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matthewpark/Downloads/"/>
    </mc:Choice>
  </mc:AlternateContent>
  <xr:revisionPtr revIDLastSave="0" documentId="13_ncr:1_{0ED41715-1E3B-024E-B4E7-C757B5B7B37B}" xr6:coauthVersionLast="45" xr6:coauthVersionMax="45" xr10:uidLastSave="{00000000-0000-0000-0000-000000000000}"/>
  <bookViews>
    <workbookView xWindow="0" yWindow="460" windowWidth="28800" windowHeight="16540" activeTab="5" xr2:uid="{00000000-000D-0000-FFFF-FFFF00000000}"/>
  </bookViews>
  <sheets>
    <sheet name="Data" sheetId="1" r:id="rId1"/>
    <sheet name="Pivot Tables" sheetId="5" r:id="rId2"/>
    <sheet name="Pivot Tables 2" sheetId="10" r:id="rId3"/>
    <sheet name="All Students Data" sheetId="7" r:id="rId4"/>
    <sheet name="Cluster1" sheetId="8" r:id="rId5"/>
    <sheet name="Cluster2 " sheetId="11" r:id="rId6"/>
    <sheet name="Data Notes" sheetId="2" r:id="rId7"/>
  </sheets>
  <definedNames>
    <definedName name="cluster1">'Cluster2 '!$A$11:$L$123</definedName>
    <definedName name="cluster2">Cluster1!$A$14:$I$126</definedName>
    <definedName name="solver_adj" localSheetId="4" hidden="1">Cluster1!$E$4:$E$6</definedName>
    <definedName name="solver_adj" localSheetId="5" hidden="1">'Cluster2 '!$G$3:$G$5</definedName>
    <definedName name="solver_cvg" localSheetId="4" hidden="1">0.0001</definedName>
    <definedName name="solver_cvg" localSheetId="5" hidden="1">0.0001</definedName>
    <definedName name="solver_drv" localSheetId="4" hidden="1">1</definedName>
    <definedName name="solver_drv" localSheetId="5" hidden="1">1</definedName>
    <definedName name="solver_eng" localSheetId="4" hidden="1">3</definedName>
    <definedName name="solver_eng" localSheetId="5" hidden="1">3</definedName>
    <definedName name="solver_itr" localSheetId="4" hidden="1">2147483647</definedName>
    <definedName name="solver_itr" localSheetId="5" hidden="1">2147483647</definedName>
    <definedName name="solver_lhs1" localSheetId="4" hidden="1">Cluster1!$E$4:$E$6</definedName>
    <definedName name="solver_lhs1" localSheetId="5" hidden="1">'Cluster2 '!$G$3:$G$5</definedName>
    <definedName name="solver_lhs2" localSheetId="4" hidden="1">Cluster1!$E$4:$E$6</definedName>
    <definedName name="solver_lhs2" localSheetId="5" hidden="1">'Cluster2 '!$G$3:$G$5</definedName>
    <definedName name="solver_lhs3" localSheetId="4" hidden="1">Cluster1!$E$4:$E$6</definedName>
    <definedName name="solver_lhs3" localSheetId="5" hidden="1">'Cluster2 '!$G$3:$G$5</definedName>
    <definedName name="solver_lin" localSheetId="4" hidden="1">2</definedName>
    <definedName name="solver_lin" localSheetId="5" hidden="1">2</definedName>
    <definedName name="solver_mip" localSheetId="4" hidden="1">2147483647</definedName>
    <definedName name="solver_mip" localSheetId="5" hidden="1">2147483647</definedName>
    <definedName name="solver_mni" localSheetId="4" hidden="1">30</definedName>
    <definedName name="solver_mni" localSheetId="5" hidden="1">30</definedName>
    <definedName name="solver_mrt" localSheetId="4" hidden="1">0.075</definedName>
    <definedName name="solver_mrt" localSheetId="5" hidden="1">0.075</definedName>
    <definedName name="solver_msl" localSheetId="4" hidden="1">2</definedName>
    <definedName name="solver_msl" localSheetId="5" hidden="1">2</definedName>
    <definedName name="solver_neg" localSheetId="4" hidden="1">1</definedName>
    <definedName name="solver_neg" localSheetId="5" hidden="1">1</definedName>
    <definedName name="solver_nod" localSheetId="4" hidden="1">2147483647</definedName>
    <definedName name="solver_nod" localSheetId="5" hidden="1">2147483647</definedName>
    <definedName name="solver_num" localSheetId="4" hidden="1">3</definedName>
    <definedName name="solver_num" localSheetId="5" hidden="1">3</definedName>
    <definedName name="solver_opt" localSheetId="4" hidden="1">Cluster1!$M$13</definedName>
    <definedName name="solver_opt" localSheetId="5" hidden="1">'Cluster2 '!$P$10</definedName>
    <definedName name="solver_pre" localSheetId="4" hidden="1">0.000001</definedName>
    <definedName name="solver_pre" localSheetId="5" hidden="1">0.000001</definedName>
    <definedName name="solver_rbv" localSheetId="4" hidden="1">1</definedName>
    <definedName name="solver_rbv" localSheetId="5" hidden="1">1</definedName>
    <definedName name="solver_rel1" localSheetId="4" hidden="1">1</definedName>
    <definedName name="solver_rel1" localSheetId="5" hidden="1">1</definedName>
    <definedName name="solver_rel2" localSheetId="4" hidden="1">4</definedName>
    <definedName name="solver_rel2" localSheetId="5" hidden="1">4</definedName>
    <definedName name="solver_rel3" localSheetId="4" hidden="1">3</definedName>
    <definedName name="solver_rel3" localSheetId="5" hidden="1">3</definedName>
    <definedName name="solver_rhs1" localSheetId="4" hidden="1">112</definedName>
    <definedName name="solver_rhs1" localSheetId="5" hidden="1">112</definedName>
    <definedName name="solver_rhs2" localSheetId="4" hidden="1">integer</definedName>
    <definedName name="solver_rhs2" localSheetId="5" hidden="1">integer</definedName>
    <definedName name="solver_rhs3" localSheetId="4" hidden="1">1</definedName>
    <definedName name="solver_rhs3" localSheetId="5" hidden="1">1</definedName>
    <definedName name="solver_rlx" localSheetId="4" hidden="1">2</definedName>
    <definedName name="solver_rlx" localSheetId="5" hidden="1">2</definedName>
    <definedName name="solver_rsd" localSheetId="4" hidden="1">0</definedName>
    <definedName name="solver_rsd" localSheetId="5" hidden="1">0</definedName>
    <definedName name="solver_scl" localSheetId="4" hidden="1">1</definedName>
    <definedName name="solver_scl" localSheetId="5" hidden="1">1</definedName>
    <definedName name="solver_sho" localSheetId="4" hidden="1">2</definedName>
    <definedName name="solver_sho" localSheetId="5" hidden="1">2</definedName>
    <definedName name="solver_ssz" localSheetId="4" hidden="1">100</definedName>
    <definedName name="solver_ssz" localSheetId="5" hidden="1">100</definedName>
    <definedName name="solver_tim" localSheetId="4" hidden="1">2147483647</definedName>
    <definedName name="solver_tim" localSheetId="5" hidden="1">2147483647</definedName>
    <definedName name="solver_tol" localSheetId="4" hidden="1">0.01</definedName>
    <definedName name="solver_tol" localSheetId="5" hidden="1">0.01</definedName>
    <definedName name="solver_typ" localSheetId="4" hidden="1">2</definedName>
    <definedName name="solver_typ" localSheetId="5" hidden="1">2</definedName>
    <definedName name="solver_val" localSheetId="4" hidden="1">0</definedName>
    <definedName name="solver_val" localSheetId="5" hidden="1">0</definedName>
    <definedName name="solver_ver" localSheetId="4" hidden="1">2</definedName>
    <definedName name="solver_ver" localSheetId="5" hidden="1">2</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 i="11" l="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 i="11"/>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5" i="8"/>
  <c r="H5" i="8"/>
  <c r="H6" i="8"/>
  <c r="H4" i="8"/>
  <c r="G5" i="8"/>
  <c r="G6" i="8"/>
  <c r="G4" i="8"/>
  <c r="F5" i="8"/>
  <c r="F6" i="8"/>
  <c r="F4" i="8"/>
  <c r="D5" i="8"/>
  <c r="D6" i="8"/>
  <c r="D4" i="8"/>
  <c r="E13" i="8"/>
  <c r="F13" i="8"/>
  <c r="E12" i="8"/>
  <c r="H16" i="8" s="1"/>
  <c r="F12" i="8"/>
  <c r="I16" i="8" s="1"/>
  <c r="D13" i="8"/>
  <c r="D12" i="8"/>
  <c r="K4" i="11"/>
  <c r="K5" i="11"/>
  <c r="K3" i="11"/>
  <c r="J4" i="11"/>
  <c r="J5" i="11"/>
  <c r="J3" i="11"/>
  <c r="I4" i="11"/>
  <c r="I5" i="11"/>
  <c r="I3" i="11"/>
  <c r="H4" i="11"/>
  <c r="H5" i="11"/>
  <c r="H3" i="11"/>
  <c r="F4" i="11"/>
  <c r="F5" i="11"/>
  <c r="F3" i="11"/>
  <c r="L20" i="11"/>
  <c r="L27" i="11"/>
  <c r="L28" i="11"/>
  <c r="L35" i="11"/>
  <c r="L36" i="11"/>
  <c r="L44" i="11"/>
  <c r="L51" i="11"/>
  <c r="L52" i="11"/>
  <c r="L59" i="11"/>
  <c r="L60" i="11"/>
  <c r="L67" i="11"/>
  <c r="L68" i="11"/>
  <c r="L75" i="11"/>
  <c r="L76" i="11"/>
  <c r="L83" i="11"/>
  <c r="L84" i="11"/>
  <c r="L91" i="11"/>
  <c r="L92" i="11"/>
  <c r="L99" i="11"/>
  <c r="L100" i="11"/>
  <c r="L107" i="11"/>
  <c r="L108" i="11"/>
  <c r="L115" i="11"/>
  <c r="L116" i="11"/>
  <c r="L123" i="11"/>
  <c r="L12" i="11"/>
  <c r="K19" i="11"/>
  <c r="K20" i="11"/>
  <c r="K27" i="11"/>
  <c r="K28" i="11"/>
  <c r="K35" i="11"/>
  <c r="K36" i="11"/>
  <c r="K43" i="11"/>
  <c r="K44" i="11"/>
  <c r="K51" i="11"/>
  <c r="K52" i="11"/>
  <c r="K59" i="11"/>
  <c r="K60" i="11"/>
  <c r="K67" i="11"/>
  <c r="K68" i="11"/>
  <c r="K75" i="11"/>
  <c r="K76" i="11"/>
  <c r="K83" i="11"/>
  <c r="K84" i="11"/>
  <c r="K91" i="11"/>
  <c r="K92" i="11"/>
  <c r="K98" i="11"/>
  <c r="K99" i="11"/>
  <c r="K100" i="11"/>
  <c r="K106" i="11"/>
  <c r="K107" i="11"/>
  <c r="K108" i="11"/>
  <c r="K114" i="11"/>
  <c r="K115" i="11"/>
  <c r="K116" i="11"/>
  <c r="K122" i="11"/>
  <c r="K123" i="11"/>
  <c r="K12" i="11"/>
  <c r="F10" i="11"/>
  <c r="G10" i="11"/>
  <c r="H10" i="11"/>
  <c r="F9" i="11"/>
  <c r="G9" i="11"/>
  <c r="K13" i="11" s="1"/>
  <c r="H9" i="11"/>
  <c r="L13" i="11" s="1"/>
  <c r="E10" i="11"/>
  <c r="E9" i="11"/>
  <c r="L23" i="8" l="1"/>
  <c r="K23" i="8"/>
  <c r="J23" i="8"/>
  <c r="J126" i="8"/>
  <c r="J118" i="8"/>
  <c r="J110" i="8"/>
  <c r="J102" i="8"/>
  <c r="J94" i="8"/>
  <c r="J86" i="8"/>
  <c r="J78" i="8"/>
  <c r="J70" i="8"/>
  <c r="J62" i="8"/>
  <c r="J54" i="8"/>
  <c r="J46" i="8"/>
  <c r="J38" i="8"/>
  <c r="J30" i="8"/>
  <c r="J22" i="8"/>
  <c r="K126" i="8"/>
  <c r="K118" i="8"/>
  <c r="K110" i="8"/>
  <c r="K102" i="8"/>
  <c r="K94" i="8"/>
  <c r="K86" i="8"/>
  <c r="K78" i="8"/>
  <c r="K70" i="8"/>
  <c r="K62" i="8"/>
  <c r="K54" i="8"/>
  <c r="K46" i="8"/>
  <c r="K38" i="8"/>
  <c r="K30" i="8"/>
  <c r="K22" i="8"/>
  <c r="L126" i="8"/>
  <c r="L118" i="8"/>
  <c r="L110" i="8"/>
  <c r="L102" i="8"/>
  <c r="L94" i="8"/>
  <c r="L86" i="8"/>
  <c r="L78" i="8"/>
  <c r="L70" i="8"/>
  <c r="L62" i="8"/>
  <c r="L54" i="8"/>
  <c r="L46" i="8"/>
  <c r="L38" i="8"/>
  <c r="L30" i="8"/>
  <c r="L22" i="8"/>
  <c r="J125" i="8"/>
  <c r="J117" i="8"/>
  <c r="J109" i="8"/>
  <c r="J101" i="8"/>
  <c r="J93" i="8"/>
  <c r="J85" i="8"/>
  <c r="J77" i="8"/>
  <c r="J69" i="8"/>
  <c r="J61" i="8"/>
  <c r="J53" i="8"/>
  <c r="J45" i="8"/>
  <c r="J37" i="8"/>
  <c r="J29" i="8"/>
  <c r="J21" i="8"/>
  <c r="K125" i="8"/>
  <c r="K117" i="8"/>
  <c r="K109" i="8"/>
  <c r="K101" i="8"/>
  <c r="K93" i="8"/>
  <c r="K85" i="8"/>
  <c r="K77" i="8"/>
  <c r="K69" i="8"/>
  <c r="K61" i="8"/>
  <c r="K53" i="8"/>
  <c r="K45" i="8"/>
  <c r="K37" i="8"/>
  <c r="K29" i="8"/>
  <c r="K21" i="8"/>
  <c r="L125" i="8"/>
  <c r="L117" i="8"/>
  <c r="L109" i="8"/>
  <c r="L101" i="8"/>
  <c r="L93" i="8"/>
  <c r="L85" i="8"/>
  <c r="L77" i="8"/>
  <c r="L69" i="8"/>
  <c r="L61" i="8"/>
  <c r="L53" i="8"/>
  <c r="L45" i="8"/>
  <c r="L37" i="8"/>
  <c r="L29" i="8"/>
  <c r="L21" i="8"/>
  <c r="J124" i="8"/>
  <c r="J116" i="8"/>
  <c r="J108" i="8"/>
  <c r="J100" i="8"/>
  <c r="J92" i="8"/>
  <c r="J84" i="8"/>
  <c r="J76" i="8"/>
  <c r="J68" i="8"/>
  <c r="J60" i="8"/>
  <c r="J52" i="8"/>
  <c r="J44" i="8"/>
  <c r="J36" i="8"/>
  <c r="J28" i="8"/>
  <c r="J20" i="8"/>
  <c r="K124" i="8"/>
  <c r="K116" i="8"/>
  <c r="K108" i="8"/>
  <c r="K100" i="8"/>
  <c r="K92" i="8"/>
  <c r="K84" i="8"/>
  <c r="K76" i="8"/>
  <c r="K68" i="8"/>
  <c r="K60" i="8"/>
  <c r="K52" i="8"/>
  <c r="K44" i="8"/>
  <c r="K36" i="8"/>
  <c r="K28" i="8"/>
  <c r="K20" i="8"/>
  <c r="L124" i="8"/>
  <c r="L116" i="8"/>
  <c r="L108" i="8"/>
  <c r="L100" i="8"/>
  <c r="L92" i="8"/>
  <c r="L84" i="8"/>
  <c r="L76" i="8"/>
  <c r="L68" i="8"/>
  <c r="L60" i="8"/>
  <c r="L52" i="8"/>
  <c r="L44" i="8"/>
  <c r="L36" i="8"/>
  <c r="L28" i="8"/>
  <c r="L20" i="8"/>
  <c r="J123" i="8"/>
  <c r="J115" i="8"/>
  <c r="J107" i="8"/>
  <c r="J99" i="8"/>
  <c r="J91" i="8"/>
  <c r="J83" i="8"/>
  <c r="J75" i="8"/>
  <c r="J67" i="8"/>
  <c r="J59" i="8"/>
  <c r="J51" i="8"/>
  <c r="J43" i="8"/>
  <c r="J35" i="8"/>
  <c r="J27" i="8"/>
  <c r="J19" i="8"/>
  <c r="K123" i="8"/>
  <c r="K115" i="8"/>
  <c r="K107" i="8"/>
  <c r="K99" i="8"/>
  <c r="K91" i="8"/>
  <c r="K83" i="8"/>
  <c r="K75" i="8"/>
  <c r="K67" i="8"/>
  <c r="K59" i="8"/>
  <c r="K51" i="8"/>
  <c r="K43" i="8"/>
  <c r="K35" i="8"/>
  <c r="K27" i="8"/>
  <c r="K19" i="8"/>
  <c r="L123" i="8"/>
  <c r="L115" i="8"/>
  <c r="L107" i="8"/>
  <c r="L99" i="8"/>
  <c r="L91" i="8"/>
  <c r="L83" i="8"/>
  <c r="L75" i="8"/>
  <c r="L67" i="8"/>
  <c r="L59" i="8"/>
  <c r="L51" i="8"/>
  <c r="L43" i="8"/>
  <c r="L35" i="8"/>
  <c r="L27" i="8"/>
  <c r="L19" i="8"/>
  <c r="J122" i="8"/>
  <c r="J114" i="8"/>
  <c r="J106" i="8"/>
  <c r="J98" i="8"/>
  <c r="J90" i="8"/>
  <c r="J82" i="8"/>
  <c r="J74" i="8"/>
  <c r="J66" i="8"/>
  <c r="J58" i="8"/>
  <c r="J50" i="8"/>
  <c r="J42" i="8"/>
  <c r="J34" i="8"/>
  <c r="J26" i="8"/>
  <c r="J18" i="8"/>
  <c r="K122" i="8"/>
  <c r="K114" i="8"/>
  <c r="K106" i="8"/>
  <c r="K98" i="8"/>
  <c r="K90" i="8"/>
  <c r="K82" i="8"/>
  <c r="K74" i="8"/>
  <c r="K66" i="8"/>
  <c r="K58" i="8"/>
  <c r="K50" i="8"/>
  <c r="K42" i="8"/>
  <c r="K34" i="8"/>
  <c r="K26" i="8"/>
  <c r="K18" i="8"/>
  <c r="L122" i="8"/>
  <c r="L114" i="8"/>
  <c r="L106" i="8"/>
  <c r="L98" i="8"/>
  <c r="L90" i="8"/>
  <c r="L82" i="8"/>
  <c r="L74" i="8"/>
  <c r="L66" i="8"/>
  <c r="L58" i="8"/>
  <c r="L50" i="8"/>
  <c r="L42" i="8"/>
  <c r="L34" i="8"/>
  <c r="L26" i="8"/>
  <c r="L18" i="8"/>
  <c r="J121" i="8"/>
  <c r="J113" i="8"/>
  <c r="J105" i="8"/>
  <c r="J97" i="8"/>
  <c r="J89" i="8"/>
  <c r="J81" i="8"/>
  <c r="J73" i="8"/>
  <c r="J65" i="8"/>
  <c r="J57" i="8"/>
  <c r="J49" i="8"/>
  <c r="J41" i="8"/>
  <c r="J33" i="8"/>
  <c r="J25" i="8"/>
  <c r="J17" i="8"/>
  <c r="K121" i="8"/>
  <c r="K113" i="8"/>
  <c r="K105" i="8"/>
  <c r="K97" i="8"/>
  <c r="K89" i="8"/>
  <c r="K81" i="8"/>
  <c r="K73" i="8"/>
  <c r="K65" i="8"/>
  <c r="K57" i="8"/>
  <c r="K49" i="8"/>
  <c r="K41" i="8"/>
  <c r="K33" i="8"/>
  <c r="K25" i="8"/>
  <c r="K17" i="8"/>
  <c r="L121" i="8"/>
  <c r="L113" i="8"/>
  <c r="L105" i="8"/>
  <c r="L97" i="8"/>
  <c r="L89" i="8"/>
  <c r="L81" i="8"/>
  <c r="L73" i="8"/>
  <c r="L65" i="8"/>
  <c r="L57" i="8"/>
  <c r="L49" i="8"/>
  <c r="L41" i="8"/>
  <c r="L33" i="8"/>
  <c r="L25" i="8"/>
  <c r="L17" i="8"/>
  <c r="J120" i="8"/>
  <c r="J112" i="8"/>
  <c r="J104" i="8"/>
  <c r="J96" i="8"/>
  <c r="J88" i="8"/>
  <c r="J80" i="8"/>
  <c r="J72" i="8"/>
  <c r="J64" i="8"/>
  <c r="J56" i="8"/>
  <c r="J48" i="8"/>
  <c r="J40" i="8"/>
  <c r="J32" i="8"/>
  <c r="J24" i="8"/>
  <c r="J16" i="8"/>
  <c r="K120" i="8"/>
  <c r="K112" i="8"/>
  <c r="K104" i="8"/>
  <c r="K96" i="8"/>
  <c r="K88" i="8"/>
  <c r="K80" i="8"/>
  <c r="K72" i="8"/>
  <c r="K64" i="8"/>
  <c r="K56" i="8"/>
  <c r="K48" i="8"/>
  <c r="K40" i="8"/>
  <c r="K32" i="8"/>
  <c r="K24" i="8"/>
  <c r="K16" i="8"/>
  <c r="L120" i="8"/>
  <c r="L112" i="8"/>
  <c r="L104" i="8"/>
  <c r="L96" i="8"/>
  <c r="L88" i="8"/>
  <c r="L80" i="8"/>
  <c r="L72" i="8"/>
  <c r="L64" i="8"/>
  <c r="L56" i="8"/>
  <c r="L48" i="8"/>
  <c r="L40" i="8"/>
  <c r="L32" i="8"/>
  <c r="L24" i="8"/>
  <c r="L16" i="8"/>
  <c r="J15" i="8"/>
  <c r="J119" i="8"/>
  <c r="J111" i="8"/>
  <c r="J103" i="8"/>
  <c r="J95" i="8"/>
  <c r="J87" i="8"/>
  <c r="J79" i="8"/>
  <c r="J71" i="8"/>
  <c r="J63" i="8"/>
  <c r="J55" i="8"/>
  <c r="J47" i="8"/>
  <c r="J39" i="8"/>
  <c r="J31" i="8"/>
  <c r="K15" i="8"/>
  <c r="K119" i="8"/>
  <c r="K111" i="8"/>
  <c r="K103" i="8"/>
  <c r="K95" i="8"/>
  <c r="K87" i="8"/>
  <c r="K79" i="8"/>
  <c r="K71" i="8"/>
  <c r="K63" i="8"/>
  <c r="K55" i="8"/>
  <c r="K47" i="8"/>
  <c r="K39" i="8"/>
  <c r="K31" i="8"/>
  <c r="L15" i="8"/>
  <c r="L119" i="8"/>
  <c r="L111" i="8"/>
  <c r="L103" i="8"/>
  <c r="L95" i="8"/>
  <c r="L87" i="8"/>
  <c r="L79" i="8"/>
  <c r="L71" i="8"/>
  <c r="L63" i="8"/>
  <c r="L55" i="8"/>
  <c r="L47" i="8"/>
  <c r="L39" i="8"/>
  <c r="L31" i="8"/>
  <c r="I77" i="8"/>
  <c r="I117" i="8"/>
  <c r="I30" i="8"/>
  <c r="I101" i="8"/>
  <c r="I37" i="8"/>
  <c r="I118" i="8"/>
  <c r="I54" i="8"/>
  <c r="I94" i="8"/>
  <c r="I53" i="8"/>
  <c r="I102" i="8"/>
  <c r="I61" i="8"/>
  <c r="I38" i="8"/>
  <c r="I119" i="8"/>
  <c r="I78" i="8"/>
  <c r="I55" i="8"/>
  <c r="I95" i="8"/>
  <c r="I31" i="8"/>
  <c r="I71" i="8"/>
  <c r="I111" i="8"/>
  <c r="I93" i="8"/>
  <c r="I70" i="8"/>
  <c r="I47" i="8"/>
  <c r="I29" i="8"/>
  <c r="I110" i="8"/>
  <c r="I87" i="8"/>
  <c r="I23" i="8"/>
  <c r="I15" i="8"/>
  <c r="I109" i="8"/>
  <c r="I86" i="8"/>
  <c r="I63" i="8"/>
  <c r="I45" i="8"/>
  <c r="I22" i="8"/>
  <c r="I125" i="8"/>
  <c r="I79" i="8"/>
  <c r="I69" i="8"/>
  <c r="I46" i="8"/>
  <c r="I126" i="8"/>
  <c r="I103" i="8"/>
  <c r="I85" i="8"/>
  <c r="I62" i="8"/>
  <c r="I39" i="8"/>
  <c r="I21" i="8"/>
  <c r="I123" i="8"/>
  <c r="I115" i="8"/>
  <c r="I107" i="8"/>
  <c r="I99" i="8"/>
  <c r="I91" i="8"/>
  <c r="I83" i="8"/>
  <c r="I75" i="8"/>
  <c r="I67" i="8"/>
  <c r="I59" i="8"/>
  <c r="I51" i="8"/>
  <c r="I43" i="8"/>
  <c r="I35" i="8"/>
  <c r="I27" i="8"/>
  <c r="I19" i="8"/>
  <c r="I124" i="8"/>
  <c r="I108" i="8"/>
  <c r="I92" i="8"/>
  <c r="I76" i="8"/>
  <c r="I68" i="8"/>
  <c r="I52" i="8"/>
  <c r="I44" i="8"/>
  <c r="I28" i="8"/>
  <c r="I20" i="8"/>
  <c r="I122" i="8"/>
  <c r="I114" i="8"/>
  <c r="I106" i="8"/>
  <c r="I98" i="8"/>
  <c r="I90" i="8"/>
  <c r="I82" i="8"/>
  <c r="I74" i="8"/>
  <c r="I66" i="8"/>
  <c r="I58" i="8"/>
  <c r="I50" i="8"/>
  <c r="I42" i="8"/>
  <c r="I34" i="8"/>
  <c r="I26" i="8"/>
  <c r="I18" i="8"/>
  <c r="I121" i="8"/>
  <c r="I113" i="8"/>
  <c r="I105" i="8"/>
  <c r="I97" i="8"/>
  <c r="I89" i="8"/>
  <c r="I81" i="8"/>
  <c r="I73" i="8"/>
  <c r="I65" i="8"/>
  <c r="I57" i="8"/>
  <c r="I49" i="8"/>
  <c r="I41" i="8"/>
  <c r="I33" i="8"/>
  <c r="I25" i="8"/>
  <c r="I17" i="8"/>
  <c r="I116" i="8"/>
  <c r="I100" i="8"/>
  <c r="I84" i="8"/>
  <c r="I60" i="8"/>
  <c r="I36" i="8"/>
  <c r="I120" i="8"/>
  <c r="I112" i="8"/>
  <c r="I104" i="8"/>
  <c r="I96" i="8"/>
  <c r="I88" i="8"/>
  <c r="I80" i="8"/>
  <c r="I72" i="8"/>
  <c r="I64" i="8"/>
  <c r="I56" i="8"/>
  <c r="I48" i="8"/>
  <c r="I40" i="8"/>
  <c r="I32" i="8"/>
  <c r="I24" i="8"/>
  <c r="G22" i="8"/>
  <c r="G107" i="8"/>
  <c r="G123" i="8"/>
  <c r="G75" i="8"/>
  <c r="G122" i="8"/>
  <c r="G67" i="8"/>
  <c r="G115" i="8"/>
  <c r="G59" i="8"/>
  <c r="G114" i="8"/>
  <c r="G51" i="8"/>
  <c r="G44" i="8"/>
  <c r="G99" i="8"/>
  <c r="G91" i="8"/>
  <c r="G29" i="8"/>
  <c r="G83" i="8"/>
  <c r="G21" i="8"/>
  <c r="H125" i="8"/>
  <c r="H117" i="8"/>
  <c r="H109" i="8"/>
  <c r="H101" i="8"/>
  <c r="H93" i="8"/>
  <c r="H85" i="8"/>
  <c r="H77" i="8"/>
  <c r="H69" i="8"/>
  <c r="H61" i="8"/>
  <c r="H53" i="8"/>
  <c r="H46" i="8"/>
  <c r="H38" i="8"/>
  <c r="H31" i="8"/>
  <c r="H23" i="8"/>
  <c r="G106" i="8"/>
  <c r="G98" i="8"/>
  <c r="G90" i="8"/>
  <c r="G82" i="8"/>
  <c r="G74" i="8"/>
  <c r="G66" i="8"/>
  <c r="G58" i="8"/>
  <c r="G50" i="8"/>
  <c r="G43" i="8"/>
  <c r="G36" i="8"/>
  <c r="G28" i="8"/>
  <c r="G20" i="8"/>
  <c r="H124" i="8"/>
  <c r="H116" i="8"/>
  <c r="H108" i="8"/>
  <c r="H100" i="8"/>
  <c r="H92" i="8"/>
  <c r="H84" i="8"/>
  <c r="H76" i="8"/>
  <c r="H68" i="8"/>
  <c r="H60" i="8"/>
  <c r="H52" i="8"/>
  <c r="H45" i="8"/>
  <c r="H37" i="8"/>
  <c r="H30" i="8"/>
  <c r="H22" i="8"/>
  <c r="G121" i="8"/>
  <c r="G113" i="8"/>
  <c r="G105" i="8"/>
  <c r="G97" i="8"/>
  <c r="G89" i="8"/>
  <c r="G81" i="8"/>
  <c r="G73" i="8"/>
  <c r="G65" i="8"/>
  <c r="G57" i="8"/>
  <c r="G49" i="8"/>
  <c r="G42" i="8"/>
  <c r="G35" i="8"/>
  <c r="G27" i="8"/>
  <c r="G19" i="8"/>
  <c r="H123" i="8"/>
  <c r="H115" i="8"/>
  <c r="H107" i="8"/>
  <c r="H99" i="8"/>
  <c r="H91" i="8"/>
  <c r="H83" i="8"/>
  <c r="H75" i="8"/>
  <c r="H67" i="8"/>
  <c r="H59" i="8"/>
  <c r="H51" i="8"/>
  <c r="H44" i="8"/>
  <c r="H29" i="8"/>
  <c r="H21" i="8"/>
  <c r="G120" i="8"/>
  <c r="G104" i="8"/>
  <c r="G88" i="8"/>
  <c r="G72" i="8"/>
  <c r="G56" i="8"/>
  <c r="G34" i="8"/>
  <c r="G18" i="8"/>
  <c r="H122" i="8"/>
  <c r="H114" i="8"/>
  <c r="H106" i="8"/>
  <c r="H98" i="8"/>
  <c r="H90" i="8"/>
  <c r="H82" i="8"/>
  <c r="H74" i="8"/>
  <c r="H66" i="8"/>
  <c r="H58" i="8"/>
  <c r="H50" i="8"/>
  <c r="H43" i="8"/>
  <c r="H36" i="8"/>
  <c r="H28" i="8"/>
  <c r="H20" i="8"/>
  <c r="G112" i="8"/>
  <c r="G80" i="8"/>
  <c r="G64" i="8"/>
  <c r="G26" i="8"/>
  <c r="G15" i="8"/>
  <c r="G119" i="8"/>
  <c r="G111" i="8"/>
  <c r="G103" i="8"/>
  <c r="G95" i="8"/>
  <c r="G87" i="8"/>
  <c r="G79" i="8"/>
  <c r="G71" i="8"/>
  <c r="G63" i="8"/>
  <c r="G55" i="8"/>
  <c r="G48" i="8"/>
  <c r="G40" i="8"/>
  <c r="G33" i="8"/>
  <c r="G25" i="8"/>
  <c r="G17" i="8"/>
  <c r="H121" i="8"/>
  <c r="H113" i="8"/>
  <c r="H105" i="8"/>
  <c r="H97" i="8"/>
  <c r="H89" i="8"/>
  <c r="H81" i="8"/>
  <c r="H73" i="8"/>
  <c r="H65" i="8"/>
  <c r="H57" i="8"/>
  <c r="H49" i="8"/>
  <c r="H42" i="8"/>
  <c r="H35" i="8"/>
  <c r="H27" i="8"/>
  <c r="H19" i="8"/>
  <c r="G96" i="8"/>
  <c r="G41" i="8"/>
  <c r="G126" i="8"/>
  <c r="G118" i="8"/>
  <c r="G110" i="8"/>
  <c r="G102" i="8"/>
  <c r="G94" i="8"/>
  <c r="G86" i="8"/>
  <c r="G78" i="8"/>
  <c r="G70" i="8"/>
  <c r="G62" i="8"/>
  <c r="G54" i="8"/>
  <c r="G47" i="8"/>
  <c r="G39" i="8"/>
  <c r="G32" i="8"/>
  <c r="G24" i="8"/>
  <c r="G16" i="8"/>
  <c r="H120" i="8"/>
  <c r="H112" i="8"/>
  <c r="H104" i="8"/>
  <c r="H96" i="8"/>
  <c r="H88" i="8"/>
  <c r="H80" i="8"/>
  <c r="H72" i="8"/>
  <c r="H64" i="8"/>
  <c r="H56" i="8"/>
  <c r="H41" i="8"/>
  <c r="H34" i="8"/>
  <c r="H26" i="8"/>
  <c r="H18" i="8"/>
  <c r="G125" i="8"/>
  <c r="G117" i="8"/>
  <c r="G109" i="8"/>
  <c r="G101" i="8"/>
  <c r="G93" i="8"/>
  <c r="G85" i="8"/>
  <c r="G77" i="8"/>
  <c r="G69" i="8"/>
  <c r="G61" i="8"/>
  <c r="G53" i="8"/>
  <c r="G46" i="8"/>
  <c r="G38" i="8"/>
  <c r="G31" i="8"/>
  <c r="G23" i="8"/>
  <c r="H15" i="8"/>
  <c r="H119" i="8"/>
  <c r="H111" i="8"/>
  <c r="H103" i="8"/>
  <c r="H95" i="8"/>
  <c r="H87" i="8"/>
  <c r="H79" i="8"/>
  <c r="H71" i="8"/>
  <c r="H63" i="8"/>
  <c r="H55" i="8"/>
  <c r="H48" i="8"/>
  <c r="H40" i="8"/>
  <c r="H33" i="8"/>
  <c r="H25" i="8"/>
  <c r="H17" i="8"/>
  <c r="G124" i="8"/>
  <c r="G116" i="8"/>
  <c r="G108" i="8"/>
  <c r="G100" i="8"/>
  <c r="G92" i="8"/>
  <c r="G84" i="8"/>
  <c r="G76" i="8"/>
  <c r="G68" i="8"/>
  <c r="G60" i="8"/>
  <c r="G52" i="8"/>
  <c r="G45" i="8"/>
  <c r="G37" i="8"/>
  <c r="G30" i="8"/>
  <c r="H126" i="8"/>
  <c r="H118" i="8"/>
  <c r="H110" i="8"/>
  <c r="H102" i="8"/>
  <c r="H94" i="8"/>
  <c r="H86" i="8"/>
  <c r="H78" i="8"/>
  <c r="H70" i="8"/>
  <c r="H62" i="8"/>
  <c r="H54" i="8"/>
  <c r="H47" i="8"/>
  <c r="H39" i="8"/>
  <c r="H32" i="8"/>
  <c r="H24" i="8"/>
  <c r="M20" i="11"/>
  <c r="O20" i="11"/>
  <c r="O75" i="11"/>
  <c r="M83" i="11"/>
  <c r="M19" i="11"/>
  <c r="O67" i="11"/>
  <c r="M91" i="11"/>
  <c r="N20" i="11"/>
  <c r="M75" i="11"/>
  <c r="O123" i="11"/>
  <c r="O59" i="11"/>
  <c r="M27" i="11"/>
  <c r="M67" i="11"/>
  <c r="O115" i="11"/>
  <c r="O51" i="11"/>
  <c r="M123" i="11"/>
  <c r="M59" i="11"/>
  <c r="O107" i="11"/>
  <c r="O43" i="11"/>
  <c r="N59" i="11"/>
  <c r="M115" i="11"/>
  <c r="M51" i="11"/>
  <c r="O99" i="11"/>
  <c r="O35" i="11"/>
  <c r="M107" i="11"/>
  <c r="M43" i="11"/>
  <c r="O91" i="11"/>
  <c r="O27" i="11"/>
  <c r="M99" i="11"/>
  <c r="M35" i="11"/>
  <c r="O83" i="11"/>
  <c r="O19" i="11"/>
  <c r="N91" i="11"/>
  <c r="N35" i="11"/>
  <c r="M122" i="11"/>
  <c r="M114" i="11"/>
  <c r="M106" i="11"/>
  <c r="M98" i="11"/>
  <c r="M90" i="11"/>
  <c r="M82" i="11"/>
  <c r="M74" i="11"/>
  <c r="M66" i="11"/>
  <c r="M58" i="11"/>
  <c r="M50" i="11"/>
  <c r="M42" i="11"/>
  <c r="M34" i="11"/>
  <c r="M26" i="11"/>
  <c r="M18" i="11"/>
  <c r="N122" i="11"/>
  <c r="N114" i="11"/>
  <c r="N106" i="11"/>
  <c r="N98" i="11"/>
  <c r="N90" i="11"/>
  <c r="N82" i="11"/>
  <c r="N74" i="11"/>
  <c r="N66" i="11"/>
  <c r="N58" i="11"/>
  <c r="N50" i="11"/>
  <c r="N42" i="11"/>
  <c r="N34" i="11"/>
  <c r="N26" i="11"/>
  <c r="N18" i="11"/>
  <c r="O122" i="11"/>
  <c r="O114" i="11"/>
  <c r="O106" i="11"/>
  <c r="O98" i="11"/>
  <c r="O90" i="11"/>
  <c r="O82" i="11"/>
  <c r="O74" i="11"/>
  <c r="O66" i="11"/>
  <c r="O58" i="11"/>
  <c r="O50" i="11"/>
  <c r="O42" i="11"/>
  <c r="O34" i="11"/>
  <c r="O26" i="11"/>
  <c r="O18" i="11"/>
  <c r="N107" i="11"/>
  <c r="N51" i="11"/>
  <c r="N19" i="11"/>
  <c r="M121" i="11"/>
  <c r="M113" i="11"/>
  <c r="M105" i="11"/>
  <c r="M97" i="11"/>
  <c r="M89" i="11"/>
  <c r="M81" i="11"/>
  <c r="M73" i="11"/>
  <c r="M65" i="11"/>
  <c r="M57" i="11"/>
  <c r="M49" i="11"/>
  <c r="M41" i="11"/>
  <c r="M33" i="11"/>
  <c r="M25" i="11"/>
  <c r="M17" i="11"/>
  <c r="N121" i="11"/>
  <c r="N113" i="11"/>
  <c r="N105" i="11"/>
  <c r="N97" i="11"/>
  <c r="N89" i="11"/>
  <c r="N81" i="11"/>
  <c r="N73" i="11"/>
  <c r="N65" i="11"/>
  <c r="N57" i="11"/>
  <c r="N49" i="11"/>
  <c r="N41" i="11"/>
  <c r="N33" i="11"/>
  <c r="N25" i="11"/>
  <c r="N17" i="11"/>
  <c r="O121" i="11"/>
  <c r="O113" i="11"/>
  <c r="O105" i="11"/>
  <c r="O97" i="11"/>
  <c r="O89" i="11"/>
  <c r="O81" i="11"/>
  <c r="O73" i="11"/>
  <c r="O65" i="11"/>
  <c r="O57" i="11"/>
  <c r="O49" i="11"/>
  <c r="O41" i="11"/>
  <c r="O33" i="11"/>
  <c r="O25" i="11"/>
  <c r="O17" i="11"/>
  <c r="N67" i="11"/>
  <c r="M120" i="11"/>
  <c r="M112" i="11"/>
  <c r="M104" i="11"/>
  <c r="M96" i="11"/>
  <c r="M88" i="11"/>
  <c r="M80" i="11"/>
  <c r="M72" i="11"/>
  <c r="M64" i="11"/>
  <c r="M56" i="11"/>
  <c r="M48" i="11"/>
  <c r="M40" i="11"/>
  <c r="M32" i="11"/>
  <c r="M24" i="11"/>
  <c r="M16" i="11"/>
  <c r="N120" i="11"/>
  <c r="N112" i="11"/>
  <c r="N104" i="11"/>
  <c r="N96" i="11"/>
  <c r="N88" i="11"/>
  <c r="N80" i="11"/>
  <c r="N72" i="11"/>
  <c r="N64" i="11"/>
  <c r="N56" i="11"/>
  <c r="N48" i="11"/>
  <c r="N40" i="11"/>
  <c r="N32" i="11"/>
  <c r="N24" i="11"/>
  <c r="N16" i="11"/>
  <c r="O120" i="11"/>
  <c r="O112" i="11"/>
  <c r="O104" i="11"/>
  <c r="O96" i="11"/>
  <c r="O88" i="11"/>
  <c r="O80" i="11"/>
  <c r="O72" i="11"/>
  <c r="O64" i="11"/>
  <c r="O56" i="11"/>
  <c r="O48" i="11"/>
  <c r="O40" i="11"/>
  <c r="O32" i="11"/>
  <c r="O24" i="11"/>
  <c r="O16" i="11"/>
  <c r="N83" i="11"/>
  <c r="N27" i="11"/>
  <c r="M119" i="11"/>
  <c r="M111" i="11"/>
  <c r="M103" i="11"/>
  <c r="M95" i="11"/>
  <c r="M87" i="11"/>
  <c r="M79" i="11"/>
  <c r="M71" i="11"/>
  <c r="M63" i="11"/>
  <c r="M55" i="11"/>
  <c r="M47" i="11"/>
  <c r="M39" i="11"/>
  <c r="M31" i="11"/>
  <c r="M23" i="11"/>
  <c r="M15" i="11"/>
  <c r="N119" i="11"/>
  <c r="N111" i="11"/>
  <c r="N103" i="11"/>
  <c r="N95" i="11"/>
  <c r="N87" i="11"/>
  <c r="N79" i="11"/>
  <c r="N71" i="11"/>
  <c r="N63" i="11"/>
  <c r="N55" i="11"/>
  <c r="N47" i="11"/>
  <c r="N39" i="11"/>
  <c r="N31" i="11"/>
  <c r="N23" i="11"/>
  <c r="N15" i="11"/>
  <c r="O119" i="11"/>
  <c r="O111" i="11"/>
  <c r="O103" i="11"/>
  <c r="O95" i="11"/>
  <c r="O87" i="11"/>
  <c r="O79" i="11"/>
  <c r="O71" i="11"/>
  <c r="O63" i="11"/>
  <c r="O55" i="11"/>
  <c r="O47" i="11"/>
  <c r="O39" i="11"/>
  <c r="O31" i="11"/>
  <c r="O23" i="11"/>
  <c r="O15" i="11"/>
  <c r="N123" i="11"/>
  <c r="N75" i="11"/>
  <c r="M118" i="11"/>
  <c r="M110" i="11"/>
  <c r="M102" i="11"/>
  <c r="M94" i="11"/>
  <c r="M86" i="11"/>
  <c r="M78" i="11"/>
  <c r="M70" i="11"/>
  <c r="M62" i="11"/>
  <c r="M54" i="11"/>
  <c r="M46" i="11"/>
  <c r="M38" i="11"/>
  <c r="M30" i="11"/>
  <c r="M22" i="11"/>
  <c r="M14" i="11"/>
  <c r="N118" i="11"/>
  <c r="N110" i="11"/>
  <c r="N102" i="11"/>
  <c r="N94" i="11"/>
  <c r="N86" i="11"/>
  <c r="N78" i="11"/>
  <c r="N70" i="11"/>
  <c r="N62" i="11"/>
  <c r="N54" i="11"/>
  <c r="N46" i="11"/>
  <c r="N38" i="11"/>
  <c r="N30" i="11"/>
  <c r="N22" i="11"/>
  <c r="N14" i="11"/>
  <c r="O118" i="11"/>
  <c r="O110" i="11"/>
  <c r="O102" i="11"/>
  <c r="O94" i="11"/>
  <c r="O86" i="11"/>
  <c r="O78" i="11"/>
  <c r="O70" i="11"/>
  <c r="O62" i="11"/>
  <c r="O54" i="11"/>
  <c r="O46" i="11"/>
  <c r="O38" i="11"/>
  <c r="O30" i="11"/>
  <c r="O22" i="11"/>
  <c r="O14" i="11"/>
  <c r="N99" i="11"/>
  <c r="N43" i="11"/>
  <c r="M117" i="11"/>
  <c r="M109" i="11"/>
  <c r="M101" i="11"/>
  <c r="M93" i="11"/>
  <c r="M85" i="11"/>
  <c r="M77" i="11"/>
  <c r="M69" i="11"/>
  <c r="M61" i="11"/>
  <c r="M53" i="11"/>
  <c r="M45" i="11"/>
  <c r="M37" i="11"/>
  <c r="M29" i="11"/>
  <c r="M21" i="11"/>
  <c r="M13" i="11"/>
  <c r="N117" i="11"/>
  <c r="N109" i="11"/>
  <c r="N101" i="11"/>
  <c r="N93" i="11"/>
  <c r="N85" i="11"/>
  <c r="N77" i="11"/>
  <c r="N69" i="11"/>
  <c r="N61" i="11"/>
  <c r="N53" i="11"/>
  <c r="N45" i="11"/>
  <c r="N37" i="11"/>
  <c r="N29" i="11"/>
  <c r="N21" i="11"/>
  <c r="N13" i="11"/>
  <c r="O117" i="11"/>
  <c r="O109" i="11"/>
  <c r="O101" i="11"/>
  <c r="O93" i="11"/>
  <c r="O85" i="11"/>
  <c r="O77" i="11"/>
  <c r="O69" i="11"/>
  <c r="O61" i="11"/>
  <c r="O53" i="11"/>
  <c r="O45" i="11"/>
  <c r="O37" i="11"/>
  <c r="O29" i="11"/>
  <c r="O21" i="11"/>
  <c r="O13" i="11"/>
  <c r="N115" i="11"/>
  <c r="M12" i="11"/>
  <c r="M116" i="11"/>
  <c r="M108" i="11"/>
  <c r="M100" i="11"/>
  <c r="M92" i="11"/>
  <c r="M84" i="11"/>
  <c r="M76" i="11"/>
  <c r="M68" i="11"/>
  <c r="M60" i="11"/>
  <c r="M52" i="11"/>
  <c r="M44" i="11"/>
  <c r="M36" i="11"/>
  <c r="M28" i="11"/>
  <c r="N12" i="11"/>
  <c r="N116" i="11"/>
  <c r="N108" i="11"/>
  <c r="N100" i="11"/>
  <c r="N92" i="11"/>
  <c r="N84" i="11"/>
  <c r="N76" i="11"/>
  <c r="N68" i="11"/>
  <c r="N60" i="11"/>
  <c r="N52" i="11"/>
  <c r="N44" i="11"/>
  <c r="N36" i="11"/>
  <c r="N28" i="11"/>
  <c r="O12" i="11"/>
  <c r="O116" i="11"/>
  <c r="O108" i="11"/>
  <c r="O100" i="11"/>
  <c r="O92" i="11"/>
  <c r="O84" i="11"/>
  <c r="O76" i="11"/>
  <c r="O68" i="11"/>
  <c r="O60" i="11"/>
  <c r="O52" i="11"/>
  <c r="O44" i="11"/>
  <c r="O36" i="11"/>
  <c r="O28" i="11"/>
  <c r="K90" i="11"/>
  <c r="K74" i="11"/>
  <c r="K58" i="11"/>
  <c r="K50" i="11"/>
  <c r="K18" i="11"/>
  <c r="L114" i="11"/>
  <c r="L106" i="11"/>
  <c r="L98" i="11"/>
  <c r="L90" i="11"/>
  <c r="L82" i="11"/>
  <c r="L74" i="11"/>
  <c r="L66" i="11"/>
  <c r="L58" i="11"/>
  <c r="L50" i="11"/>
  <c r="L42" i="11"/>
  <c r="L34" i="11"/>
  <c r="L26" i="11"/>
  <c r="L18" i="11"/>
  <c r="L43" i="11"/>
  <c r="L19" i="11"/>
  <c r="K82" i="11"/>
  <c r="K34" i="11"/>
  <c r="K73" i="11"/>
  <c r="K33" i="11"/>
  <c r="L113" i="11"/>
  <c r="L81" i="11"/>
  <c r="L65" i="11"/>
  <c r="L57" i="11"/>
  <c r="L49" i="11"/>
  <c r="L17" i="11"/>
  <c r="K81" i="11"/>
  <c r="K49" i="11"/>
  <c r="K17" i="11"/>
  <c r="L105" i="11"/>
  <c r="L73" i="11"/>
  <c r="L33" i="11"/>
  <c r="K120" i="11"/>
  <c r="K112" i="11"/>
  <c r="K104" i="11"/>
  <c r="K96" i="11"/>
  <c r="K88" i="11"/>
  <c r="K80" i="11"/>
  <c r="K72" i="11"/>
  <c r="K64" i="11"/>
  <c r="K56" i="11"/>
  <c r="K48" i="11"/>
  <c r="K40" i="11"/>
  <c r="K32" i="11"/>
  <c r="K24" i="11"/>
  <c r="K16" i="11"/>
  <c r="L120" i="11"/>
  <c r="L112" i="11"/>
  <c r="L104" i="11"/>
  <c r="L96" i="11"/>
  <c r="L88" i="11"/>
  <c r="L80" i="11"/>
  <c r="L72" i="11"/>
  <c r="L64" i="11"/>
  <c r="L56" i="11"/>
  <c r="L48" i="11"/>
  <c r="L40" i="11"/>
  <c r="L32" i="11"/>
  <c r="L24" i="11"/>
  <c r="L16" i="11"/>
  <c r="L122" i="11"/>
  <c r="K113" i="11"/>
  <c r="K97" i="11"/>
  <c r="K57" i="11"/>
  <c r="K25" i="11"/>
  <c r="L97" i="11"/>
  <c r="L25" i="11"/>
  <c r="K119" i="11"/>
  <c r="K111" i="11"/>
  <c r="K103" i="11"/>
  <c r="K95" i="11"/>
  <c r="K87" i="11"/>
  <c r="K79" i="11"/>
  <c r="K71" i="11"/>
  <c r="K63" i="11"/>
  <c r="K55" i="11"/>
  <c r="K47" i="11"/>
  <c r="K39" i="11"/>
  <c r="K31" i="11"/>
  <c r="K23" i="11"/>
  <c r="K15" i="11"/>
  <c r="L119" i="11"/>
  <c r="L111" i="11"/>
  <c r="L103" i="11"/>
  <c r="L95" i="11"/>
  <c r="L87" i="11"/>
  <c r="L79" i="11"/>
  <c r="L71" i="11"/>
  <c r="L63" i="11"/>
  <c r="L55" i="11"/>
  <c r="L47" i="11"/>
  <c r="L39" i="11"/>
  <c r="L31" i="11"/>
  <c r="L23" i="11"/>
  <c r="L15" i="11"/>
  <c r="K66" i="11"/>
  <c r="K26" i="11"/>
  <c r="K121" i="11"/>
  <c r="K89" i="11"/>
  <c r="K118" i="11"/>
  <c r="K110" i="11"/>
  <c r="K102" i="11"/>
  <c r="K94" i="11"/>
  <c r="K86" i="11"/>
  <c r="K78" i="11"/>
  <c r="K70" i="11"/>
  <c r="K62" i="11"/>
  <c r="K54" i="11"/>
  <c r="K46" i="11"/>
  <c r="K38" i="11"/>
  <c r="K30" i="11"/>
  <c r="K22" i="11"/>
  <c r="K14" i="11"/>
  <c r="L118" i="11"/>
  <c r="L110" i="11"/>
  <c r="L102" i="11"/>
  <c r="L94" i="11"/>
  <c r="L86" i="11"/>
  <c r="L78" i="11"/>
  <c r="L70" i="11"/>
  <c r="L62" i="11"/>
  <c r="L54" i="11"/>
  <c r="L46" i="11"/>
  <c r="L38" i="11"/>
  <c r="L30" i="11"/>
  <c r="L22" i="11"/>
  <c r="L14" i="11"/>
  <c r="I36" i="11"/>
  <c r="K42" i="11"/>
  <c r="K105" i="11"/>
  <c r="K65" i="11"/>
  <c r="K41" i="11"/>
  <c r="L121" i="11"/>
  <c r="L89" i="11"/>
  <c r="L41" i="11"/>
  <c r="K117" i="11"/>
  <c r="K109" i="11"/>
  <c r="K101" i="11"/>
  <c r="K93" i="11"/>
  <c r="K85" i="11"/>
  <c r="K77" i="11"/>
  <c r="K69" i="11"/>
  <c r="K61" i="11"/>
  <c r="K53" i="11"/>
  <c r="K45" i="11"/>
  <c r="K37" i="11"/>
  <c r="K29" i="11"/>
  <c r="K21" i="11"/>
  <c r="L117" i="11"/>
  <c r="L109" i="11"/>
  <c r="L101" i="11"/>
  <c r="L93" i="11"/>
  <c r="L85" i="11"/>
  <c r="L77" i="11"/>
  <c r="L69" i="11"/>
  <c r="L61" i="11"/>
  <c r="L53" i="11"/>
  <c r="L45" i="11"/>
  <c r="L37" i="11"/>
  <c r="L29" i="11"/>
  <c r="L21" i="11"/>
  <c r="I15" i="11"/>
  <c r="I119" i="11"/>
  <c r="I93" i="11"/>
  <c r="I67" i="11"/>
  <c r="I31" i="11"/>
  <c r="I30" i="11"/>
  <c r="I101" i="11"/>
  <c r="I68" i="11"/>
  <c r="I42" i="11"/>
  <c r="I115" i="11"/>
  <c r="I92" i="11"/>
  <c r="I66" i="11"/>
  <c r="I114" i="11"/>
  <c r="I91" i="11"/>
  <c r="I57" i="11"/>
  <c r="I29" i="11"/>
  <c r="I90" i="11"/>
  <c r="I53" i="11"/>
  <c r="I20" i="11"/>
  <c r="I105" i="11"/>
  <c r="I43" i="11"/>
  <c r="I113" i="11"/>
  <c r="J26" i="11"/>
  <c r="I107" i="11"/>
  <c r="I82" i="11"/>
  <c r="I52" i="11"/>
  <c r="I19" i="11"/>
  <c r="I77" i="11"/>
  <c r="I106" i="11"/>
  <c r="I81" i="11"/>
  <c r="I44" i="11"/>
  <c r="J56" i="11"/>
  <c r="J95" i="11"/>
  <c r="J94" i="11"/>
  <c r="J55" i="11"/>
  <c r="I76" i="11"/>
  <c r="I38" i="11"/>
  <c r="J103" i="11"/>
  <c r="J53" i="11"/>
  <c r="I16" i="11"/>
  <c r="I75" i="11"/>
  <c r="I27" i="11"/>
  <c r="J13" i="11"/>
  <c r="J14" i="11"/>
  <c r="J15" i="11"/>
  <c r="J16" i="11"/>
  <c r="J17" i="11"/>
  <c r="J18" i="11"/>
  <c r="J19" i="11"/>
  <c r="J20" i="11"/>
  <c r="J28" i="11"/>
  <c r="J35" i="11"/>
  <c r="J43" i="11"/>
  <c r="J50" i="11"/>
  <c r="J58" i="11"/>
  <c r="J66" i="11"/>
  <c r="J74" i="11"/>
  <c r="J82" i="11"/>
  <c r="J90" i="11"/>
  <c r="J98" i="11"/>
  <c r="J106" i="11"/>
  <c r="J112" i="11"/>
  <c r="J120" i="11"/>
  <c r="J21" i="11"/>
  <c r="J29" i="11"/>
  <c r="J36" i="11"/>
  <c r="J44" i="11"/>
  <c r="J51" i="11"/>
  <c r="J59" i="11"/>
  <c r="J67" i="11"/>
  <c r="J75" i="11"/>
  <c r="J83" i="11"/>
  <c r="J91" i="11"/>
  <c r="J99" i="11"/>
  <c r="J107" i="11"/>
  <c r="J113" i="11"/>
  <c r="J121" i="11"/>
  <c r="J22" i="11"/>
  <c r="J30" i="11"/>
  <c r="J37" i="11"/>
  <c r="J45" i="11"/>
  <c r="J52" i="11"/>
  <c r="J60" i="11"/>
  <c r="J68" i="11"/>
  <c r="J76" i="11"/>
  <c r="J84" i="11"/>
  <c r="J92" i="11"/>
  <c r="J100" i="11"/>
  <c r="J108" i="11"/>
  <c r="J114" i="11"/>
  <c r="J122" i="11"/>
  <c r="J81" i="11"/>
  <c r="J70" i="11"/>
  <c r="J33" i="11"/>
  <c r="J105" i="11"/>
  <c r="J42" i="11"/>
  <c r="I65" i="11"/>
  <c r="I28" i="11"/>
  <c r="J115" i="11"/>
  <c r="J40" i="11"/>
  <c r="I123" i="11"/>
  <c r="I100" i="11"/>
  <c r="I50" i="11"/>
  <c r="J104" i="11"/>
  <c r="J79" i="11"/>
  <c r="J54" i="11"/>
  <c r="J41" i="11"/>
  <c r="J31" i="11"/>
  <c r="I17" i="11"/>
  <c r="I25" i="11"/>
  <c r="I33" i="11"/>
  <c r="I40" i="11"/>
  <c r="I47" i="11"/>
  <c r="I55" i="11"/>
  <c r="I63" i="11"/>
  <c r="I71" i="11"/>
  <c r="I79" i="11"/>
  <c r="I87" i="11"/>
  <c r="I95" i="11"/>
  <c r="I103" i="11"/>
  <c r="I109" i="11"/>
  <c r="I117" i="11"/>
  <c r="I18" i="11"/>
  <c r="I26" i="11"/>
  <c r="I41" i="11"/>
  <c r="I48" i="11"/>
  <c r="I56" i="11"/>
  <c r="I64" i="11"/>
  <c r="I72" i="11"/>
  <c r="I80" i="11"/>
  <c r="I88" i="11"/>
  <c r="I96" i="11"/>
  <c r="I104" i="11"/>
  <c r="I110" i="11"/>
  <c r="I118" i="11"/>
  <c r="I111" i="11"/>
  <c r="I85" i="11"/>
  <c r="I60" i="11"/>
  <c r="J12" i="11"/>
  <c r="J101" i="11"/>
  <c r="J73" i="11"/>
  <c r="J48" i="11"/>
  <c r="J38" i="11"/>
  <c r="I121" i="11"/>
  <c r="I98" i="11"/>
  <c r="I84" i="11"/>
  <c r="I73" i="11"/>
  <c r="I59" i="11"/>
  <c r="I35" i="11"/>
  <c r="I22" i="11"/>
  <c r="J123" i="11"/>
  <c r="J109" i="11"/>
  <c r="J97" i="11"/>
  <c r="J86" i="11"/>
  <c r="J72" i="11"/>
  <c r="J61" i="11"/>
  <c r="J47" i="11"/>
  <c r="J34" i="11"/>
  <c r="J24" i="11"/>
  <c r="J118" i="11"/>
  <c r="J117" i="11"/>
  <c r="J80" i="11"/>
  <c r="J69" i="11"/>
  <c r="J32" i="11"/>
  <c r="J116" i="11"/>
  <c r="J93" i="11"/>
  <c r="J65" i="11"/>
  <c r="I51" i="11"/>
  <c r="I14" i="11"/>
  <c r="J89" i="11"/>
  <c r="J78" i="11"/>
  <c r="J64" i="11"/>
  <c r="J27" i="11"/>
  <c r="I112" i="11"/>
  <c r="I89" i="11"/>
  <c r="I61" i="11"/>
  <c r="I37" i="11"/>
  <c r="I13" i="11"/>
  <c r="J111" i="11"/>
  <c r="J102" i="11"/>
  <c r="J88" i="11"/>
  <c r="J77" i="11"/>
  <c r="J63" i="11"/>
  <c r="J49" i="11"/>
  <c r="J39" i="11"/>
  <c r="I122" i="11"/>
  <c r="I99" i="11"/>
  <c r="I74" i="11"/>
  <c r="I49" i="11"/>
  <c r="I23" i="11"/>
  <c r="J110" i="11"/>
  <c r="J87" i="11"/>
  <c r="J62" i="11"/>
  <c r="J25" i="11"/>
  <c r="I120" i="11"/>
  <c r="I108" i="11"/>
  <c r="I97" i="11"/>
  <c r="I83" i="11"/>
  <c r="I69" i="11"/>
  <c r="I58" i="11"/>
  <c r="I45" i="11"/>
  <c r="I34" i="11"/>
  <c r="I21" i="11"/>
  <c r="J119" i="11"/>
  <c r="J96" i="11"/>
  <c r="J85" i="11"/>
  <c r="J71" i="11"/>
  <c r="J57" i="11"/>
  <c r="J46" i="11"/>
  <c r="J23" i="11"/>
  <c r="I12" i="11"/>
  <c r="I116" i="11"/>
  <c r="I102" i="11"/>
  <c r="I94" i="11"/>
  <c r="I86" i="11"/>
  <c r="I78" i="11"/>
  <c r="I70" i="11"/>
  <c r="I62" i="11"/>
  <c r="I54" i="11"/>
  <c r="I46" i="11"/>
  <c r="I39" i="11"/>
  <c r="I32" i="11"/>
  <c r="I24" i="11"/>
  <c r="M23" i="8" l="1"/>
  <c r="M48" i="8"/>
  <c r="M112" i="8"/>
  <c r="M33" i="8"/>
  <c r="M63" i="8"/>
  <c r="M15" i="8"/>
  <c r="M97" i="8"/>
  <c r="M40" i="8"/>
  <c r="M104" i="8"/>
  <c r="M25" i="8"/>
  <c r="M89" i="8"/>
  <c r="M74" i="8"/>
  <c r="M59" i="8"/>
  <c r="M123" i="8"/>
  <c r="M44" i="8"/>
  <c r="M108" i="8"/>
  <c r="M29" i="8"/>
  <c r="M93" i="8"/>
  <c r="M78" i="8"/>
  <c r="M18" i="8"/>
  <c r="M82" i="8"/>
  <c r="M67" i="8"/>
  <c r="M52" i="8"/>
  <c r="M116" i="8"/>
  <c r="M37" i="8"/>
  <c r="M101" i="8"/>
  <c r="M22" i="8"/>
  <c r="M86" i="8"/>
  <c r="M55" i="8"/>
  <c r="M119" i="8"/>
  <c r="M32" i="8"/>
  <c r="M96" i="8"/>
  <c r="M17" i="8"/>
  <c r="M81" i="8"/>
  <c r="M66" i="8"/>
  <c r="M51" i="8"/>
  <c r="M115" i="8"/>
  <c r="M36" i="8"/>
  <c r="M100" i="8"/>
  <c r="M21" i="8"/>
  <c r="M85" i="8"/>
  <c r="M70" i="8"/>
  <c r="M71" i="8"/>
  <c r="M79" i="8"/>
  <c r="M56" i="8"/>
  <c r="M120" i="8"/>
  <c r="M41" i="8"/>
  <c r="M105" i="8"/>
  <c r="M26" i="8"/>
  <c r="M90" i="8"/>
  <c r="M75" i="8"/>
  <c r="M60" i="8"/>
  <c r="M124" i="8"/>
  <c r="M45" i="8"/>
  <c r="M109" i="8"/>
  <c r="M30" i="8"/>
  <c r="M94" i="8"/>
  <c r="M87" i="8"/>
  <c r="M64" i="8"/>
  <c r="M49" i="8"/>
  <c r="M113" i="8"/>
  <c r="M34" i="8"/>
  <c r="M98" i="8"/>
  <c r="M19" i="8"/>
  <c r="M83" i="8"/>
  <c r="M68" i="8"/>
  <c r="M53" i="8"/>
  <c r="M117" i="8"/>
  <c r="M38" i="8"/>
  <c r="M102" i="8"/>
  <c r="M31" i="8"/>
  <c r="M95" i="8"/>
  <c r="M72" i="8"/>
  <c r="M57" i="8"/>
  <c r="M121" i="8"/>
  <c r="M42" i="8"/>
  <c r="M106" i="8"/>
  <c r="M27" i="8"/>
  <c r="M91" i="8"/>
  <c r="M76" i="8"/>
  <c r="M61" i="8"/>
  <c r="M125" i="8"/>
  <c r="M46" i="8"/>
  <c r="M110" i="8"/>
  <c r="M39" i="8"/>
  <c r="M103" i="8"/>
  <c r="M16" i="8"/>
  <c r="M80" i="8"/>
  <c r="M65" i="8"/>
  <c r="M50" i="8"/>
  <c r="M114" i="8"/>
  <c r="M35" i="8"/>
  <c r="M99" i="8"/>
  <c r="M20" i="8"/>
  <c r="M84" i="8"/>
  <c r="M69" i="8"/>
  <c r="M54" i="8"/>
  <c r="M118" i="8"/>
  <c r="M47" i="8"/>
  <c r="M111" i="8"/>
  <c r="M24" i="8"/>
  <c r="M88" i="8"/>
  <c r="M73" i="8"/>
  <c r="M58" i="8"/>
  <c r="M122" i="8"/>
  <c r="M43" i="8"/>
  <c r="M107" i="8"/>
  <c r="M28" i="8"/>
  <c r="M92" i="8"/>
  <c r="M77" i="8"/>
  <c r="M62" i="8"/>
  <c r="M126" i="8"/>
  <c r="P27" i="11"/>
  <c r="P20" i="11"/>
  <c r="P99" i="11"/>
  <c r="P83" i="11"/>
  <c r="P115" i="11"/>
  <c r="P67" i="11"/>
  <c r="P59" i="11"/>
  <c r="P53" i="11"/>
  <c r="P22" i="11"/>
  <c r="P55" i="11"/>
  <c r="P19" i="11"/>
  <c r="P51" i="11"/>
  <c r="P75" i="11"/>
  <c r="P35" i="11"/>
  <c r="P68" i="11"/>
  <c r="P91" i="11"/>
  <c r="P45" i="11"/>
  <c r="P109" i="11"/>
  <c r="P14" i="11"/>
  <c r="P78" i="11"/>
  <c r="P47" i="11"/>
  <c r="P111" i="11"/>
  <c r="P16" i="11"/>
  <c r="P80" i="11"/>
  <c r="P57" i="11"/>
  <c r="P121" i="11"/>
  <c r="P18" i="11"/>
  <c r="P82" i="11"/>
  <c r="P43" i="11"/>
  <c r="P107" i="11"/>
  <c r="P60" i="11"/>
  <c r="P12" i="11"/>
  <c r="P29" i="11"/>
  <c r="P93" i="11"/>
  <c r="P62" i="11"/>
  <c r="P31" i="11"/>
  <c r="P95" i="11"/>
  <c r="P64" i="11"/>
  <c r="P41" i="11"/>
  <c r="P105" i="11"/>
  <c r="P66" i="11"/>
  <c r="P37" i="11"/>
  <c r="P101" i="11"/>
  <c r="P70" i="11"/>
  <c r="P123" i="11"/>
  <c r="P39" i="11"/>
  <c r="P103" i="11"/>
  <c r="P72" i="11"/>
  <c r="P49" i="11"/>
  <c r="P113" i="11"/>
  <c r="P74" i="11"/>
  <c r="P84" i="11"/>
  <c r="P117" i="11"/>
  <c r="P86" i="11"/>
  <c r="P119" i="11"/>
  <c r="P24" i="11"/>
  <c r="P88" i="11"/>
  <c r="P65" i="11"/>
  <c r="P26" i="11"/>
  <c r="P90" i="11"/>
  <c r="P28" i="11"/>
  <c r="P92" i="11"/>
  <c r="P61" i="11"/>
  <c r="P30" i="11"/>
  <c r="P94" i="11"/>
  <c r="P63" i="11"/>
  <c r="P32" i="11"/>
  <c r="P96" i="11"/>
  <c r="P73" i="11"/>
  <c r="P34" i="11"/>
  <c r="P98" i="11"/>
  <c r="P36" i="11"/>
  <c r="P100" i="11"/>
  <c r="P69" i="11"/>
  <c r="P38" i="11"/>
  <c r="P102" i="11"/>
  <c r="P71" i="11"/>
  <c r="P40" i="11"/>
  <c r="P104" i="11"/>
  <c r="P17" i="11"/>
  <c r="P81" i="11"/>
  <c r="P42" i="11"/>
  <c r="P106" i="11"/>
  <c r="P76" i="11"/>
  <c r="P44" i="11"/>
  <c r="P108" i="11"/>
  <c r="P13" i="11"/>
  <c r="P77" i="11"/>
  <c r="P46" i="11"/>
  <c r="P110" i="11"/>
  <c r="P15" i="11"/>
  <c r="P79" i="11"/>
  <c r="P48" i="11"/>
  <c r="P112" i="11"/>
  <c r="P25" i="11"/>
  <c r="P89" i="11"/>
  <c r="P50" i="11"/>
  <c r="P114" i="11"/>
  <c r="P52" i="11"/>
  <c r="P116" i="11"/>
  <c r="P21" i="11"/>
  <c r="P85" i="11"/>
  <c r="P54" i="11"/>
  <c r="P118" i="11"/>
  <c r="P23" i="11"/>
  <c r="P87" i="11"/>
  <c r="P56" i="11"/>
  <c r="P120" i="11"/>
  <c r="P33" i="11"/>
  <c r="P97" i="11"/>
  <c r="P58" i="11"/>
  <c r="P122" i="11"/>
  <c r="M13" i="8" l="1"/>
  <c r="P10" i="11"/>
</calcChain>
</file>

<file path=xl/sharedStrings.xml><?xml version="1.0" encoding="utf-8"?>
<sst xmlns="http://schemas.openxmlformats.org/spreadsheetml/2006/main" count="11884" uniqueCount="229">
  <si>
    <t>Steuart Hill Academic Academy</t>
  </si>
  <si>
    <t>Prior Care: Head Start</t>
  </si>
  <si>
    <t>Prior Care: Informal Care</t>
  </si>
  <si>
    <t>Cecil Elementary School</t>
  </si>
  <si>
    <t>Prior Care: Child Care Center</t>
  </si>
  <si>
    <t>Prior Care: Other Pre-K</t>
  </si>
  <si>
    <t>City Springs Elementary/Middle School</t>
  </si>
  <si>
    <t>Prior Care: BCPS Judy Center Pre-K</t>
  </si>
  <si>
    <t>James McHenry Elementary/Middle School</t>
  </si>
  <si>
    <t>Prior Care: Family Child Care Center</t>
  </si>
  <si>
    <t>Prior Care: Unknown</t>
  </si>
  <si>
    <t>Eutaw-Marshburn Elementary School</t>
  </si>
  <si>
    <t>Prior Care: Repeated Kindergarten</t>
  </si>
  <si>
    <t>Lakeland Elementary/Middle School</t>
  </si>
  <si>
    <t>Tench Tilghman Elementary/Middle School</t>
  </si>
  <si>
    <t>Johnston Square Elementary School</t>
  </si>
  <si>
    <t>Hilton Elementary School</t>
  </si>
  <si>
    <t>George Washington Elementary School</t>
  </si>
  <si>
    <t>Wolfe Street Academy</t>
  </si>
  <si>
    <t>Commodore John Rodgers Elementary/Middle School</t>
  </si>
  <si>
    <t>Prior Care: Non-public Nursery School</t>
  </si>
  <si>
    <t>Sandtown-Winchester Achievement Academy</t>
  </si>
  <si>
    <t>Matthew A. Henson Elementary School</t>
  </si>
  <si>
    <t>Charles Carroll Barrister Elementary School</t>
  </si>
  <si>
    <t>Harlem Park Elementary/Middle School</t>
  </si>
  <si>
    <t>Harford Heights Elementary School</t>
  </si>
  <si>
    <t>Dallas F. Nicholas, Sr., Elementary School</t>
  </si>
  <si>
    <t>Montebello Elementary/Middle School</t>
  </si>
  <si>
    <t>Federal Hill Preparatory Academy</t>
  </si>
  <si>
    <t>Hampstead Hill Academy</t>
  </si>
  <si>
    <t>Abbottston Elementary School</t>
  </si>
  <si>
    <t>Waverly Elementary/Middle School</t>
  </si>
  <si>
    <t>Margaret Brent Elementary/Middle School</t>
  </si>
  <si>
    <t>Barclay Elementary/Middle School</t>
  </si>
  <si>
    <t>Hampden Elementary/Middle School</t>
  </si>
  <si>
    <t>Dr. Nathan A. Pitts-Ashburton Elementary/Middle School</t>
  </si>
  <si>
    <t>Gwynns Falls Elementary School</t>
  </si>
  <si>
    <t xml:space="preserve">Dorothy I. Height Elementary School </t>
  </si>
  <si>
    <t>Edgecombe Circle Elementary School</t>
  </si>
  <si>
    <t>Rosemont Elementary/Middle School</t>
  </si>
  <si>
    <t>Liberty Elementary School</t>
  </si>
  <si>
    <t>Mount Royal Elementary/Middle School</t>
  </si>
  <si>
    <t>Edgewood Elementary School</t>
  </si>
  <si>
    <t>Sarah M. Roach Elementary School</t>
  </si>
  <si>
    <t>Calverton Elementary/Middle School</t>
  </si>
  <si>
    <t>Francis Scott Key Elementary/Middle School</t>
  </si>
  <si>
    <t>North Bend Elementary/Middle School</t>
  </si>
  <si>
    <t>William Paca Elementary School</t>
  </si>
  <si>
    <t>Thomas Johnson Elementary/Middle School</t>
  </si>
  <si>
    <t>Fort Worthington Elementary/Middle School</t>
  </si>
  <si>
    <t>Lakewood Elementary School</t>
  </si>
  <si>
    <t>Windsor Hills Elementary/Middle School</t>
  </si>
  <si>
    <t>Wildwood Elementary/Middle School</t>
  </si>
  <si>
    <t>Franklin Square Elementary/Middle School</t>
  </si>
  <si>
    <t>Moravia Park Elementary School</t>
  </si>
  <si>
    <t>Historic Samuel Coleridge-Taylor Elementary School, The</t>
  </si>
  <si>
    <t>Bay-Brook Elementary/Middle School</t>
  </si>
  <si>
    <t>Furman Templeton Preparatory Academy</t>
  </si>
  <si>
    <t>Walter P. Carter Elementary/Middle School</t>
  </si>
  <si>
    <t>Robert W. Coleman Elementary School</t>
  </si>
  <si>
    <t>James Mosher Elementary School</t>
  </si>
  <si>
    <t>Alexander Hamilton Elementary School</t>
  </si>
  <si>
    <t>Mary Ann Winterling Elementary School at Bentalou</t>
  </si>
  <si>
    <t>Arundel Elementary School</t>
  </si>
  <si>
    <t>Dickey Hill Elementary/Middle School</t>
  </si>
  <si>
    <t>Maree G. Farring Elementary/Middle School</t>
  </si>
  <si>
    <t>Mary E. Rodman Elementary School</t>
  </si>
  <si>
    <t>Woodhome Elementary/Middle School</t>
  </si>
  <si>
    <t>Furley Elementary School</t>
  </si>
  <si>
    <t>Curtis Bay Elementary/Middle School</t>
  </si>
  <si>
    <t>Hazelwood Elementary/Middle School</t>
  </si>
  <si>
    <t>Gardenville Elementary School</t>
  </si>
  <si>
    <t>Garrett Heights Elementary/Middle School</t>
  </si>
  <si>
    <t>Govans Elementary School</t>
  </si>
  <si>
    <t>Guilford Elementary/Middle School</t>
  </si>
  <si>
    <t>Highlandtown Elementary/Middle School No. 215</t>
  </si>
  <si>
    <t>Belmont Elementary School</t>
  </si>
  <si>
    <t>Yorkwood Elementary School</t>
  </si>
  <si>
    <t>Morrell Park Elementary/Middle School</t>
  </si>
  <si>
    <t>Mount Washington School, The</t>
  </si>
  <si>
    <t>Pimlico Elementary/Middle School</t>
  </si>
  <si>
    <t>Westport Academy</t>
  </si>
  <si>
    <t>Violetville Elementary/Middle School</t>
  </si>
  <si>
    <t>John Ruhrah Elementary/Middle School</t>
  </si>
  <si>
    <t>Holabird Elementary/Middle School</t>
  </si>
  <si>
    <t>The Belair-Edison School</t>
  </si>
  <si>
    <t>Thomas Jefferson Elementary/Middle School</t>
  </si>
  <si>
    <t>Roland Park Elementary/Middle School</t>
  </si>
  <si>
    <t>Arlington Elementary School</t>
  </si>
  <si>
    <t>Glenmount Elementary/Middle School</t>
  </si>
  <si>
    <t>Hamilton Elementary/Middle School</t>
  </si>
  <si>
    <t>Highlandtown Elementary/Middle School No. 237</t>
  </si>
  <si>
    <t>Graceland Park/O'Donnell Heights Elementary/Middle School</t>
  </si>
  <si>
    <t>Fallstaff Elementary/Middle School</t>
  </si>
  <si>
    <t>Northwood Elementary School</t>
  </si>
  <si>
    <t>Armistead Gardens Elementary/Middle School</t>
  </si>
  <si>
    <t>Leith Walk Elementary/Middle School</t>
  </si>
  <si>
    <t>Beechfield Elementary/Middle School</t>
  </si>
  <si>
    <t>Cross Country Elementary/Middle School</t>
  </si>
  <si>
    <t>Sinclair Lane Elementary School</t>
  </si>
  <si>
    <t>Medfield Heights Elementary School</t>
  </si>
  <si>
    <t>Dr. Bernard Harris, Sr., Elementary School</t>
  </si>
  <si>
    <t>Callaway Elementary School</t>
  </si>
  <si>
    <t>Dr. Martin Luther King, Jr., Elementary/Middle School</t>
  </si>
  <si>
    <t>Calvin M. Rodwell Elementary/Middle School</t>
  </si>
  <si>
    <t>Frederick Elementary School</t>
  </si>
  <si>
    <t>Lockerman-Bundy Elementary School</t>
  </si>
  <si>
    <t>Empowerment Academy</t>
  </si>
  <si>
    <t>William S. Baer School</t>
  </si>
  <si>
    <t>Lois T. Murray Elementary/Middle School</t>
  </si>
  <si>
    <t>Midtown Academy</t>
  </si>
  <si>
    <t>New Song Academy</t>
  </si>
  <si>
    <t>City Neighbors Charter School</t>
  </si>
  <si>
    <t>Patterson Park Public Charter School</t>
  </si>
  <si>
    <t>Southwest Baltimore Charter School</t>
  </si>
  <si>
    <t>Green School of Baltimore, The</t>
  </si>
  <si>
    <t>Baltimore International Academy East</t>
  </si>
  <si>
    <t>Baltimore Montessori Public Charter School</t>
  </si>
  <si>
    <t>City Neighbors Hamilton</t>
  </si>
  <si>
    <t>KIPP Harmony Academy</t>
  </si>
  <si>
    <t>Elmer A. Henderson: A Johns Hopkins Partnership School</t>
  </si>
  <si>
    <t>Tunbridge Public Charter School</t>
  </si>
  <si>
    <t>Creative City Public Charter School</t>
  </si>
  <si>
    <t>Baltimore International Academy West</t>
  </si>
  <si>
    <t>(all)</t>
  </si>
  <si>
    <t>Race: Black or African American</t>
  </si>
  <si>
    <t>Race: Hispanic</t>
  </si>
  <si>
    <t>Race: White</t>
  </si>
  <si>
    <t>Race: Multiracial</t>
  </si>
  <si>
    <t>Race: Asian</t>
  </si>
  <si>
    <t>Race: American Indian/Alaska Native</t>
  </si>
  <si>
    <t>Race: Native Hawaiian/Pacific Islander</t>
  </si>
  <si>
    <t>EL: Yes</t>
  </si>
  <si>
    <t>SWD: Yes</t>
  </si>
  <si>
    <t>Economically Disadvantaged: Yes</t>
  </si>
  <si>
    <t>School Number</t>
  </si>
  <si>
    <t>Student Group</t>
  </si>
  <si>
    <t>Average Scale Score</t>
  </si>
  <si>
    <t>Percent Emerging Readiness</t>
  </si>
  <si>
    <t>Percent Approaching Readiness</t>
  </si>
  <si>
    <t>Percent Demonstrating Readiness</t>
  </si>
  <si>
    <t>Average Language and Literacy Score</t>
  </si>
  <si>
    <t>School Name</t>
  </si>
  <si>
    <t>Average Math Score</t>
  </si>
  <si>
    <t>Average Social Foundations Score</t>
  </si>
  <si>
    <t>NOTES</t>
  </si>
  <si>
    <t xml:space="preserve"> </t>
  </si>
  <si>
    <t>Composite Score Definitions:</t>
  </si>
  <si>
    <t>Maryland State Department of Education (MSDE) Kindergarten Readiness Assessment (KRA) results for the 2019-20 school year.</t>
  </si>
  <si>
    <t>Baltimore City chose to administer a census version of the KRA test so that all kindergarten students were tested. Other counties in Maryland administer the assessment to a smaller sample of students. This difference in methodology should be considered when making comparisons between counties.</t>
  </si>
  <si>
    <t>As of 2018-19, students who are not scored (NS) in all items still receive a composite score and readiness level. NS is applied when an item requires demonstration of a skill (e.g., hopping), and the child is not able to respond due to a disability that restricts or prevents participating in the skill being assessed. A NS rating would not be appropriate when the response to the item reflects a child’s functioning at an earlier developmental level and their ability to respond is not affected by a disability; in this instance the appropriate rating would be “0” since the child could access the item, but did not demonstrate the skill. See MSDE: KRA 2018-19 Technical Report, January 2019.</t>
  </si>
  <si>
    <t>Reports of KRA data prior to the 2018-19 administration have readiness level assigned for each of the four domains (Literacy, Math, Social Foundations, and Physical Development). Since last year's administration, readiness levels are no longer reported for individual domains, and only an overall or composite readiness level is reported. This is why this data file does not resemble previous releases of KRA data. Details on the KRA assessment and changes to the test can be found at https://pd.kready.org/r4kmaryland.</t>
  </si>
  <si>
    <t>All Baltimore City Schools</t>
  </si>
  <si>
    <t xml:space="preserve">All Students </t>
  </si>
  <si>
    <t>Consistent with MSDE’s reporting, aggregates exclude students with some incomplete items, and include students with not scorable (NS) items.</t>
  </si>
  <si>
    <t>Predominant Prior Care Settings:</t>
  </si>
  <si>
    <r>
      <t xml:space="preserve">Prior care data is based on parent report of the predominant care setting over the course of 12 months prior to entering kindergarten. Percents are based on the number of students assessed by KRA. </t>
    </r>
    <r>
      <rPr>
        <u/>
        <sz val="10"/>
        <color indexed="8"/>
        <rFont val="Thorndale AMT"/>
        <family val="1"/>
      </rPr>
      <t/>
    </r>
  </si>
  <si>
    <t>Data that appears as an asterisk (*) have been suppressed due to a group size of less than 10 students.</t>
  </si>
  <si>
    <t>*</t>
  </si>
  <si>
    <t>&lt; 5.0%</t>
  </si>
  <si>
    <t>&gt; 95.0%</t>
  </si>
  <si>
    <t>Test Takers with Overall Score</t>
  </si>
  <si>
    <t>Average Physical Development Score</t>
  </si>
  <si>
    <t>Gender: Female</t>
  </si>
  <si>
    <t>Gender: Male</t>
  </si>
  <si>
    <t>Prior Care: BCPS Pre-K without Judy Center</t>
  </si>
  <si>
    <r>
      <rPr>
        <b/>
        <sz val="11"/>
        <color indexed="8"/>
        <rFont val="Calibri"/>
        <family val="2"/>
        <scheme val="minor"/>
      </rPr>
      <t>Demonstrating Readiness:</t>
    </r>
    <r>
      <rPr>
        <sz val="11"/>
        <color indexed="8"/>
        <rFont val="Calibri"/>
        <family val="2"/>
        <scheme val="minor"/>
      </rPr>
      <t xml:space="preserve"> Student demonstrates foundational skills and behaviors that prepare him or her for curriculum based on Maryland College and Career-Ready kindergarten standards.</t>
    </r>
  </si>
  <si>
    <r>
      <rPr>
        <b/>
        <sz val="11"/>
        <color indexed="8"/>
        <rFont val="Calibri"/>
        <family val="2"/>
        <scheme val="minor"/>
      </rPr>
      <t>Approaching Readiness:</t>
    </r>
    <r>
      <rPr>
        <sz val="11"/>
        <color indexed="8"/>
        <rFont val="Calibri"/>
        <family val="2"/>
        <scheme val="minor"/>
      </rPr>
      <t xml:space="preserve"> Student demonstrates some foundational skills and behaviors that prepare him or her for curriculum based on Maryland College and Career-Ready kindergarten standards.</t>
    </r>
  </si>
  <si>
    <r>
      <rPr>
        <b/>
        <sz val="11"/>
        <color indexed="8"/>
        <rFont val="Calibri"/>
        <family val="2"/>
        <scheme val="minor"/>
      </rPr>
      <t>Emerging Readiness:</t>
    </r>
    <r>
      <rPr>
        <sz val="11"/>
        <color indexed="8"/>
        <rFont val="Calibri"/>
        <family val="2"/>
        <scheme val="minor"/>
      </rPr>
      <t xml:space="preserve"> Student demonstrates limited foundational skills and behaviors that prepare him or her for curriculum based on Maryland College and Career-Ready kindergarten standards.</t>
    </r>
  </si>
  <si>
    <r>
      <rPr>
        <b/>
        <sz val="11"/>
        <color theme="1"/>
        <rFont val="Calibri"/>
        <family val="2"/>
        <scheme val="minor"/>
      </rPr>
      <t>Head Start.</t>
    </r>
    <r>
      <rPr>
        <sz val="11"/>
        <color theme="1"/>
        <rFont val="Calibri"/>
        <family val="2"/>
        <scheme val="minor"/>
      </rPr>
      <t xml:space="preserve"> A federal preschool program for two- to five-year-olds from low-income families; funded by the US Department of Health and Human Services and licensed by the MSDE’s Collaboration and Program Development Branch, and/or local boards of education.</t>
    </r>
  </si>
  <si>
    <r>
      <rPr>
        <b/>
        <sz val="11"/>
        <color theme="1"/>
        <rFont val="Calibri"/>
        <family val="2"/>
        <scheme val="minor"/>
      </rPr>
      <t>Child Care Center.</t>
    </r>
    <r>
      <rPr>
        <sz val="11"/>
        <color theme="1"/>
        <rFont val="Calibri"/>
        <family val="2"/>
        <scheme val="minor"/>
      </rPr>
      <t xml:space="preserve"> Child care provided in a facility, usually non-residential, for part or all of the day that provides care to children in the absence of the parent. The centers are licensed by the MSDE’s Office of Child Care.</t>
    </r>
  </si>
  <si>
    <r>
      <rPr>
        <b/>
        <sz val="11"/>
        <color theme="1"/>
        <rFont val="Calibri"/>
        <family val="2"/>
        <scheme val="minor"/>
      </rPr>
      <t>Family Child Care.</t>
    </r>
    <r>
      <rPr>
        <sz val="11"/>
        <color theme="1"/>
        <rFont val="Calibri"/>
        <family val="2"/>
        <scheme val="minor"/>
      </rPr>
      <t xml:space="preserve"> Regulated care given to a child younger than 13 years old, in place of parental care for less than 24 hours a day, in a residence other than the child’s residence and for which the provider is paid. Family child care is regulated by the MSDE’s Office of Child Care.</t>
    </r>
  </si>
  <si>
    <r>
      <rPr>
        <b/>
        <sz val="11"/>
        <color theme="1"/>
        <rFont val="Calibri"/>
        <family val="2"/>
        <scheme val="minor"/>
      </rPr>
      <t xml:space="preserve">Non-Public Nursery School. </t>
    </r>
    <r>
      <rPr>
        <sz val="11"/>
        <color theme="1"/>
        <rFont val="Calibri"/>
        <family val="2"/>
        <scheme val="minor"/>
      </rPr>
      <t>Preschool programs with an education focus for three- and four-year-olds; approved or exempted by MSDE; usually part-day, nine months a year.</t>
    </r>
  </si>
  <si>
    <r>
      <rPr>
        <b/>
        <sz val="11"/>
        <color indexed="8"/>
        <rFont val="Calibri"/>
        <family val="2"/>
        <scheme val="minor"/>
      </rPr>
      <t>Home/Informal Care.</t>
    </r>
    <r>
      <rPr>
        <sz val="11"/>
        <color indexed="8"/>
        <rFont val="Calibri"/>
        <family val="2"/>
        <scheme val="minor"/>
      </rPr>
      <t xml:space="preserve"> Care by parent(s) or a relative.</t>
    </r>
  </si>
  <si>
    <r>
      <rPr>
        <b/>
        <sz val="11"/>
        <color indexed="8"/>
        <rFont val="Calibri"/>
        <family val="2"/>
        <scheme val="minor"/>
      </rPr>
      <t xml:space="preserve">Repeated Kindergarten. </t>
    </r>
    <r>
      <rPr>
        <sz val="11"/>
        <color indexed="8"/>
        <rFont val="Calibri"/>
        <family val="2"/>
        <scheme val="minor"/>
      </rPr>
      <t>The student was enrolled in kindergarten (Grade 91) in the prior school year.</t>
    </r>
  </si>
  <si>
    <r>
      <rPr>
        <b/>
        <sz val="11"/>
        <color indexed="8"/>
        <rFont val="Calibri"/>
        <family val="2"/>
        <scheme val="minor"/>
      </rPr>
      <t>Unknown.</t>
    </r>
    <r>
      <rPr>
        <sz val="11"/>
        <color indexed="8"/>
        <rFont val="Calibri"/>
        <family val="2"/>
        <scheme val="minor"/>
      </rPr>
      <t xml:space="preserve"> The student did not have a prior care setting recorded in the official test file from MSDE.</t>
    </r>
  </si>
  <si>
    <r>
      <rPr>
        <i/>
        <sz val="11"/>
        <color rgb="FF000000"/>
        <rFont val="Calibri"/>
        <family val="2"/>
        <scheme val="minor"/>
      </rPr>
      <t>Students with Disabilities (SWD)</t>
    </r>
    <r>
      <rPr>
        <sz val="11"/>
        <color indexed="8"/>
        <rFont val="Calibri"/>
        <family val="2"/>
        <scheme val="minor"/>
      </rPr>
      <t xml:space="preserve"> - Students who have current Individualized Education Plans (IEPs).</t>
    </r>
  </si>
  <si>
    <r>
      <rPr>
        <i/>
        <sz val="11"/>
        <color rgb="FF000000"/>
        <rFont val="Calibri"/>
        <family val="2"/>
        <scheme val="minor"/>
      </rPr>
      <t>English Learners (EL)</t>
    </r>
    <r>
      <rPr>
        <sz val="11"/>
        <color indexed="8"/>
        <rFont val="Calibri"/>
        <family val="2"/>
        <scheme val="minor"/>
      </rPr>
      <t xml:space="preserve"> - Students who have a primary or home Language other than English and have been assessed as having limited or no ability to understand, speak, read, or write English.</t>
    </r>
  </si>
  <si>
    <t>Children whose readiness skills and behaviors are "approaching" or "emerging" overall require instructional support to be successful in kindergarten and beyond.</t>
  </si>
  <si>
    <r>
      <rPr>
        <b/>
        <sz val="11"/>
        <color theme="1"/>
        <rFont val="Calibri"/>
        <family val="2"/>
        <scheme val="minor"/>
      </rPr>
      <t>Pre-k.</t>
    </r>
    <r>
      <rPr>
        <sz val="11"/>
        <color theme="1"/>
        <rFont val="Calibri"/>
        <family val="2"/>
        <scheme val="minor"/>
      </rPr>
      <t xml:space="preserve"> Public school prekindergarten education for four-year-old children. Administered by local boards of education and regulated by MSDE. This category is further subdivided into (1) BCPS Pre-K without Judy Center, (2) BCPS Pre-K at a Judy Center program school, and (3) other Pre-K not part of the Baltimore City School System.</t>
    </r>
  </si>
  <si>
    <r>
      <rPr>
        <i/>
        <sz val="11"/>
        <color rgb="FF000000"/>
        <rFont val="Calibri"/>
        <family val="2"/>
        <scheme val="minor"/>
      </rPr>
      <t>Economically Disadvantaged</t>
    </r>
    <r>
      <rPr>
        <sz val="11"/>
        <color indexed="8"/>
        <rFont val="Calibri"/>
        <family val="2"/>
        <scheme val="minor"/>
      </rPr>
      <t xml:space="preserve"> - Economically disadvantaged status is now based on participation in a direct certification program (TANF, SNAP, Homeless, Foster Care). This status has taken the place of Free and Reduced Meal Eligibility Status (FARMS) in the measurement of poverty since the district's participation in the Community Eligibility Provision program.</t>
    </r>
  </si>
  <si>
    <t>Row Labels</t>
  </si>
  <si>
    <t>Grand Total</t>
  </si>
  <si>
    <t>Average of Average Scale Score</t>
  </si>
  <si>
    <t>Average of Average Language and Literacy Score</t>
  </si>
  <si>
    <t>Average of Average Math Score</t>
  </si>
  <si>
    <t>Average of Average Physical Development Score</t>
  </si>
  <si>
    <t>Average of Average Social Foundations Score</t>
  </si>
  <si>
    <t>Race</t>
  </si>
  <si>
    <t>American Indian/Alaska Native</t>
  </si>
  <si>
    <t>Asian</t>
  </si>
  <si>
    <t>Black or African American</t>
  </si>
  <si>
    <t>Hispanic</t>
  </si>
  <si>
    <t>Multiracial</t>
  </si>
  <si>
    <t>White</t>
  </si>
  <si>
    <t>BCPS Judy Center Pre-K</t>
  </si>
  <si>
    <t>BCPS Pre-K without Judy Center</t>
  </si>
  <si>
    <t>Child Care Center</t>
  </si>
  <si>
    <t>Family Child Care Center</t>
  </si>
  <si>
    <t>Head Start</t>
  </si>
  <si>
    <t>Informal Care</t>
  </si>
  <si>
    <t>Non-public Nursery School</t>
  </si>
  <si>
    <t>Other Pre-K</t>
  </si>
  <si>
    <t>Repeated Kindergarten</t>
  </si>
  <si>
    <t>Unknown</t>
  </si>
  <si>
    <t>Prior Care</t>
  </si>
  <si>
    <t xml:space="preserve">Female </t>
  </si>
  <si>
    <t>Male</t>
  </si>
  <si>
    <t>Gender</t>
  </si>
  <si>
    <t>Mean</t>
  </si>
  <si>
    <t>Stdev</t>
  </si>
  <si>
    <t>z-scores</t>
  </si>
  <si>
    <t>Anchor</t>
  </si>
  <si>
    <t>#</t>
  </si>
  <si>
    <t>lang + lit</t>
  </si>
  <si>
    <t>math</t>
  </si>
  <si>
    <t>phys</t>
  </si>
  <si>
    <t>soc</t>
  </si>
  <si>
    <t>Dist^2</t>
  </si>
  <si>
    <t>Dist2_1</t>
  </si>
  <si>
    <t>Dist2_2</t>
  </si>
  <si>
    <t>Dist2_3</t>
  </si>
  <si>
    <t>min Dist2</t>
  </si>
  <si>
    <t>Sum min Dist2</t>
  </si>
  <si>
    <t>REMOVED &lt; and &gt;</t>
  </si>
  <si>
    <t>emerging</t>
  </si>
  <si>
    <t>approaching</t>
  </si>
  <si>
    <t>demonstrating</t>
  </si>
  <si>
    <t>sum min Dist2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</si>
</sst>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indexed="8"/>
      <name val="Calibri"/>
      <family val="2"/>
      <scheme val="minor"/>
    </font>
    <font>
      <u/>
      <sz val="10"/>
      <color indexed="8"/>
      <name val="Thorndale AMT"/>
      <family val="1"/>
    </font>
    <font>
      <sz val="11"/>
      <color indexed="8"/>
      <name val="Calibri"/>
      <family val="2"/>
      <scheme val="minor"/>
    </font>
    <font>
      <b/>
      <u/>
      <sz val="11"/>
      <color indexed="8"/>
      <name val="Calibri"/>
      <family val="2"/>
      <scheme val="minor"/>
    </font>
    <font>
      <i/>
      <sz val="11"/>
      <color rgb="FF000000"/>
      <name val="Calibri"/>
      <family val="2"/>
      <scheme val="minor"/>
    </font>
    <font>
      <b/>
      <sz val="12"/>
      <color indexed="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BBBBB"/>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rgb="FFFFFF00"/>
        <bgColor indexed="64"/>
      </patternFill>
    </fill>
    <fill>
      <patternFill patternType="solid">
        <fgColor rgb="FFFF0000"/>
        <bgColor theme="0" tint="-0.14999847407452621"/>
      </patternFill>
    </fill>
    <fill>
      <patternFill patternType="solid">
        <fgColor rgb="FFFF0000"/>
        <bgColor indexed="64"/>
      </patternFill>
    </fill>
    <fill>
      <patternFill patternType="solid">
        <fgColor theme="9"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medium">
        <color theme="1"/>
      </bottom>
      <diagonal/>
    </border>
    <border>
      <left style="thin">
        <color indexed="64"/>
      </left>
      <right style="thin">
        <color indexed="64"/>
      </right>
      <top style="thin">
        <color indexed="64"/>
      </top>
      <bottom style="thin">
        <color indexed="64"/>
      </bottom>
      <diagonal/>
    </border>
    <border>
      <left/>
      <right/>
      <top/>
      <bottom style="medium">
        <color theme="1"/>
      </bottom>
      <diagonal/>
    </border>
    <border>
      <left style="thin">
        <color theme="1"/>
      </left>
      <right style="thin">
        <color theme="1"/>
      </right>
      <top/>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65">
    <xf numFmtId="0" fontId="0" fillId="0" borderId="0" xfId="0"/>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xf>
    <xf numFmtId="164" fontId="0" fillId="0" borderId="0" xfId="1" applyNumberFormat="1" applyFont="1" applyAlignment="1">
      <alignment horizontal="center" vertical="top"/>
    </xf>
    <xf numFmtId="164" fontId="0" fillId="0" borderId="0" xfId="1" applyNumberFormat="1" applyFont="1" applyAlignment="1">
      <alignment horizontal="center"/>
    </xf>
    <xf numFmtId="164" fontId="0" fillId="0" borderId="0" xfId="1" applyNumberFormat="1" applyFont="1" applyAlignment="1">
      <alignment horizontal="center" vertical="center" wrapText="1"/>
    </xf>
    <xf numFmtId="0" fontId="0" fillId="0" borderId="0" xfId="0" applyAlignment="1">
      <alignment vertical="center" wrapText="1"/>
    </xf>
    <xf numFmtId="0" fontId="0" fillId="0" borderId="0" xfId="0" applyAlignment="1">
      <alignment vertical="top"/>
    </xf>
    <xf numFmtId="1" fontId="0" fillId="0" borderId="0" xfId="0" applyNumberFormat="1" applyAlignment="1">
      <alignment horizontal="center" vertical="center" wrapText="1"/>
    </xf>
    <xf numFmtId="1" fontId="0" fillId="0" borderId="0" xfId="0" applyNumberFormat="1" applyAlignment="1">
      <alignment horizontal="center" vertical="top"/>
    </xf>
    <xf numFmtId="1" fontId="0" fillId="0" borderId="0" xfId="0" applyNumberFormat="1" applyAlignment="1">
      <alignment horizontal="center"/>
    </xf>
    <xf numFmtId="0" fontId="19" fillId="0" borderId="11" xfId="43" applyNumberFormat="1" applyFont="1" applyFill="1" applyBorder="1" applyAlignment="1" applyProtection="1">
      <alignment horizontal="left" vertical="top" wrapText="1"/>
    </xf>
    <xf numFmtId="0" fontId="21" fillId="0" borderId="11" xfId="43" applyNumberFormat="1" applyFont="1" applyFill="1" applyBorder="1" applyAlignment="1" applyProtection="1">
      <alignment horizontal="left" vertical="top" wrapText="1"/>
    </xf>
    <xf numFmtId="0" fontId="22" fillId="0" borderId="11" xfId="43" applyNumberFormat="1" applyFont="1" applyFill="1" applyBorder="1" applyAlignment="1" applyProtection="1">
      <alignment horizontal="left" vertical="top" wrapText="1"/>
    </xf>
    <xf numFmtId="0" fontId="1" fillId="0" borderId="11" xfId="0" applyFont="1" applyBorder="1" applyAlignment="1">
      <alignment wrapText="1"/>
    </xf>
    <xf numFmtId="0" fontId="22" fillId="0" borderId="11" xfId="43" applyNumberFormat="1" applyFont="1" applyFill="1" applyBorder="1" applyAlignment="1" applyProtection="1">
      <alignment horizontal="left" wrapText="1"/>
    </xf>
    <xf numFmtId="0" fontId="21" fillId="0" borderId="11" xfId="43" applyNumberFormat="1" applyFont="1" applyFill="1" applyBorder="1" applyAlignment="1" applyProtection="1">
      <alignment horizontal="left" wrapText="1"/>
    </xf>
    <xf numFmtId="0" fontId="1" fillId="0" borderId="11" xfId="0" applyFont="1" applyBorder="1" applyAlignment="1">
      <alignment horizontal="left" vertical="top" wrapText="1"/>
    </xf>
    <xf numFmtId="0" fontId="1" fillId="0" borderId="11" xfId="43" applyFont="1" applyBorder="1" applyAlignment="1">
      <alignment horizontal="left" vertical="top" wrapText="1"/>
    </xf>
    <xf numFmtId="0" fontId="21" fillId="0" borderId="12" xfId="43" applyNumberFormat="1" applyFont="1" applyFill="1" applyBorder="1" applyAlignment="1" applyProtection="1">
      <alignment horizontal="left" wrapText="1"/>
    </xf>
    <xf numFmtId="0" fontId="24" fillId="33" borderId="10" xfId="43" applyNumberFormat="1" applyFont="1" applyFill="1" applyBorder="1" applyAlignment="1" applyProtection="1">
      <alignment horizontal="center" vertical="top" wrapText="1"/>
    </xf>
    <xf numFmtId="0" fontId="0" fillId="0" borderId="11" xfId="0" applyFont="1" applyBorder="1" applyAlignment="1">
      <alignment horizontal="left" vertical="top" wrapText="1"/>
    </xf>
    <xf numFmtId="164" fontId="0" fillId="0" borderId="13" xfId="1" applyNumberFormat="1" applyFont="1" applyBorder="1" applyAlignment="1">
      <alignment horizontal="center" vertical="top"/>
    </xf>
    <xf numFmtId="1" fontId="0" fillId="0" borderId="13" xfId="0" applyNumberFormat="1" applyFont="1" applyBorder="1" applyAlignment="1">
      <alignment horizontal="center" vertical="top"/>
    </xf>
    <xf numFmtId="0" fontId="0" fillId="34" borderId="13" xfId="0" applyFont="1" applyFill="1" applyBorder="1" applyAlignment="1">
      <alignment horizontal="center" vertical="top"/>
    </xf>
    <xf numFmtId="0" fontId="0" fillId="0" borderId="13" xfId="0" applyFont="1" applyBorder="1" applyAlignment="1">
      <alignment horizontal="center" vertical="top"/>
    </xf>
    <xf numFmtId="164" fontId="0" fillId="34" borderId="13" xfId="1" applyNumberFormat="1" applyFont="1" applyFill="1" applyBorder="1" applyAlignment="1">
      <alignment horizontal="center" vertical="top"/>
    </xf>
    <xf numFmtId="1" fontId="0" fillId="34" borderId="13" xfId="0" applyNumberFormat="1" applyFont="1" applyFill="1" applyBorder="1" applyAlignment="1">
      <alignment horizontal="center" vertical="top"/>
    </xf>
    <xf numFmtId="164" fontId="13" fillId="35" borderId="14" xfId="1" applyNumberFormat="1" applyFont="1" applyFill="1" applyBorder="1" applyAlignment="1">
      <alignment horizontal="center" vertical="center" wrapText="1"/>
    </xf>
    <xf numFmtId="1" fontId="13" fillId="35" borderId="14" xfId="0" applyNumberFormat="1" applyFont="1" applyFill="1" applyBorder="1" applyAlignment="1">
      <alignment horizontal="center" vertical="center" wrapText="1"/>
    </xf>
    <xf numFmtId="0" fontId="0" fillId="0" borderId="13" xfId="0" applyFont="1" applyBorder="1" applyAlignment="1">
      <alignment vertical="top"/>
    </xf>
    <xf numFmtId="0" fontId="0" fillId="34" borderId="13" xfId="0" applyFont="1" applyFill="1" applyBorder="1" applyAlignment="1">
      <alignment vertical="top"/>
    </xf>
    <xf numFmtId="0" fontId="13" fillId="35" borderId="14" xfId="0" applyFont="1" applyFill="1" applyBorder="1" applyAlignment="1">
      <alignment horizontal="center" vertical="center" wrapText="1"/>
    </xf>
    <xf numFmtId="0" fontId="0" fillId="0" borderId="15" xfId="0" applyFont="1" applyBorder="1" applyAlignment="1">
      <alignment horizontal="center" vertical="top"/>
    </xf>
    <xf numFmtId="0" fontId="0" fillId="0" borderId="15" xfId="0" applyFont="1" applyBorder="1" applyAlignment="1">
      <alignment vertical="top"/>
    </xf>
    <xf numFmtId="1" fontId="0" fillId="0" borderId="15" xfId="0" applyNumberFormat="1" applyFont="1" applyBorder="1" applyAlignment="1">
      <alignment horizontal="center" vertical="top"/>
    </xf>
    <xf numFmtId="164" fontId="0" fillId="0" borderId="15" xfId="1"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6" fillId="0" borderId="16" xfId="0" applyFont="1" applyBorder="1"/>
    <xf numFmtId="0" fontId="0" fillId="0" borderId="16" xfId="0" applyBorder="1"/>
    <xf numFmtId="0" fontId="0" fillId="0" borderId="16" xfId="0" applyBorder="1" applyAlignment="1">
      <alignment horizontal="left"/>
    </xf>
    <xf numFmtId="0" fontId="0" fillId="0" borderId="16" xfId="0" applyNumberFormat="1" applyBorder="1"/>
    <xf numFmtId="0" fontId="16" fillId="0" borderId="16" xfId="0" applyFont="1" applyBorder="1" applyAlignment="1">
      <alignment horizontal="left"/>
    </xf>
    <xf numFmtId="0" fontId="16" fillId="0" borderId="0" xfId="0" applyFont="1"/>
    <xf numFmtId="1" fontId="0" fillId="0" borderId="0" xfId="0" applyNumberFormat="1"/>
    <xf numFmtId="0" fontId="16" fillId="36" borderId="0" xfId="0" applyFont="1" applyFill="1" applyAlignment="1">
      <alignment horizontal="center" vertical="center"/>
    </xf>
    <xf numFmtId="0" fontId="16" fillId="36" borderId="17" xfId="0" applyFont="1" applyFill="1" applyBorder="1" applyAlignment="1">
      <alignment horizontal="center" vertical="center"/>
    </xf>
    <xf numFmtId="0" fontId="16" fillId="36" borderId="0" xfId="0" applyFont="1" applyFill="1"/>
    <xf numFmtId="0" fontId="0" fillId="37" borderId="13" xfId="0" applyFont="1" applyFill="1" applyBorder="1" applyAlignment="1">
      <alignment horizontal="center" vertical="top"/>
    </xf>
    <xf numFmtId="0" fontId="0" fillId="37" borderId="13" xfId="0" applyFont="1" applyFill="1" applyBorder="1" applyAlignment="1">
      <alignment vertical="top"/>
    </xf>
    <xf numFmtId="0" fontId="0" fillId="38" borderId="13" xfId="0" applyFont="1" applyFill="1" applyBorder="1" applyAlignment="1">
      <alignment horizontal="center" vertical="top"/>
    </xf>
    <xf numFmtId="0" fontId="0" fillId="38" borderId="13" xfId="0" applyFont="1" applyFill="1" applyBorder="1" applyAlignment="1">
      <alignment vertical="top"/>
    </xf>
    <xf numFmtId="1" fontId="13" fillId="35" borderId="18" xfId="0" applyNumberFormat="1" applyFont="1" applyFill="1" applyBorder="1" applyAlignment="1">
      <alignment horizontal="center" vertical="center" wrapText="1"/>
    </xf>
    <xf numFmtId="0" fontId="16" fillId="39" borderId="0" xfId="0" applyFont="1" applyFill="1"/>
    <xf numFmtId="164" fontId="0" fillId="0" borderId="0" xfId="0" applyNumberFormat="1"/>
    <xf numFmtId="164" fontId="0" fillId="38" borderId="13" xfId="1" applyNumberFormat="1" applyFont="1" applyFill="1" applyBorder="1" applyAlignment="1">
      <alignment horizontal="center" vertical="top"/>
    </xf>
    <xf numFmtId="164" fontId="0" fillId="37" borderId="13" xfId="1" applyNumberFormat="1" applyFont="1" applyFill="1" applyBorder="1" applyAlignment="1">
      <alignment horizontal="center" vertical="top"/>
    </xf>
    <xf numFmtId="0" fontId="0" fillId="38" borderId="0" xfId="0" applyFill="1"/>
    <xf numFmtId="164" fontId="13" fillId="35" borderId="18" xfId="1" applyNumberFormat="1"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00000000-0005-0000-0000-00002500000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4">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64" formatCode="0.0%"/>
      <alignment horizontal="center" vertical="top" textRotation="0" wrapText="0" indent="0" justifyLastLine="0" shrinkToFit="0" readingOrder="0"/>
    </dxf>
    <dxf>
      <numFmt numFmtId="164" formatCode="0.0%"/>
      <alignment horizontal="center" vertical="top" textRotation="0" wrapText="0" indent="0" justifyLastLine="0" shrinkToFit="0" readingOrder="0"/>
    </dxf>
    <dxf>
      <numFmt numFmtId="164" formatCode="0.0%"/>
      <alignment horizontal="center" vertical="top" textRotation="0" wrapText="0" indent="0" justifyLastLine="0" shrinkToFit="0" readingOrder="0"/>
    </dxf>
    <dxf>
      <numFmt numFmtId="1" formatCode="0"/>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Scale Score By Race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'Pivot Tables'!$A$32:$A$37</c:f>
              <c:strCache>
                <c:ptCount val="6"/>
                <c:pt idx="0">
                  <c:v>American Indian/Alaska Native</c:v>
                </c:pt>
                <c:pt idx="1">
                  <c:v>Asian</c:v>
                </c:pt>
                <c:pt idx="2">
                  <c:v>Black or African American</c:v>
                </c:pt>
                <c:pt idx="3">
                  <c:v>Hispanic</c:v>
                </c:pt>
                <c:pt idx="4">
                  <c:v>Multiracial</c:v>
                </c:pt>
                <c:pt idx="5">
                  <c:v>White</c:v>
                </c:pt>
              </c:strCache>
            </c:strRef>
          </c:cat>
          <c:val>
            <c:numRef>
              <c:f>'Pivot Tables'!$B$32:$B$37</c:f>
              <c:numCache>
                <c:formatCode>General</c:formatCode>
                <c:ptCount val="6"/>
                <c:pt idx="0">
                  <c:v>263.09090909999998</c:v>
                </c:pt>
                <c:pt idx="1">
                  <c:v>267.26400860000001</c:v>
                </c:pt>
                <c:pt idx="2">
                  <c:v>265.39665007572819</c:v>
                </c:pt>
                <c:pt idx="3">
                  <c:v>257.35123881499999</c:v>
                </c:pt>
                <c:pt idx="4">
                  <c:v>272.86111110000002</c:v>
                </c:pt>
                <c:pt idx="5">
                  <c:v>274.94933612352941</c:v>
                </c:pt>
              </c:numCache>
            </c:numRef>
          </c:val>
          <c:extLst>
            <c:ext xmlns:c16="http://schemas.microsoft.com/office/drawing/2014/chart" uri="{C3380CC4-5D6E-409C-BE32-E72D297353CC}">
              <c16:uniqueId val="{00000000-8960-7C44-91A7-8E43D0AA116C}"/>
            </c:ext>
          </c:extLst>
        </c:ser>
        <c:dLbls>
          <c:showLegendKey val="0"/>
          <c:showVal val="0"/>
          <c:showCatName val="0"/>
          <c:showSerName val="0"/>
          <c:showPercent val="0"/>
          <c:showBubbleSize val="0"/>
        </c:dLbls>
        <c:gapWidth val="219"/>
        <c:overlap val="-27"/>
        <c:axId val="1695347952"/>
        <c:axId val="1695183168"/>
      </c:barChart>
      <c:catAx>
        <c:axId val="16953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183168"/>
        <c:crosses val="autoZero"/>
        <c:auto val="1"/>
        <c:lblAlgn val="ctr"/>
        <c:lblOffset val="100"/>
        <c:noMultiLvlLbl val="0"/>
      </c:catAx>
      <c:valAx>
        <c:axId val="169518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Scale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34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Social Foundations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Tables'!$G$92</c:f>
              <c:strCache>
                <c:ptCount val="1"/>
                <c:pt idx="0">
                  <c:v>Average Social Foundations Score</c:v>
                </c:pt>
              </c:strCache>
            </c:strRef>
          </c:tx>
          <c:spPr>
            <a:solidFill>
              <a:schemeClr val="accent1"/>
            </a:solidFill>
            <a:ln>
              <a:noFill/>
            </a:ln>
            <a:effectLst/>
          </c:spPr>
          <c:invertIfNegative val="0"/>
          <c:cat>
            <c:strRef>
              <c:f>'Pivot Tables'!$F$93:$F$102</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Tables'!$G$93:$G$102</c:f>
              <c:numCache>
                <c:formatCode>General</c:formatCode>
                <c:ptCount val="10"/>
                <c:pt idx="0">
                  <c:v>277.03630827499995</c:v>
                </c:pt>
                <c:pt idx="1">
                  <c:v>272.21906080937509</c:v>
                </c:pt>
                <c:pt idx="2">
                  <c:v>273.70470383333333</c:v>
                </c:pt>
                <c:pt idx="3">
                  <c:v>262.12869642499999</c:v>
                </c:pt>
                <c:pt idx="4">
                  <c:v>270.58522644999999</c:v>
                </c:pt>
                <c:pt idx="5">
                  <c:v>261.10922477692304</c:v>
                </c:pt>
                <c:pt idx="6">
                  <c:v>287.67401359999997</c:v>
                </c:pt>
                <c:pt idx="7">
                  <c:v>264.28347676666664</c:v>
                </c:pt>
                <c:pt idx="8">
                  <c:v>267.92929290000001</c:v>
                </c:pt>
                <c:pt idx="9">
                  <c:v>263.00121693499995</c:v>
                </c:pt>
              </c:numCache>
            </c:numRef>
          </c:val>
          <c:extLst>
            <c:ext xmlns:c16="http://schemas.microsoft.com/office/drawing/2014/chart" uri="{C3380CC4-5D6E-409C-BE32-E72D297353CC}">
              <c16:uniqueId val="{00000000-C860-2547-8CFB-2085A37899C8}"/>
            </c:ext>
          </c:extLst>
        </c:ser>
        <c:dLbls>
          <c:showLegendKey val="0"/>
          <c:showVal val="0"/>
          <c:showCatName val="0"/>
          <c:showSerName val="0"/>
          <c:showPercent val="0"/>
          <c:showBubbleSize val="0"/>
        </c:dLbls>
        <c:gapWidth val="219"/>
        <c:overlap val="-27"/>
        <c:axId val="1788840336"/>
        <c:axId val="1721179456"/>
      </c:barChart>
      <c:catAx>
        <c:axId val="178884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79456"/>
        <c:crosses val="autoZero"/>
        <c:auto val="1"/>
        <c:lblAlgn val="ctr"/>
        <c:lblOffset val="100"/>
        <c:noMultiLvlLbl val="0"/>
      </c:catAx>
      <c:valAx>
        <c:axId val="17211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Social</a:t>
                </a:r>
                <a:r>
                  <a:rPr lang="en-US" baseline="0"/>
                  <a:t> Foundations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84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2'!$A$30</c:f>
              <c:strCache>
                <c:ptCount val="1"/>
                <c:pt idx="0">
                  <c:v>Female </c:v>
                </c:pt>
              </c:strCache>
            </c:strRef>
          </c:tx>
          <c:spPr>
            <a:solidFill>
              <a:schemeClr val="accent1"/>
            </a:solidFill>
            <a:ln>
              <a:noFill/>
            </a:ln>
            <a:effectLst/>
          </c:spPr>
          <c:invertIfNegative val="0"/>
          <c:cat>
            <c:strRef>
              <c:f>'Pivot Tables 2'!$B$29:$F$29</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2'!$B$30:$F$30</c:f>
              <c:numCache>
                <c:formatCode>General</c:formatCode>
                <c:ptCount val="5"/>
                <c:pt idx="0">
                  <c:v>267.04805293177566</c:v>
                </c:pt>
                <c:pt idx="1">
                  <c:v>265.79454523084115</c:v>
                </c:pt>
                <c:pt idx="2">
                  <c:v>264.19160864112143</c:v>
                </c:pt>
                <c:pt idx="3">
                  <c:v>276.2039996112149</c:v>
                </c:pt>
                <c:pt idx="4">
                  <c:v>273.88478860000009</c:v>
                </c:pt>
              </c:numCache>
            </c:numRef>
          </c:val>
          <c:extLst>
            <c:ext xmlns:c16="http://schemas.microsoft.com/office/drawing/2014/chart" uri="{C3380CC4-5D6E-409C-BE32-E72D297353CC}">
              <c16:uniqueId val="{00000000-B05E-1042-903E-D6DA3E5AC785}"/>
            </c:ext>
          </c:extLst>
        </c:ser>
        <c:ser>
          <c:idx val="1"/>
          <c:order val="1"/>
          <c:tx>
            <c:strRef>
              <c:f>'Pivot Tables 2'!$A$31</c:f>
              <c:strCache>
                <c:ptCount val="1"/>
                <c:pt idx="0">
                  <c:v>Male</c:v>
                </c:pt>
              </c:strCache>
            </c:strRef>
          </c:tx>
          <c:spPr>
            <a:solidFill>
              <a:schemeClr val="accent2"/>
            </a:solidFill>
            <a:ln>
              <a:noFill/>
            </a:ln>
            <a:effectLst/>
          </c:spPr>
          <c:invertIfNegative val="0"/>
          <c:cat>
            <c:strRef>
              <c:f>'Pivot Tables 2'!$B$29:$F$29</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2'!$B$31:$F$31</c:f>
              <c:numCache>
                <c:formatCode>General</c:formatCode>
                <c:ptCount val="5"/>
                <c:pt idx="0">
                  <c:v>263.24731404528291</c:v>
                </c:pt>
                <c:pt idx="1">
                  <c:v>263.27197506037737</c:v>
                </c:pt>
                <c:pt idx="2">
                  <c:v>262.33373663018864</c:v>
                </c:pt>
                <c:pt idx="3">
                  <c:v>268.51980209999994</c:v>
                </c:pt>
                <c:pt idx="4">
                  <c:v>265.88610241792452</c:v>
                </c:pt>
              </c:numCache>
            </c:numRef>
          </c:val>
          <c:extLst>
            <c:ext xmlns:c16="http://schemas.microsoft.com/office/drawing/2014/chart" uri="{C3380CC4-5D6E-409C-BE32-E72D297353CC}">
              <c16:uniqueId val="{00000001-B05E-1042-903E-D6DA3E5AC785}"/>
            </c:ext>
          </c:extLst>
        </c:ser>
        <c:dLbls>
          <c:showLegendKey val="0"/>
          <c:showVal val="0"/>
          <c:showCatName val="0"/>
          <c:showSerName val="0"/>
          <c:showPercent val="0"/>
          <c:showBubbleSize val="0"/>
        </c:dLbls>
        <c:gapWidth val="219"/>
        <c:overlap val="-27"/>
        <c:axId val="1787363200"/>
        <c:axId val="1787537104"/>
      </c:barChart>
      <c:catAx>
        <c:axId val="178736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537104"/>
        <c:crosses val="autoZero"/>
        <c:auto val="1"/>
        <c:lblAlgn val="ctr"/>
        <c:lblOffset val="100"/>
        <c:noMultiLvlLbl val="0"/>
      </c:catAx>
      <c:valAx>
        <c:axId val="178753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36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Scores for Economically Disadvantaged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2'!$A$54</c:f>
              <c:strCache>
                <c:ptCount val="1"/>
                <c:pt idx="0">
                  <c:v>Economically Disadvantaged: Yes</c:v>
                </c:pt>
              </c:strCache>
            </c:strRef>
          </c:tx>
          <c:spPr>
            <a:solidFill>
              <a:schemeClr val="accent1"/>
            </a:solidFill>
            <a:ln>
              <a:noFill/>
            </a:ln>
            <a:effectLst/>
          </c:spPr>
          <c:invertIfNegative val="0"/>
          <c:cat>
            <c:strRef>
              <c:f>'Pivot Tables 2'!$B$53:$F$53</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2'!$B$54:$F$54</c:f>
              <c:numCache>
                <c:formatCode>General</c:formatCode>
                <c:ptCount val="5"/>
                <c:pt idx="0">
                  <c:v>264.85902312323236</c:v>
                </c:pt>
                <c:pt idx="1">
                  <c:v>264.44662415555553</c:v>
                </c:pt>
                <c:pt idx="2">
                  <c:v>262.90222171818186</c:v>
                </c:pt>
                <c:pt idx="3">
                  <c:v>272.40702808080806</c:v>
                </c:pt>
                <c:pt idx="4">
                  <c:v>269.53194283535345</c:v>
                </c:pt>
              </c:numCache>
            </c:numRef>
          </c:val>
          <c:extLst>
            <c:ext xmlns:c16="http://schemas.microsoft.com/office/drawing/2014/chart" uri="{C3380CC4-5D6E-409C-BE32-E72D297353CC}">
              <c16:uniqueId val="{00000000-3593-754C-AE20-148C64C21EDD}"/>
            </c:ext>
          </c:extLst>
        </c:ser>
        <c:dLbls>
          <c:showLegendKey val="0"/>
          <c:showVal val="0"/>
          <c:showCatName val="0"/>
          <c:showSerName val="0"/>
          <c:showPercent val="0"/>
          <c:showBubbleSize val="0"/>
        </c:dLbls>
        <c:gapWidth val="219"/>
        <c:overlap val="-27"/>
        <c:axId val="1791635536"/>
        <c:axId val="1790990720"/>
      </c:barChart>
      <c:catAx>
        <c:axId val="17916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90720"/>
        <c:crosses val="autoZero"/>
        <c:auto val="1"/>
        <c:lblAlgn val="ctr"/>
        <c:lblOffset val="100"/>
        <c:noMultiLvlLbl val="0"/>
      </c:catAx>
      <c:valAx>
        <c:axId val="179099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3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Scores for English Learners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 2'!$A$75</c:f>
              <c:strCache>
                <c:ptCount val="1"/>
                <c:pt idx="0">
                  <c:v>EL: Yes</c:v>
                </c:pt>
              </c:strCache>
            </c:strRef>
          </c:tx>
          <c:spPr>
            <a:solidFill>
              <a:schemeClr val="accent1"/>
            </a:solidFill>
            <a:ln>
              <a:noFill/>
            </a:ln>
            <a:effectLst/>
          </c:spPr>
          <c:invertIfNegative val="0"/>
          <c:cat>
            <c:strRef>
              <c:f>'Pivot Tables 2'!$B$74:$F$74</c:f>
              <c:strCache>
                <c:ptCount val="5"/>
                <c:pt idx="0">
                  <c:v>Average Scale Score</c:v>
                </c:pt>
                <c:pt idx="1">
                  <c:v>Average Language and Literacy Score</c:v>
                </c:pt>
                <c:pt idx="2">
                  <c:v>Average Math Score</c:v>
                </c:pt>
                <c:pt idx="3">
                  <c:v>Average Physical Development Score</c:v>
                </c:pt>
                <c:pt idx="4">
                  <c:v>Average Social Foundations Score</c:v>
                </c:pt>
              </c:strCache>
            </c:strRef>
          </c:cat>
          <c:val>
            <c:numRef>
              <c:f>'Pivot Tables 2'!$B$75:$F$75</c:f>
              <c:numCache>
                <c:formatCode>General</c:formatCode>
                <c:ptCount val="5"/>
                <c:pt idx="0">
                  <c:v>256.54818590526321</c:v>
                </c:pt>
                <c:pt idx="1">
                  <c:v>252.48909085263159</c:v>
                </c:pt>
                <c:pt idx="2">
                  <c:v>250.21925322105261</c:v>
                </c:pt>
                <c:pt idx="3">
                  <c:v>268.3934525473685</c:v>
                </c:pt>
                <c:pt idx="4">
                  <c:v>265.61608334210524</c:v>
                </c:pt>
              </c:numCache>
            </c:numRef>
          </c:val>
          <c:extLst>
            <c:ext xmlns:c16="http://schemas.microsoft.com/office/drawing/2014/chart" uri="{C3380CC4-5D6E-409C-BE32-E72D297353CC}">
              <c16:uniqueId val="{00000000-C9EB-8840-B175-87107AC2B3A0}"/>
            </c:ext>
          </c:extLst>
        </c:ser>
        <c:dLbls>
          <c:showLegendKey val="0"/>
          <c:showVal val="0"/>
          <c:showCatName val="0"/>
          <c:showSerName val="0"/>
          <c:showPercent val="0"/>
          <c:showBubbleSize val="0"/>
        </c:dLbls>
        <c:gapWidth val="219"/>
        <c:overlap val="-27"/>
        <c:axId val="1787006704"/>
        <c:axId val="1791526272"/>
      </c:barChart>
      <c:catAx>
        <c:axId val="17870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26272"/>
        <c:crosses val="autoZero"/>
        <c:auto val="1"/>
        <c:lblAlgn val="ctr"/>
        <c:lblOffset val="100"/>
        <c:noMultiLvlLbl val="0"/>
      </c:catAx>
      <c:valAx>
        <c:axId val="179152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0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Language and Literacy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Tables'!$B$46</c:f>
              <c:strCache>
                <c:ptCount val="1"/>
                <c:pt idx="0">
                  <c:v>Average Language and Literacy Score</c:v>
                </c:pt>
              </c:strCache>
            </c:strRef>
          </c:tx>
          <c:spPr>
            <a:solidFill>
              <a:schemeClr val="accent1"/>
            </a:solidFill>
            <a:ln>
              <a:noFill/>
            </a:ln>
            <a:effectLst/>
          </c:spPr>
          <c:invertIfNegative val="0"/>
          <c:cat>
            <c:strRef>
              <c:f>'Pivot Tables'!$A$47:$A$52</c:f>
              <c:strCache>
                <c:ptCount val="6"/>
                <c:pt idx="0">
                  <c:v>American Indian/Alaska Native</c:v>
                </c:pt>
                <c:pt idx="1">
                  <c:v>Asian</c:v>
                </c:pt>
                <c:pt idx="2">
                  <c:v>Black or African American</c:v>
                </c:pt>
                <c:pt idx="3">
                  <c:v>Hispanic</c:v>
                </c:pt>
                <c:pt idx="4">
                  <c:v>Multiracial</c:v>
                </c:pt>
                <c:pt idx="5">
                  <c:v>White</c:v>
                </c:pt>
              </c:strCache>
            </c:strRef>
          </c:cat>
          <c:val>
            <c:numRef>
              <c:f>'Pivot Tables'!$B$47:$B$52</c:f>
              <c:numCache>
                <c:formatCode>General</c:formatCode>
                <c:ptCount val="6"/>
                <c:pt idx="0">
                  <c:v>262.72727270000001</c:v>
                </c:pt>
                <c:pt idx="1">
                  <c:v>264.41594829999997</c:v>
                </c:pt>
                <c:pt idx="2">
                  <c:v>265.35268352815524</c:v>
                </c:pt>
                <c:pt idx="3">
                  <c:v>253.56417049999999</c:v>
                </c:pt>
                <c:pt idx="4">
                  <c:v>272.84259259999999</c:v>
                </c:pt>
                <c:pt idx="5">
                  <c:v>275.62867239999997</c:v>
                </c:pt>
              </c:numCache>
            </c:numRef>
          </c:val>
          <c:extLst>
            <c:ext xmlns:c16="http://schemas.microsoft.com/office/drawing/2014/chart" uri="{C3380CC4-5D6E-409C-BE32-E72D297353CC}">
              <c16:uniqueId val="{00000000-6F53-894C-A8A3-13A0ABAF932E}"/>
            </c:ext>
          </c:extLst>
        </c:ser>
        <c:dLbls>
          <c:showLegendKey val="0"/>
          <c:showVal val="0"/>
          <c:showCatName val="0"/>
          <c:showSerName val="0"/>
          <c:showPercent val="0"/>
          <c:showBubbleSize val="0"/>
        </c:dLbls>
        <c:gapWidth val="219"/>
        <c:overlap val="-27"/>
        <c:axId val="1749720256"/>
        <c:axId val="1770082656"/>
      </c:barChart>
      <c:catAx>
        <c:axId val="174972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82656"/>
        <c:crosses val="autoZero"/>
        <c:auto val="1"/>
        <c:lblAlgn val="ctr"/>
        <c:lblOffset val="100"/>
        <c:noMultiLvlLbl val="0"/>
      </c:catAx>
      <c:valAx>
        <c:axId val="177008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Language and</a:t>
                </a:r>
                <a:r>
                  <a:rPr lang="en-US" baseline="0"/>
                  <a:t> Literacy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72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Math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Tables'!$B$64</c:f>
              <c:strCache>
                <c:ptCount val="1"/>
                <c:pt idx="0">
                  <c:v>Average Math Score</c:v>
                </c:pt>
              </c:strCache>
            </c:strRef>
          </c:tx>
          <c:spPr>
            <a:solidFill>
              <a:schemeClr val="accent1"/>
            </a:solidFill>
            <a:ln>
              <a:noFill/>
            </a:ln>
            <a:effectLst/>
          </c:spPr>
          <c:invertIfNegative val="0"/>
          <c:cat>
            <c:strRef>
              <c:f>'Pivot Tables'!$A$65:$A$70</c:f>
              <c:strCache>
                <c:ptCount val="6"/>
                <c:pt idx="0">
                  <c:v>American Indian/Alaska Native</c:v>
                </c:pt>
                <c:pt idx="1">
                  <c:v>Asian</c:v>
                </c:pt>
                <c:pt idx="2">
                  <c:v>Black or African American</c:v>
                </c:pt>
                <c:pt idx="3">
                  <c:v>Hispanic</c:v>
                </c:pt>
                <c:pt idx="4">
                  <c:v>Multiracial</c:v>
                </c:pt>
                <c:pt idx="5">
                  <c:v>White</c:v>
                </c:pt>
              </c:strCache>
            </c:strRef>
          </c:cat>
          <c:val>
            <c:numRef>
              <c:f>'Pivot Tables'!$B$65:$B$70</c:f>
              <c:numCache>
                <c:formatCode>General</c:formatCode>
                <c:ptCount val="6"/>
                <c:pt idx="0">
                  <c:v>259.18181820000001</c:v>
                </c:pt>
                <c:pt idx="1">
                  <c:v>263.39224139999999</c:v>
                </c:pt>
                <c:pt idx="2">
                  <c:v>263.77796900097087</c:v>
                </c:pt>
                <c:pt idx="3">
                  <c:v>251.09514706999994</c:v>
                </c:pt>
                <c:pt idx="4">
                  <c:v>271.11111110000002</c:v>
                </c:pt>
                <c:pt idx="5">
                  <c:v>272.47280367058823</c:v>
                </c:pt>
              </c:numCache>
            </c:numRef>
          </c:val>
          <c:extLst>
            <c:ext xmlns:c16="http://schemas.microsoft.com/office/drawing/2014/chart" uri="{C3380CC4-5D6E-409C-BE32-E72D297353CC}">
              <c16:uniqueId val="{00000000-23CD-F440-ABE9-55BAB306AE02}"/>
            </c:ext>
          </c:extLst>
        </c:ser>
        <c:dLbls>
          <c:showLegendKey val="0"/>
          <c:showVal val="0"/>
          <c:showCatName val="0"/>
          <c:showSerName val="0"/>
          <c:showPercent val="0"/>
          <c:showBubbleSize val="0"/>
        </c:dLbls>
        <c:gapWidth val="219"/>
        <c:overlap val="-27"/>
        <c:axId val="1752485904"/>
        <c:axId val="1788290464"/>
      </c:barChart>
      <c:catAx>
        <c:axId val="175248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290464"/>
        <c:crosses val="autoZero"/>
        <c:auto val="1"/>
        <c:lblAlgn val="ctr"/>
        <c:lblOffset val="100"/>
        <c:noMultiLvlLbl val="0"/>
      </c:catAx>
      <c:valAx>
        <c:axId val="178829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Math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48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Physical Development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Tables'!$B$82</c:f>
              <c:strCache>
                <c:ptCount val="1"/>
                <c:pt idx="0">
                  <c:v>Average Physical Development Score</c:v>
                </c:pt>
              </c:strCache>
            </c:strRef>
          </c:tx>
          <c:spPr>
            <a:solidFill>
              <a:schemeClr val="accent1"/>
            </a:solidFill>
            <a:ln>
              <a:noFill/>
            </a:ln>
            <a:effectLst/>
          </c:spPr>
          <c:invertIfNegative val="0"/>
          <c:cat>
            <c:strRef>
              <c:f>'Pivot Tables'!$A$83:$A$88</c:f>
              <c:strCache>
                <c:ptCount val="6"/>
                <c:pt idx="0">
                  <c:v>American Indian/Alaska Native</c:v>
                </c:pt>
                <c:pt idx="1">
                  <c:v>Asian</c:v>
                </c:pt>
                <c:pt idx="2">
                  <c:v>Black or African American</c:v>
                </c:pt>
                <c:pt idx="3">
                  <c:v>Hispanic</c:v>
                </c:pt>
                <c:pt idx="4">
                  <c:v>Multiracial</c:v>
                </c:pt>
                <c:pt idx="5">
                  <c:v>White</c:v>
                </c:pt>
              </c:strCache>
            </c:strRef>
          </c:cat>
          <c:val>
            <c:numRef>
              <c:f>'Pivot Tables'!$B$83:$B$88</c:f>
              <c:numCache>
                <c:formatCode>General</c:formatCode>
                <c:ptCount val="6"/>
                <c:pt idx="0">
                  <c:v>269.54545450000001</c:v>
                </c:pt>
                <c:pt idx="1">
                  <c:v>281.87392239999997</c:v>
                </c:pt>
                <c:pt idx="2">
                  <c:v>272.66919903009705</c:v>
                </c:pt>
                <c:pt idx="3">
                  <c:v>269.62719254000001</c:v>
                </c:pt>
                <c:pt idx="4">
                  <c:v>279.64814810000001</c:v>
                </c:pt>
                <c:pt idx="5">
                  <c:v>279.69543984705882</c:v>
                </c:pt>
              </c:numCache>
            </c:numRef>
          </c:val>
          <c:extLst>
            <c:ext xmlns:c16="http://schemas.microsoft.com/office/drawing/2014/chart" uri="{C3380CC4-5D6E-409C-BE32-E72D297353CC}">
              <c16:uniqueId val="{00000000-D0B9-3F45-B726-4840959E98DC}"/>
            </c:ext>
          </c:extLst>
        </c:ser>
        <c:dLbls>
          <c:showLegendKey val="0"/>
          <c:showVal val="0"/>
          <c:showCatName val="0"/>
          <c:showSerName val="0"/>
          <c:showPercent val="0"/>
          <c:showBubbleSize val="0"/>
        </c:dLbls>
        <c:gapWidth val="219"/>
        <c:overlap val="-27"/>
        <c:axId val="1725294112"/>
        <c:axId val="1725295792"/>
      </c:barChart>
      <c:catAx>
        <c:axId val="172529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95792"/>
        <c:crosses val="autoZero"/>
        <c:auto val="1"/>
        <c:lblAlgn val="ctr"/>
        <c:lblOffset val="100"/>
        <c:noMultiLvlLbl val="0"/>
      </c:catAx>
      <c:valAx>
        <c:axId val="172529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Physical Development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9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Social Foundations Score By Race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Tables'!$B$100</c:f>
              <c:strCache>
                <c:ptCount val="1"/>
                <c:pt idx="0">
                  <c:v>Average Social Foundations Score</c:v>
                </c:pt>
              </c:strCache>
            </c:strRef>
          </c:tx>
          <c:spPr>
            <a:solidFill>
              <a:schemeClr val="accent1"/>
            </a:solidFill>
            <a:ln>
              <a:noFill/>
            </a:ln>
            <a:effectLst/>
          </c:spPr>
          <c:invertIfNegative val="0"/>
          <c:cat>
            <c:strRef>
              <c:f>'Pivot Tables'!$A$101:$A$106</c:f>
              <c:strCache>
                <c:ptCount val="6"/>
                <c:pt idx="0">
                  <c:v>American Indian/Alaska Native</c:v>
                </c:pt>
                <c:pt idx="1">
                  <c:v>Asian</c:v>
                </c:pt>
                <c:pt idx="2">
                  <c:v>Black or African American</c:v>
                </c:pt>
                <c:pt idx="3">
                  <c:v>Hispanic</c:v>
                </c:pt>
                <c:pt idx="4">
                  <c:v>Multiracial</c:v>
                </c:pt>
                <c:pt idx="5">
                  <c:v>White</c:v>
                </c:pt>
              </c:strCache>
            </c:strRef>
          </c:cat>
          <c:val>
            <c:numRef>
              <c:f>'Pivot Tables'!$B$101:$B$106</c:f>
              <c:numCache>
                <c:formatCode>General</c:formatCode>
                <c:ptCount val="6"/>
                <c:pt idx="0">
                  <c:v>270.72727270000001</c:v>
                </c:pt>
                <c:pt idx="1">
                  <c:v>277.19181034999997</c:v>
                </c:pt>
                <c:pt idx="2">
                  <c:v>269.70704046407769</c:v>
                </c:pt>
                <c:pt idx="3">
                  <c:v>266.43443586499995</c:v>
                </c:pt>
                <c:pt idx="4">
                  <c:v>276.787037</c:v>
                </c:pt>
                <c:pt idx="5">
                  <c:v>279.29998061176468</c:v>
                </c:pt>
              </c:numCache>
            </c:numRef>
          </c:val>
          <c:extLst>
            <c:ext xmlns:c16="http://schemas.microsoft.com/office/drawing/2014/chart" uri="{C3380CC4-5D6E-409C-BE32-E72D297353CC}">
              <c16:uniqueId val="{00000000-D330-984D-96CA-007EC0E23299}"/>
            </c:ext>
          </c:extLst>
        </c:ser>
        <c:dLbls>
          <c:showLegendKey val="0"/>
          <c:showVal val="0"/>
          <c:showCatName val="0"/>
          <c:showSerName val="0"/>
          <c:showPercent val="0"/>
          <c:showBubbleSize val="0"/>
        </c:dLbls>
        <c:gapWidth val="219"/>
        <c:overlap val="-27"/>
        <c:axId val="1750456240"/>
        <c:axId val="1750414640"/>
      </c:barChart>
      <c:catAx>
        <c:axId val="175045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14640"/>
        <c:crosses val="autoZero"/>
        <c:auto val="1"/>
        <c:lblAlgn val="ctr"/>
        <c:lblOffset val="100"/>
        <c:noMultiLvlLbl val="0"/>
      </c:catAx>
      <c:valAx>
        <c:axId val="175041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Social Foundations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45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Scale Score By Type of Prior Care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Tables'!$G$31</c:f>
              <c:strCache>
                <c:ptCount val="1"/>
                <c:pt idx="0">
                  <c:v>Average Scale Score</c:v>
                </c:pt>
              </c:strCache>
            </c:strRef>
          </c:tx>
          <c:spPr>
            <a:solidFill>
              <a:schemeClr val="accent1"/>
            </a:solidFill>
            <a:ln>
              <a:noFill/>
            </a:ln>
            <a:effectLst/>
          </c:spPr>
          <c:invertIfNegative val="0"/>
          <c:cat>
            <c:strRef>
              <c:f>'Pivot Tables'!$F$32:$F$41</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Tables'!$G$32:$G$41</c:f>
              <c:numCache>
                <c:formatCode>General</c:formatCode>
                <c:ptCount val="10"/>
                <c:pt idx="0">
                  <c:v>269.93296190833331</c:v>
                </c:pt>
                <c:pt idx="1">
                  <c:v>267.45895799479177</c:v>
                </c:pt>
                <c:pt idx="2">
                  <c:v>266.08062330000001</c:v>
                </c:pt>
                <c:pt idx="3">
                  <c:v>257.37332724999999</c:v>
                </c:pt>
                <c:pt idx="4">
                  <c:v>262.71448843333332</c:v>
                </c:pt>
                <c:pt idx="5">
                  <c:v>254.66195043846159</c:v>
                </c:pt>
                <c:pt idx="6">
                  <c:v>280.00272108000001</c:v>
                </c:pt>
                <c:pt idx="7">
                  <c:v>259.18371583333334</c:v>
                </c:pt>
                <c:pt idx="8">
                  <c:v>262.56565660000001</c:v>
                </c:pt>
                <c:pt idx="9">
                  <c:v>259.41773395999996</c:v>
                </c:pt>
              </c:numCache>
            </c:numRef>
          </c:val>
          <c:extLst>
            <c:ext xmlns:c16="http://schemas.microsoft.com/office/drawing/2014/chart" uri="{C3380CC4-5D6E-409C-BE32-E72D297353CC}">
              <c16:uniqueId val="{00000000-973D-2F4F-84EC-EF5E129D02A9}"/>
            </c:ext>
          </c:extLst>
        </c:ser>
        <c:dLbls>
          <c:showLegendKey val="0"/>
          <c:showVal val="0"/>
          <c:showCatName val="0"/>
          <c:showSerName val="0"/>
          <c:showPercent val="0"/>
          <c:showBubbleSize val="0"/>
        </c:dLbls>
        <c:gapWidth val="219"/>
        <c:overlap val="-27"/>
        <c:axId val="1773073552"/>
        <c:axId val="1789548304"/>
      </c:barChart>
      <c:catAx>
        <c:axId val="177307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548304"/>
        <c:crosses val="autoZero"/>
        <c:auto val="1"/>
        <c:lblAlgn val="ctr"/>
        <c:lblOffset val="100"/>
        <c:noMultiLvlLbl val="0"/>
      </c:catAx>
      <c:valAx>
        <c:axId val="178954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7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Language and Literacy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Tables'!$G$47</c:f>
              <c:strCache>
                <c:ptCount val="1"/>
                <c:pt idx="0">
                  <c:v>Average Language and Literacy Score</c:v>
                </c:pt>
              </c:strCache>
            </c:strRef>
          </c:tx>
          <c:spPr>
            <a:solidFill>
              <a:schemeClr val="accent1"/>
            </a:solidFill>
            <a:ln>
              <a:noFill/>
            </a:ln>
            <a:effectLst/>
          </c:spPr>
          <c:invertIfNegative val="0"/>
          <c:cat>
            <c:strRef>
              <c:f>'Pivot Tables'!$F$48:$F$57</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Tables'!$G$48:$G$57</c:f>
              <c:numCache>
                <c:formatCode>General</c:formatCode>
                <c:ptCount val="10"/>
                <c:pt idx="0">
                  <c:v>270.015398275</c:v>
                </c:pt>
                <c:pt idx="1">
                  <c:v>267.24382665104167</c:v>
                </c:pt>
                <c:pt idx="2">
                  <c:v>264.99990320000001</c:v>
                </c:pt>
                <c:pt idx="3">
                  <c:v>254.59272645000001</c:v>
                </c:pt>
                <c:pt idx="4">
                  <c:v>261.68969534999997</c:v>
                </c:pt>
                <c:pt idx="5">
                  <c:v>250.78678600769234</c:v>
                </c:pt>
                <c:pt idx="6">
                  <c:v>278.85918368</c:v>
                </c:pt>
                <c:pt idx="7">
                  <c:v>258.22095046666669</c:v>
                </c:pt>
                <c:pt idx="8">
                  <c:v>261.2323232</c:v>
                </c:pt>
                <c:pt idx="9">
                  <c:v>257.85482963000004</c:v>
                </c:pt>
              </c:numCache>
            </c:numRef>
          </c:val>
          <c:extLst>
            <c:ext xmlns:c16="http://schemas.microsoft.com/office/drawing/2014/chart" uri="{C3380CC4-5D6E-409C-BE32-E72D297353CC}">
              <c16:uniqueId val="{00000000-0152-8E43-ABDC-3BD1898D8F15}"/>
            </c:ext>
          </c:extLst>
        </c:ser>
        <c:dLbls>
          <c:showLegendKey val="0"/>
          <c:showVal val="0"/>
          <c:showCatName val="0"/>
          <c:showSerName val="0"/>
          <c:showPercent val="0"/>
          <c:showBubbleSize val="0"/>
        </c:dLbls>
        <c:gapWidth val="219"/>
        <c:overlap val="-27"/>
        <c:axId val="1770250944"/>
        <c:axId val="1786953840"/>
      </c:barChart>
      <c:catAx>
        <c:axId val="177025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53840"/>
        <c:crosses val="autoZero"/>
        <c:auto val="1"/>
        <c:lblAlgn val="ctr"/>
        <c:lblOffset val="100"/>
        <c:noMultiLvlLbl val="0"/>
      </c:catAx>
      <c:valAx>
        <c:axId val="178695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Language and Literacy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5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Math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Tables'!$G$61</c:f>
              <c:strCache>
                <c:ptCount val="1"/>
                <c:pt idx="0">
                  <c:v>Average Math Score</c:v>
                </c:pt>
              </c:strCache>
            </c:strRef>
          </c:tx>
          <c:spPr>
            <a:solidFill>
              <a:schemeClr val="accent1"/>
            </a:solidFill>
            <a:ln>
              <a:noFill/>
            </a:ln>
            <a:effectLst/>
          </c:spPr>
          <c:invertIfNegative val="0"/>
          <c:cat>
            <c:strRef>
              <c:f>'Pivot Tables'!$F$62:$F$71</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Tables'!$G$62:$G$71</c:f>
              <c:numCache>
                <c:formatCode>General</c:formatCode>
                <c:ptCount val="10"/>
                <c:pt idx="0">
                  <c:v>266.18393365833327</c:v>
                </c:pt>
                <c:pt idx="1">
                  <c:v>265.83512514479168</c:v>
                </c:pt>
                <c:pt idx="2">
                  <c:v>263.33352689999998</c:v>
                </c:pt>
                <c:pt idx="3">
                  <c:v>256.54069577500002</c:v>
                </c:pt>
                <c:pt idx="4">
                  <c:v>258.50788041666664</c:v>
                </c:pt>
                <c:pt idx="5">
                  <c:v>249.7163782230769</c:v>
                </c:pt>
                <c:pt idx="6">
                  <c:v>275.84244898000003</c:v>
                </c:pt>
                <c:pt idx="7">
                  <c:v>256.76600686666666</c:v>
                </c:pt>
                <c:pt idx="8">
                  <c:v>259.7474747</c:v>
                </c:pt>
                <c:pt idx="9">
                  <c:v>257.10794296500001</c:v>
                </c:pt>
              </c:numCache>
            </c:numRef>
          </c:val>
          <c:extLst>
            <c:ext xmlns:c16="http://schemas.microsoft.com/office/drawing/2014/chart" uri="{C3380CC4-5D6E-409C-BE32-E72D297353CC}">
              <c16:uniqueId val="{00000000-E63F-414D-9FE5-B17E4FFD17E4}"/>
            </c:ext>
          </c:extLst>
        </c:ser>
        <c:dLbls>
          <c:showLegendKey val="0"/>
          <c:showVal val="0"/>
          <c:showCatName val="0"/>
          <c:showSerName val="0"/>
          <c:showPercent val="0"/>
          <c:showBubbleSize val="0"/>
        </c:dLbls>
        <c:gapWidth val="219"/>
        <c:overlap val="-27"/>
        <c:axId val="1721657216"/>
        <c:axId val="1788691728"/>
      </c:barChart>
      <c:catAx>
        <c:axId val="172165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91728"/>
        <c:crosses val="autoZero"/>
        <c:auto val="1"/>
        <c:lblAlgn val="ctr"/>
        <c:lblOffset val="100"/>
        <c:noMultiLvlLbl val="0"/>
      </c:catAx>
      <c:valAx>
        <c:axId val="178869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Math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65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Physical Development Score </a:t>
            </a:r>
            <a:r>
              <a:rPr lang="en-US" sz="1400" b="0" i="0" u="none" strike="noStrike" baseline="0">
                <a:effectLst/>
              </a:rPr>
              <a:t>By Type of Prior Care</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Tables'!$G$76</c:f>
              <c:strCache>
                <c:ptCount val="1"/>
                <c:pt idx="0">
                  <c:v>Average Physical Development Score</c:v>
                </c:pt>
              </c:strCache>
            </c:strRef>
          </c:tx>
          <c:spPr>
            <a:solidFill>
              <a:schemeClr val="accent1"/>
            </a:solidFill>
            <a:ln>
              <a:noFill/>
            </a:ln>
            <a:effectLst/>
          </c:spPr>
          <c:invertIfNegative val="0"/>
          <c:cat>
            <c:strRef>
              <c:f>'Pivot Tables'!$F$77:$F$86</c:f>
              <c:strCache>
                <c:ptCount val="10"/>
                <c:pt idx="0">
                  <c:v>BCPS Judy Center Pre-K</c:v>
                </c:pt>
                <c:pt idx="1">
                  <c:v>BCPS Pre-K without Judy Center</c:v>
                </c:pt>
                <c:pt idx="2">
                  <c:v>Child Care Center</c:v>
                </c:pt>
                <c:pt idx="3">
                  <c:v>Family Child Care Center</c:v>
                </c:pt>
                <c:pt idx="4">
                  <c:v>Head Start</c:v>
                </c:pt>
                <c:pt idx="5">
                  <c:v>Informal Care</c:v>
                </c:pt>
                <c:pt idx="6">
                  <c:v>Non-public Nursery School</c:v>
                </c:pt>
                <c:pt idx="7">
                  <c:v>Other Pre-K</c:v>
                </c:pt>
                <c:pt idx="8">
                  <c:v>Repeated Kindergarten</c:v>
                </c:pt>
                <c:pt idx="9">
                  <c:v>Unknown</c:v>
                </c:pt>
              </c:strCache>
            </c:strRef>
          </c:cat>
          <c:val>
            <c:numRef>
              <c:f>'Pivot Tables'!$G$77:$G$86</c:f>
              <c:numCache>
                <c:formatCode>General</c:formatCode>
                <c:ptCount val="10"/>
                <c:pt idx="0">
                  <c:v>278.23119545833339</c:v>
                </c:pt>
                <c:pt idx="1">
                  <c:v>275.11965310937495</c:v>
                </c:pt>
                <c:pt idx="2">
                  <c:v>273.10811073333332</c:v>
                </c:pt>
                <c:pt idx="3">
                  <c:v>265.14774002500002</c:v>
                </c:pt>
                <c:pt idx="4">
                  <c:v>271.9826718833333</c:v>
                </c:pt>
                <c:pt idx="5">
                  <c:v>262.79784696923076</c:v>
                </c:pt>
                <c:pt idx="6">
                  <c:v>285.83469386000002</c:v>
                </c:pt>
                <c:pt idx="7">
                  <c:v>264.46972653333336</c:v>
                </c:pt>
                <c:pt idx="8">
                  <c:v>273.37373739999998</c:v>
                </c:pt>
                <c:pt idx="9">
                  <c:v>266.49639683999999</c:v>
                </c:pt>
              </c:numCache>
            </c:numRef>
          </c:val>
          <c:extLst>
            <c:ext xmlns:c16="http://schemas.microsoft.com/office/drawing/2014/chart" uri="{C3380CC4-5D6E-409C-BE32-E72D297353CC}">
              <c16:uniqueId val="{00000000-11EA-644B-918F-A2DA5BE65A72}"/>
            </c:ext>
          </c:extLst>
        </c:ser>
        <c:dLbls>
          <c:showLegendKey val="0"/>
          <c:showVal val="0"/>
          <c:showCatName val="0"/>
          <c:showSerName val="0"/>
          <c:showPercent val="0"/>
          <c:showBubbleSize val="0"/>
        </c:dLbls>
        <c:gapWidth val="219"/>
        <c:overlap val="-27"/>
        <c:axId val="1771336848"/>
        <c:axId val="1788685616"/>
      </c:barChart>
      <c:catAx>
        <c:axId val="177133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85616"/>
        <c:crosses val="autoZero"/>
        <c:auto val="1"/>
        <c:lblAlgn val="ctr"/>
        <c:lblOffset val="100"/>
        <c:noMultiLvlLbl val="0"/>
      </c:catAx>
      <c:valAx>
        <c:axId val="178868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Physical Development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3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77952</xdr:colOff>
      <xdr:row>27</xdr:row>
      <xdr:rowOff>146936</xdr:rowOff>
    </xdr:from>
    <xdr:to>
      <xdr:col>4</xdr:col>
      <xdr:colOff>427290</xdr:colOff>
      <xdr:row>41</xdr:row>
      <xdr:rowOff>154299</xdr:rowOff>
    </xdr:to>
    <xdr:graphicFrame macro="">
      <xdr:nvGraphicFramePr>
        <xdr:cNvPr id="3" name="Chart 2">
          <a:extLst>
            <a:ext uri="{FF2B5EF4-FFF2-40B4-BE49-F238E27FC236}">
              <a16:creationId xmlns:a16="http://schemas.microsoft.com/office/drawing/2014/main" id="{9DCAC5E9-6A75-B74E-8447-095BBC4FA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80817</xdr:colOff>
      <xdr:row>44</xdr:row>
      <xdr:rowOff>175492</xdr:rowOff>
    </xdr:from>
    <xdr:to>
      <xdr:col>4</xdr:col>
      <xdr:colOff>438726</xdr:colOff>
      <xdr:row>59</xdr:row>
      <xdr:rowOff>57727</xdr:rowOff>
    </xdr:to>
    <xdr:graphicFrame macro="">
      <xdr:nvGraphicFramePr>
        <xdr:cNvPr id="4" name="Chart 3">
          <a:extLst>
            <a:ext uri="{FF2B5EF4-FFF2-40B4-BE49-F238E27FC236}">
              <a16:creationId xmlns:a16="http://schemas.microsoft.com/office/drawing/2014/main" id="{9E2B6911-4697-AD45-B65C-2848E2DE9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126999</xdr:colOff>
      <xdr:row>60</xdr:row>
      <xdr:rowOff>0</xdr:rowOff>
    </xdr:from>
    <xdr:to>
      <xdr:col>4</xdr:col>
      <xdr:colOff>230908</xdr:colOff>
      <xdr:row>75</xdr:row>
      <xdr:rowOff>126999</xdr:rowOff>
    </xdr:to>
    <xdr:graphicFrame macro="">
      <xdr:nvGraphicFramePr>
        <xdr:cNvPr id="5" name="Chart 4">
          <a:extLst>
            <a:ext uri="{FF2B5EF4-FFF2-40B4-BE49-F238E27FC236}">
              <a16:creationId xmlns:a16="http://schemas.microsoft.com/office/drawing/2014/main" id="{8BD0E36D-CFE5-2E4E-8C0B-264285043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115455</xdr:colOff>
      <xdr:row>77</xdr:row>
      <xdr:rowOff>163944</xdr:rowOff>
    </xdr:from>
    <xdr:to>
      <xdr:col>4</xdr:col>
      <xdr:colOff>230909</xdr:colOff>
      <xdr:row>92</xdr:row>
      <xdr:rowOff>161636</xdr:rowOff>
    </xdr:to>
    <xdr:graphicFrame macro="">
      <xdr:nvGraphicFramePr>
        <xdr:cNvPr id="6" name="Chart 5">
          <a:extLst>
            <a:ext uri="{FF2B5EF4-FFF2-40B4-BE49-F238E27FC236}">
              <a16:creationId xmlns:a16="http://schemas.microsoft.com/office/drawing/2014/main" id="{DE610168-8F0A-2547-84DB-3A312E0C1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138545</xdr:colOff>
      <xdr:row>96</xdr:row>
      <xdr:rowOff>2309</xdr:rowOff>
    </xdr:from>
    <xdr:to>
      <xdr:col>4</xdr:col>
      <xdr:colOff>265544</xdr:colOff>
      <xdr:row>111</xdr:row>
      <xdr:rowOff>127000</xdr:rowOff>
    </xdr:to>
    <xdr:graphicFrame macro="">
      <xdr:nvGraphicFramePr>
        <xdr:cNvPr id="7" name="Chart 6">
          <a:extLst>
            <a:ext uri="{FF2B5EF4-FFF2-40B4-BE49-F238E27FC236}">
              <a16:creationId xmlns:a16="http://schemas.microsoft.com/office/drawing/2014/main" id="{271FABB6-9A2E-954B-B241-9FA4318F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455775</xdr:colOff>
      <xdr:row>25</xdr:row>
      <xdr:rowOff>5221</xdr:rowOff>
    </xdr:from>
    <xdr:to>
      <xdr:col>16</xdr:col>
      <xdr:colOff>532580</xdr:colOff>
      <xdr:row>42</xdr:row>
      <xdr:rowOff>68278</xdr:rowOff>
    </xdr:to>
    <xdr:graphicFrame macro="">
      <xdr:nvGraphicFramePr>
        <xdr:cNvPr id="8" name="Chart 7">
          <a:extLst>
            <a:ext uri="{FF2B5EF4-FFF2-40B4-BE49-F238E27FC236}">
              <a16:creationId xmlns:a16="http://schemas.microsoft.com/office/drawing/2014/main" id="{3C0F5888-9FCA-F44F-A936-3C4F8A5D0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503253</xdr:colOff>
      <xdr:row>43</xdr:row>
      <xdr:rowOff>52699</xdr:rowOff>
    </xdr:from>
    <xdr:to>
      <xdr:col>16</xdr:col>
      <xdr:colOff>573548</xdr:colOff>
      <xdr:row>58</xdr:row>
      <xdr:rowOff>68280</xdr:rowOff>
    </xdr:to>
    <xdr:graphicFrame macro="">
      <xdr:nvGraphicFramePr>
        <xdr:cNvPr id="9" name="Chart 8">
          <a:extLst>
            <a:ext uri="{FF2B5EF4-FFF2-40B4-BE49-F238E27FC236}">
              <a16:creationId xmlns:a16="http://schemas.microsoft.com/office/drawing/2014/main" id="{528C13E1-E864-514E-B28B-99EBB7DE8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491384</xdr:colOff>
      <xdr:row>58</xdr:row>
      <xdr:rowOff>171390</xdr:rowOff>
    </xdr:from>
    <xdr:to>
      <xdr:col>16</xdr:col>
      <xdr:colOff>655483</xdr:colOff>
      <xdr:row>72</xdr:row>
      <xdr:rowOff>122904</xdr:rowOff>
    </xdr:to>
    <xdr:graphicFrame macro="">
      <xdr:nvGraphicFramePr>
        <xdr:cNvPr id="10" name="Chart 9">
          <a:extLst>
            <a:ext uri="{FF2B5EF4-FFF2-40B4-BE49-F238E27FC236}">
              <a16:creationId xmlns:a16="http://schemas.microsoft.com/office/drawing/2014/main" id="{FC1503E4-41DF-4D4B-A26E-A32E59F5C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467645</xdr:colOff>
      <xdr:row>74</xdr:row>
      <xdr:rowOff>64568</xdr:rowOff>
    </xdr:from>
    <xdr:to>
      <xdr:col>16</xdr:col>
      <xdr:colOff>614516</xdr:colOff>
      <xdr:row>89</xdr:row>
      <xdr:rowOff>27312</xdr:rowOff>
    </xdr:to>
    <xdr:graphicFrame macro="">
      <xdr:nvGraphicFramePr>
        <xdr:cNvPr id="11" name="Chart 10">
          <a:extLst>
            <a:ext uri="{FF2B5EF4-FFF2-40B4-BE49-F238E27FC236}">
              <a16:creationId xmlns:a16="http://schemas.microsoft.com/office/drawing/2014/main" id="{88DAE80C-6681-ED46-B32D-96A4156B8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479514</xdr:colOff>
      <xdr:row>90</xdr:row>
      <xdr:rowOff>159521</xdr:rowOff>
    </xdr:from>
    <xdr:to>
      <xdr:col>16</xdr:col>
      <xdr:colOff>546236</xdr:colOff>
      <xdr:row>107</xdr:row>
      <xdr:rowOff>27312</xdr:rowOff>
    </xdr:to>
    <xdr:graphicFrame macro="">
      <xdr:nvGraphicFramePr>
        <xdr:cNvPr id="12" name="Chart 11">
          <a:extLst>
            <a:ext uri="{FF2B5EF4-FFF2-40B4-BE49-F238E27FC236}">
              <a16:creationId xmlns:a16="http://schemas.microsoft.com/office/drawing/2014/main" id="{A3AE49A3-5457-0349-8562-F02E1CA56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1085850</xdr:colOff>
      <xdr:row>32</xdr:row>
      <xdr:rowOff>88900</xdr:rowOff>
    </xdr:from>
    <xdr:to>
      <xdr:col>4</xdr:col>
      <xdr:colOff>279400</xdr:colOff>
      <xdr:row>49</xdr:row>
      <xdr:rowOff>88900</xdr:rowOff>
    </xdr:to>
    <xdr:graphicFrame macro="">
      <xdr:nvGraphicFramePr>
        <xdr:cNvPr id="2" name="Chart 1">
          <a:extLst>
            <a:ext uri="{FF2B5EF4-FFF2-40B4-BE49-F238E27FC236}">
              <a16:creationId xmlns:a16="http://schemas.microsoft.com/office/drawing/2014/main" id="{E9563786-3317-F944-AD3B-BE24CBC19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1238250</xdr:colOff>
      <xdr:row>56</xdr:row>
      <xdr:rowOff>101600</xdr:rowOff>
    </xdr:from>
    <xdr:to>
      <xdr:col>3</xdr:col>
      <xdr:colOff>933450</xdr:colOff>
      <xdr:row>70</xdr:row>
      <xdr:rowOff>177800</xdr:rowOff>
    </xdr:to>
    <xdr:graphicFrame macro="">
      <xdr:nvGraphicFramePr>
        <xdr:cNvPr id="4" name="Chart 3">
          <a:extLst>
            <a:ext uri="{FF2B5EF4-FFF2-40B4-BE49-F238E27FC236}">
              <a16:creationId xmlns:a16="http://schemas.microsoft.com/office/drawing/2014/main" id="{D8BFBBB4-87D3-7A40-AA9E-8D5B835E2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1339850</xdr:colOff>
      <xdr:row>77</xdr:row>
      <xdr:rowOff>76200</xdr:rowOff>
    </xdr:from>
    <xdr:to>
      <xdr:col>3</xdr:col>
      <xdr:colOff>1035050</xdr:colOff>
      <xdr:row>91</xdr:row>
      <xdr:rowOff>152400</xdr:rowOff>
    </xdr:to>
    <xdr:graphicFrame macro="">
      <xdr:nvGraphicFramePr>
        <xdr:cNvPr id="5" name="Chart 4">
          <a:extLst>
            <a:ext uri="{FF2B5EF4-FFF2-40B4-BE49-F238E27FC236}">
              <a16:creationId xmlns:a16="http://schemas.microsoft.com/office/drawing/2014/main" id="{625DA093-E566-AF41-A94D-4EEB4960E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phne Tang" refreshedDate="44122.864119907405" createdVersion="6" refreshedVersion="6" minRefreshableVersion="3" recordCount="1604" xr:uid="{5C72379C-948C-F848-8D29-E6F7BC4D3F5C}">
  <cacheSource type="worksheet">
    <worksheetSource name="Table1"/>
  </cacheSource>
  <cacheFields count="12">
    <cacheField name="School Number" numFmtId="0">
      <sharedItems containsMixedTypes="1" containsNumber="1" containsInteger="1" minValue="4" maxValue="385"/>
    </cacheField>
    <cacheField name="School Name" numFmtId="0">
      <sharedItems/>
    </cacheField>
    <cacheField name="Student Group" numFmtId="0">
      <sharedItems count="23">
        <s v="All Students "/>
        <s v="Economically Disadvantaged: Yes"/>
        <s v="EL: Yes"/>
        <s v="Gender: Female"/>
        <s v="Gender: Male"/>
        <s v="Prior Care: BCPS Pre-K without Judy Center"/>
        <s v="Prior Care: Head Start"/>
        <s v="Prior Care: Informal Care"/>
        <s v="Race: Black or African American"/>
        <s v="Race: Hispanic"/>
        <s v="Race: White"/>
        <s v="SWD: Yes"/>
        <s v="Prior Care: Child Care Center"/>
        <s v="Prior Care: Other Pre-K"/>
        <s v="Race: Multiracial"/>
        <s v="Prior Care: BCPS Judy Center Pre-K"/>
        <s v="Prior Care: Family Child Care Center"/>
        <s v="Prior Care: Unknown"/>
        <s v="Race: Asian"/>
        <s v="Prior Care: Repeated Kindergarten"/>
        <s v="Race: American Indian/Alaska Native"/>
        <s v="Prior Care: Non-public Nursery School"/>
        <s v="Race: Native Hawaiian/Pacific Islander"/>
      </sharedItems>
    </cacheField>
    <cacheField name="Test Takers with Overall Score" numFmtId="0">
      <sharedItems containsMixedTypes="1" containsNumber="1" containsInteger="1" minValue="10" maxValue="5577"/>
    </cacheField>
    <cacheField name="Average Scale Score" numFmtId="0">
      <sharedItems containsMixedTypes="1" containsNumber="1" minValue="232.36363639999999" maxValue="286.7142857" count="713">
        <n v="264.97435899999999"/>
        <n v="266.28125"/>
        <s v="*"/>
        <n v="264.35000000000002"/>
        <n v="265.63157890000002"/>
        <n v="266.70967739999998"/>
        <n v="265.5"/>
        <n v="265.60784310000003"/>
        <n v="266.08333329999999"/>
        <n v="269.73913040000002"/>
        <n v="262.2142857"/>
        <n v="266.23809519999998"/>
        <n v="265"/>
        <n v="263.45283019999999"/>
        <n v="262.60000000000002"/>
        <n v="268.15151520000001"/>
        <n v="255.7"/>
        <n v="266.41025639999998"/>
        <n v="263.24444440000002"/>
        <n v="270.2264151"/>
        <n v="270.35897440000002"/>
        <n v="271.7692308"/>
        <n v="268.7407407"/>
        <n v="272.09523810000002"/>
        <n v="270.1836735"/>
        <n v="264.02631580000002"/>
        <n v="265.64"/>
        <n v="264.15384619999998"/>
        <n v="263.95999999999998"/>
        <n v="269.13043479999999"/>
        <n v="264.05405409999997"/>
        <n v="262.1517857"/>
        <n v="261.90697669999997"/>
        <n v="260.31746029999999"/>
        <n v="263.14545450000003"/>
        <n v="261.19298250000003"/>
        <n v="268.07352939999998"/>
        <n v="250.5"/>
        <n v="264.58974360000002"/>
        <n v="260.82608699999997"/>
        <n v="255"/>
        <n v="259.22222219999998"/>
        <n v="255.4"/>
        <n v="254.53846150000001"/>
        <n v="261.8"/>
        <n v="257.86956520000001"/>
        <n v="264.34615380000002"/>
        <n v="264.91891889999999"/>
        <n v="265.34782610000002"/>
        <n v="263.5517241"/>
        <n v="264.86486489999999"/>
        <n v="263.7692308"/>
        <n v="264.23529409999998"/>
        <n v="262.34782610000002"/>
        <n v="262.84615380000002"/>
        <n v="263.18181820000001"/>
        <n v="261.58333329999999"/>
        <n v="264.90909090000002"/>
        <n v="255.8461538"/>
        <n v="265.83999999999997"/>
        <n v="266"/>
        <n v="267.92307690000001"/>
        <n v="263.58333329999999"/>
        <n v="268.10526320000002"/>
        <n v="266.05882350000002"/>
        <n v="260.67500000000001"/>
        <n v="260.952381"/>
        <n v="257.96153850000002"/>
        <n v="260.44444440000001"/>
        <n v="260.86363640000002"/>
        <n v="263.47826090000001"/>
        <n v="260.12121209999998"/>
        <n v="264"/>
        <n v="265.22916670000001"/>
        <n v="263.45"/>
        <n v="270.0434783"/>
        <n v="257.05"/>
        <n v="268.2592593"/>
        <n v="264.39285710000001"/>
        <n v="259.33333329999999"/>
        <n v="256.22222219999998"/>
        <n v="255.25"/>
        <n v="257"/>
        <n v="262.44"/>
        <n v="263.21153850000002"/>
        <n v="263.42500000000001"/>
        <n v="266.41379310000002"/>
        <n v="259.17391300000003"/>
        <n v="266.66666670000001"/>
        <n v="263.22448980000001"/>
        <n v="259.36363640000002"/>
        <n v="265.75"/>
        <n v="252.42857140000001"/>
        <n v="258.7407407"/>
        <n v="260.35294119999998"/>
        <n v="267.7142857"/>
        <n v="245.42857140000001"/>
        <n v="267.125"/>
        <n v="252.73684209999999"/>
        <n v="254.8846154"/>
        <n v="256.63157890000002"/>
        <n v="256.33333329999999"/>
        <n v="253.64285709999999"/>
        <n v="259.125"/>
        <n v="254.70833329999999"/>
        <n v="267.640625"/>
        <n v="269.41304350000001"/>
        <n v="267.17500000000001"/>
        <n v="268.41666670000001"/>
        <n v="271.21875"/>
        <n v="266.09090909999998"/>
        <n v="262.08571430000001"/>
        <n v="265.05"/>
        <n v="269.89473679999998"/>
        <n v="252.8125"/>
        <n v="263.15151520000001"/>
        <n v="266.93103450000001"/>
        <n v="264.0566038"/>
        <n v="267.69696970000001"/>
        <n v="268.91666670000001"/>
        <n v="260.03448279999998"/>
        <n v="268.3513514"/>
        <n v="264.48"/>
        <n v="269.2692308"/>
        <n v="263.91666670000001"/>
        <n v="268.92"/>
        <n v="269.59259259999999"/>
        <n v="270.57499999999999"/>
        <n v="268.10000000000002"/>
        <n v="262.81818179999999"/>
        <n v="272.6086957"/>
        <n v="273.78723400000001"/>
        <n v="265.33333329999999"/>
        <n v="276.45454549999999"/>
        <n v="271.44"/>
        <n v="272.08333329999999"/>
        <n v="286.7142857"/>
        <n v="272"/>
        <n v="265.07407410000002"/>
        <n v="279.11111110000002"/>
        <n v="260.5853659"/>
        <n v="262.79310340000001"/>
        <n v="259.75"/>
        <n v="261.38095240000001"/>
        <n v="263.51851850000003"/>
        <n v="260.92307690000001"/>
        <n v="267.7"/>
        <n v="269.7857143"/>
        <n v="264.65625"/>
        <n v="266.36363640000002"/>
        <n v="266.5"/>
        <n v="262.8125"/>
        <n v="266.875"/>
        <n v="268.83333329999999"/>
        <n v="263.2307692"/>
        <n v="270.41935480000001"/>
        <n v="266.69565219999998"/>
        <n v="269.76470590000002"/>
        <n v="262.89999999999998"/>
        <n v="272.89285710000001"/>
        <n v="273.15625"/>
        <n v="274.52941179999999"/>
        <n v="275.1333333"/>
        <n v="271.41176469999999"/>
        <n v="275.36363640000002"/>
        <n v="272.58064519999999"/>
        <n v="265.95454549999999"/>
        <n v="266.25"/>
        <n v="270.66666670000001"/>
        <n v="263.51724139999999"/>
        <n v="267.84848479999999"/>
        <n v="272.29166670000001"/>
        <n v="273.32258059999998"/>
        <n v="276.33333329999999"/>
        <n v="268.25"/>
        <n v="274.82142859999999"/>
        <n v="266.64285710000001"/>
        <n v="272.5434783"/>
        <n v="256.67857140000001"/>
        <n v="257.09090909999998"/>
        <n v="257.2307692"/>
        <n v="256.2"/>
        <n v="259.8666667"/>
        <n v="256.57692309999999"/>
        <n v="264.93333330000002"/>
        <n v="264.43478260000001"/>
        <n v="264.42857140000001"/>
        <n v="265.375"/>
        <n v="270.85000000000002"/>
        <n v="275.79166670000001"/>
        <n v="279.8717949"/>
        <n v="278.52631580000002"/>
        <n v="272.73529409999998"/>
        <n v="284.09090909999998"/>
        <n v="266.90625"/>
        <n v="276.75"/>
        <n v="264.030303"/>
        <n v="261.5625"/>
        <n v="264.38461539999997"/>
        <n v="263.8"/>
        <n v="263.60000000000002"/>
        <n v="262.33333329999999"/>
        <n v="269.68"/>
        <n v="270.4210526"/>
        <n v="269.93333330000002"/>
        <n v="269.3"/>
        <n v="270.81818179999999"/>
        <n v="270.83333329999999"/>
        <n v="265.41666670000001"/>
        <n v="267.75"/>
        <n v="268.1333333"/>
        <n v="270.35294119999998"/>
        <n v="266.09523810000002"/>
        <n v="275.08620689999998"/>
        <n v="266.81818179999999"/>
        <n v="274.39285710000001"/>
        <n v="275.73333330000003"/>
        <n v="275.92"/>
        <n v="272.85714289999999"/>
        <n v="276.23529409999998"/>
        <n v="267.26785710000001"/>
        <n v="268.76470590000002"/>
        <n v="267.92857140000001"/>
        <n v="266.60714289999999"/>
        <n v="270.39999999999998"/>
        <n v="267.67307690000001"/>
        <n v="252.44444440000001"/>
        <n v="251.2666667"/>
        <n v="247.70833329999999"/>
        <n v="255.5151515"/>
        <n v="250.33333329999999"/>
        <n v="256.41304350000001"/>
        <n v="247.15789470000001"/>
        <n v="254.97872340000001"/>
        <n v="247.96666669999999"/>
        <n v="280.67307690000001"/>
        <n v="280.05"/>
        <n v="281.0625"/>
        <n v="284.33333329999999"/>
        <n v="267.09090909999998"/>
        <n v="281.57499999999999"/>
        <n v="263.46052630000003"/>
        <n v="263.94230770000001"/>
        <n v="263.94736840000002"/>
        <n v="262.97368419999998"/>
        <n v="264.9807692"/>
        <n v="261.84615380000002"/>
        <n v="263.97260269999998"/>
        <n v="232.36363639999999"/>
        <n v="235.4"/>
        <n v="251.5"/>
        <n v="253.58333329999999"/>
        <n v="248.54545450000001"/>
        <n v="254"/>
        <n v="254.9375"/>
        <n v="252.08695650000001"/>
        <n v="243.27272730000001"/>
        <n v="273.56716419999998"/>
        <n v="273.93181820000001"/>
        <n v="275.80952380000002"/>
        <n v="276.34615380000002"/>
        <n v="263.93333330000002"/>
        <n v="274.625"/>
        <n v="266.48"/>
        <n v="268.47368419999998"/>
        <n v="267"/>
        <n v="266.77272729999999"/>
        <n v="267.13"/>
        <n v="267.87878790000002"/>
        <n v="262"/>
        <n v="270.125"/>
        <n v="265.1333333"/>
        <n v="269.90789469999999"/>
        <n v="267.79120879999999"/>
        <n v="259.47727270000001"/>
        <n v="259.26086959999998"/>
        <n v="262.5"/>
        <n v="256.45454549999999"/>
        <n v="260.89655169999997"/>
        <n v="259.48837209999999"/>
        <n v="261.45454549999999"/>
        <n v="262.40909090000002"/>
        <n v="259.375"/>
        <n v="262.47619049999997"/>
        <n v="260.52173909999999"/>
        <n v="264.75862069999999"/>
        <n v="253.0909091"/>
        <n v="262.88"/>
        <n v="259.52941179999999"/>
        <n v="262.5192308"/>
        <n v="263.41935480000001"/>
        <n v="264.67857140000001"/>
        <n v="260"/>
        <n v="263.22222219999998"/>
        <n v="263.75"/>
        <n v="262.95918369999998"/>
        <n v="262.66666670000001"/>
        <n v="263.35294119999998"/>
        <n v="269.39999999999998"/>
        <n v="257.85714289999999"/>
        <n v="264.60000000000002"/>
        <n v="263.26086959999998"/>
        <n v="261.93103450000001"/>
        <n v="264.92307690000001"/>
        <n v="262.54545450000001"/>
        <n v="261.55555559999999"/>
        <n v="278"/>
        <n v="248.2666667"/>
        <n v="264.53658539999998"/>
        <n v="269.66666670000001"/>
        <n v="267.22727270000001"/>
        <n v="261.4210526"/>
        <n v="264.88571430000002"/>
        <n v="264.625"/>
        <n v="261.88"/>
        <n v="262.92307690000001"/>
        <n v="261.625"/>
        <n v="263.83333329999999"/>
        <n v="266.8823529"/>
        <n v="264.08333329999999"/>
        <n v="263.66666670000001"/>
        <n v="266.90476189999998"/>
        <n v="262.57627120000001"/>
        <n v="260.56097560000001"/>
        <n v="263.9016393"/>
        <n v="261.15789469999999"/>
        <n v="265.30120479999999"/>
        <n v="257.90909090000002"/>
        <n v="252.3846154"/>
        <n v="262.62608699999998"/>
        <n v="262.05555559999999"/>
        <n v="262.73913040000002"/>
        <n v="264.21052630000003"/>
        <n v="259.64705880000002"/>
        <n v="263.1333333"/>
        <n v="262.02857139999998"/>
        <n v="259.1710526"/>
        <n v="257.03333329999998"/>
        <n v="251.95833329999999"/>
        <n v="260.02"/>
        <n v="257.53846149999998"/>
        <n v="263.36842109999998"/>
        <n v="254.28125"/>
        <n v="260.69230770000001"/>
        <n v="256.14285710000001"/>
        <n v="262.09090909999998"/>
        <n v="266.69696970000001"/>
        <n v="268.27272729999999"/>
        <n v="269.55555559999999"/>
        <n v="263.26666669999997"/>
        <n v="269.962963"/>
        <n v="265.09677420000003"/>
        <n v="274.27499999999998"/>
        <n v="277.41666670000001"/>
        <n v="274.57142859999999"/>
        <n v="273.94736840000002"/>
        <n v="275.75"/>
        <n v="274.27586209999998"/>
        <n v="262.65517240000003"/>
        <n v="264.94285710000003"/>
        <n v="266.39285710000001"/>
        <n v="259.16666670000001"/>
        <n v="265.07142859999999"/>
        <n v="255.16666670000001"/>
        <n v="262.7735849"/>
        <n v="266.21052630000003"/>
        <n v="268.75757579999998"/>
        <n v="265.90322579999997"/>
        <n v="266.57692309999999"/>
        <n v="269.67741940000002"/>
        <n v="259.8823529"/>
        <n v="269.43333330000002"/>
        <n v="257.45454549999999"/>
        <n v="267.61538460000003"/>
        <n v="269.77419350000002"/>
        <n v="275.7"/>
        <n v="269.58333329999999"/>
        <n v="275.2142857"/>
        <n v="264.7142857"/>
        <n v="269.3666667"/>
        <n v="264.74285709999998"/>
        <n v="264.13043479999999"/>
        <n v="269.70588240000001"/>
        <n v="260.05555559999999"/>
        <n v="263.80769229999999"/>
        <n v="264.76470590000002"/>
        <n v="264.125"/>
        <n v="266.4375"/>
        <n v="261.8125"/>
        <n v="265.42857140000001"/>
        <n v="260.56"/>
        <n v="266.39622639999999"/>
        <n v="267.037037"/>
        <n v="268.15625"/>
        <n v="263.7142857"/>
        <n v="270"/>
        <n v="266.42307690000001"/>
        <n v="251.61290320000001"/>
        <n v="250.4761905"/>
        <n v="258.8"/>
        <n v="248.19047620000001"/>
        <n v="252.20833329999999"/>
        <n v="251.4"/>
        <n v="253.85"/>
        <n v="251.38095240000001"/>
        <n v="251.35483869999999"/>
        <n v="259.2857143"/>
        <n v="250.92307690000001"/>
        <n v="264.52631580000002"/>
        <n v="242.42857140000001"/>
        <n v="252.2"/>
        <n v="268.05263159999998"/>
        <n v="268"/>
        <n v="268.63636359999998"/>
        <n v="258.25"/>
        <n v="255.8974359"/>
        <n v="265.61290320000001"/>
        <n v="250.37931029999999"/>
        <n v="260.60000000000002"/>
        <n v="258.27118639999998"/>
        <n v="238.0909091"/>
        <n v="263.26315790000001"/>
        <n v="263.5789474"/>
        <n v="264.23809519999998"/>
        <n v="262.05882350000002"/>
        <n v="265.625"/>
        <n v="273.37777779999999"/>
        <n v="276.52173909999999"/>
        <n v="270.09090909999998"/>
        <n v="270.2"/>
        <n v="282.3"/>
        <n v="268.52631580000002"/>
        <n v="280"/>
        <n v="269.26829270000002"/>
        <n v="273.80769229999999"/>
        <n v="270.25"/>
        <n v="268.33333329999999"/>
        <n v="274.42857140000001"/>
        <n v="258.75"/>
        <n v="257.48571429999998"/>
        <n v="259.47826090000001"/>
        <n v="265.58333329999999"/>
        <n v="253.26086960000001"/>
        <n v="259.39285710000001"/>
        <n v="245.8461538"/>
        <n v="267.62068970000001"/>
        <n v="267.875"/>
        <n v="266.57142859999999"/>
        <n v="268.60000000000002"/>
        <n v="270.88888889999998"/>
        <n v="266.39999999999998"/>
        <n v="264.37837839999997"/>
        <n v="270.7692308"/>
        <n v="261.47368419999998"/>
        <n v="266.67647060000002"/>
        <n v="262.42500000000001"/>
        <n v="268.45098039999999"/>
        <n v="263.31746029999999"/>
        <n v="261.24193550000001"/>
        <n v="264.7857143"/>
        <n v="255.3846154"/>
        <n v="261.75"/>
        <n v="260.7"/>
        <n v="263.55"/>
        <n v="248.16666670000001"/>
        <n v="266.77777780000002"/>
        <n v="255.3"/>
        <n v="265.2886598"/>
        <n v="264.84313730000002"/>
        <n v="267.25"/>
        <n v="263.02222219999999"/>
        <n v="270.33333329999999"/>
        <n v="265.45054950000002"/>
        <n v="269.4565217"/>
        <n v="271.25"/>
        <n v="274.52173909999999"/>
        <n v="264.3913043"/>
        <n v="274.78947369999997"/>
        <n v="274.56190479999998"/>
        <n v="266.73333330000003"/>
        <n v="275.29787229999999"/>
        <n v="273.96551720000002"/>
        <n v="273.94444440000001"/>
        <n v="271.33333329999999"/>
        <n v="276.80952380000002"/>
        <n v="265.5625"/>
        <n v="268.87096769999999"/>
        <n v="279.8666667"/>
        <n v="260.72307690000002"/>
        <n v="262.75"/>
        <n v="261.66666670000001"/>
        <n v="259.5517241"/>
        <n v="261.60000000000002"/>
        <n v="257.89473679999998"/>
        <n v="261.95833329999999"/>
        <n v="256.875"/>
        <n v="267.17647060000002"/>
        <n v="265.05555559999999"/>
        <n v="268.94117649999998"/>
        <n v="265.41176469999999"/>
        <n v="269.42592589999998"/>
        <n v="267.61403510000002"/>
        <n v="258.45454549999999"/>
        <n v="268.66666670000001"/>
        <n v="265.2"/>
        <n v="268.6086957"/>
        <n v="268.70270269999997"/>
        <n v="269.19047619999998"/>
        <n v="268.20930229999999"/>
        <n v="254.75"/>
        <n v="260.83333329999999"/>
        <n v="253.01785709999999"/>
        <n v="255.6176471"/>
        <n v="253.8823529"/>
        <n v="268.04000000000002"/>
        <n v="245.1935484"/>
        <n v="254.45"/>
        <n v="256.46774190000002"/>
        <n v="255.06666670000001"/>
        <n v="254.65"/>
        <n v="260.7407407"/>
        <n v="253.17142860000001"/>
        <n v="245.8"/>
        <n v="255.2222222"/>
        <n v="257.16666670000001"/>
        <n v="258.76470590000002"/>
        <n v="253.79166670000001"/>
        <n v="259.08333329999999"/>
        <n v="255.6333333"/>
        <n v="259.65217389999998"/>
        <n v="254.4090909"/>
        <n v="260.23809519999998"/>
        <n v="255.06451609999999"/>
        <n v="271.12328769999999"/>
        <n v="270.5813953"/>
        <n v="273.31428570000003"/>
        <n v="269.10526320000002"/>
        <n v="272.49206349999997"/>
        <n v="271.60000000000002"/>
        <n v="260.76470590000002"/>
        <n v="261"/>
        <n v="256.73333330000003"/>
        <n v="260.3823529"/>
        <n v="261.14705880000002"/>
        <n v="262.0357143"/>
        <n v="259.80487799999997"/>
        <n v="275.43564359999999"/>
        <n v="274.80851059999998"/>
        <n v="278.11111110000002"/>
        <n v="273.2857143"/>
        <n v="279.278481"/>
        <n v="276.58064519999999"/>
        <n v="260.70967739999998"/>
        <n v="265.030303"/>
        <n v="255.79310340000001"/>
        <n v="263.88095240000001"/>
        <n v="254.05"/>
        <n v="260.64285710000001"/>
        <n v="263.27450979999998"/>
        <n v="265.21739129999997"/>
        <n v="267.61904759999999"/>
        <n v="260.23333330000003"/>
        <n v="266.18918919999999"/>
        <n v="255.7692308"/>
        <n v="265.83333329999999"/>
        <n v="256.07692309999999"/>
        <n v="261.23333330000003"/>
        <n v="260.45"/>
        <n v="265.8125"/>
        <n v="256"/>
        <n v="264.9565217"/>
        <n v="280.98113210000002"/>
        <n v="280.84615380000002"/>
        <n v="281.11111110000002"/>
        <n v="282.64102559999998"/>
        <n v="277.5"/>
        <n v="283.18181820000001"/>
        <n v="259.84615380000002"/>
        <n v="261.07692309999999"/>
        <n v="261.39999999999998"/>
        <n v="258.875"/>
        <n v="263.68"/>
        <n v="268.1875"/>
        <n v="267.5"/>
        <n v="271.68421050000001"/>
        <n v="265.89655169999997"/>
        <n v="268.31914890000002"/>
        <n v="249.0909091"/>
        <n v="277.05263159999998"/>
        <n v="275.33333329999999"/>
        <n v="278.42857140000001"/>
        <n v="277.33333329999999"/>
        <n v="276.1176471"/>
        <n v="260.70833329999999"/>
        <n v="259.64"/>
        <n v="263.41666670000001"/>
        <n v="258"/>
        <n v="260.87878790000002"/>
        <n v="260.25"/>
        <n v="263.57377050000002"/>
        <n v="264.85106380000002"/>
        <n v="263.5"/>
        <n v="263.63636359999998"/>
        <n v="266.04545450000001"/>
        <n v="264.21153850000002"/>
        <n v="265.27777780000002"/>
        <n v="266.82758619999998"/>
        <n v="265.95833329999999"/>
        <n v="268.42857140000001"/>
        <n v="264.94117649999998"/>
        <n v="282.125"/>
        <n v="281.23529409999998"/>
        <n v="285"/>
        <n v="271.7142857"/>
        <n v="274"/>
        <n v="267.16666670000001"/>
        <n v="272.41176469999999"/>
        <n v="267.38461539999997"/>
        <n v="279.08333329999999"/>
        <n v="278.39999999999998"/>
        <n v="279.57142859999999"/>
        <n v="284.27272729999999"/>
        <n v="265.22340430000003"/>
        <n v="264.3714286"/>
        <n v="257.4375"/>
        <n v="266.5319149"/>
        <n v="263.91489360000003"/>
        <n v="267.69387760000001"/>
        <n v="262.2"/>
        <n v="265.30555559999999"/>
        <n v="260.83783779999999"/>
        <n v="272.2"/>
        <n v="261.72916670000001"/>
        <n v="264.07407410000002"/>
        <n v="263.70833329999999"/>
        <n v="265.14814810000001"/>
        <n v="257.7"/>
        <n v="261.52631580000002"/>
        <n v="270.39285710000001"/>
        <n v="270.61538460000003"/>
        <n v="274.84615380000002"/>
        <n v="269.18181820000001"/>
        <n v="268.13157890000002"/>
        <n v="269.90566039999999"/>
        <n v="268.5087719"/>
        <n v="273.54838710000001"/>
        <n v="268.4776119"/>
        <n v="268.8222222"/>
        <n v="279.33962259999998"/>
        <n v="270.05"/>
        <n v="281.03448279999998"/>
        <n v="277.29166670000001"/>
        <n v="280.67647060000002"/>
        <n v="274.83333329999999"/>
        <n v="275.60606059999998"/>
        <n v="284.11111110000002"/>
        <n v="269.08695649999999"/>
        <n v="272.60000000000002"/>
        <n v="266.38461539999997"/>
        <n v="267.54545450000001"/>
        <n v="262.49397590000001"/>
        <n v="262.39655169999997"/>
        <n v="264.89772729999999"/>
        <n v="259.78205129999998"/>
        <n v="267.01818179999998"/>
        <n v="260.76"/>
        <n v="263.07142859999999"/>
        <n v="262.4695122"/>
        <n v="260.90540540000001"/>
        <n v="264.28947369999997"/>
        <n v="257.33333329999999"/>
        <n v="262.20833329999999"/>
        <n v="259"/>
        <n v="257.60000000000002"/>
        <n v="261.12328769999999"/>
        <n v="277.234375"/>
        <n v="284.8"/>
        <n v="270.55882350000002"/>
        <n v="282.625"/>
        <n v="278.7"/>
        <n v="274.4680851"/>
        <n v="254.3846154"/>
        <n v="253.5"/>
        <n v="256.35714289999999"/>
        <n v="252.08333329999999"/>
        <n v="254.56521739999999"/>
        <n v="263"/>
        <n v="266.2857143"/>
        <n v="259.93333330000002"/>
        <n v="261.45"/>
        <n v="262.67857140000001"/>
        <n v="265.2850995"/>
        <n v="264.9111666"/>
        <n v="256.57279999999997"/>
        <n v="267.23212319999999"/>
        <n v="263.4221053"/>
        <n v="268.66373240000001"/>
        <n v="268.00954259999997"/>
        <n v="266.65853659999999"/>
        <n v="256.5766423"/>
        <n v="260.81935479999999"/>
        <n v="254.95104900000001"/>
        <n v="275.48979589999999"/>
        <n v="260.42971890000001"/>
        <n v="262.56565660000001"/>
        <n v="259.80190479999999"/>
        <n v="263.09090909999998"/>
        <n v="268.96551720000002"/>
        <n v="265.26094440000003"/>
        <n v="258.6909091"/>
        <n v="272.86111110000002"/>
        <n v="274.19169959999999"/>
        <n v="253.81063829999999"/>
      </sharedItems>
    </cacheField>
    <cacheField name="Percent Emerging Readiness" numFmtId="0">
      <sharedItems containsMixedTypes="1" containsNumber="1" minValue="0.05" maxValue="0.91666666699999999" count="329">
        <n v="0.28205128200000001"/>
        <n v="0.25"/>
        <s v="*"/>
        <n v="0.31578947400000001"/>
        <n v="0.19354838699999999"/>
        <n v="0.28125"/>
        <n v="0.31372549"/>
        <n v="0.30555555600000001"/>
        <n v="0.17391304299999999"/>
        <n v="0.428571429"/>
        <n v="0.28571428599999998"/>
        <n v="0.32"/>
        <n v="0.35849056600000001"/>
        <n v="0.37142857099999999"/>
        <n v="0.18181818199999999"/>
        <n v="0.65"/>
        <n v="0.256410256"/>
        <n v="0.37777777800000001"/>
        <n v="0.11320754700000001"/>
        <n v="5.1282051000000002E-2"/>
        <n v="7.6923077000000006E-2"/>
        <n v="0.14814814800000001"/>
        <s v="&lt; 5.0%"/>
        <n v="0.12244898"/>
        <n v="0.26315789499999998"/>
        <n v="0.16"/>
        <n v="0.23076923099999999"/>
        <n v="0.28000000000000003"/>
        <n v="8.6956521999999994E-2"/>
        <n v="0.27027026999999998"/>
        <n v="0.33035714300000002"/>
        <n v="0.27906976700000002"/>
        <n v="0.38095238100000001"/>
        <n v="0.30909090900000002"/>
        <n v="0.35087719299999998"/>
        <n v="8.8235294000000006E-2"/>
        <n v="0.8125"/>
        <n v="0.37681159400000003"/>
        <n v="0.64285714299999996"/>
        <n v="0.5"/>
        <n v="0.53333333299999997"/>
        <n v="0.76923076899999998"/>
        <n v="0.4"/>
        <n v="0.56521739100000001"/>
        <n v="0.21621621599999999"/>
        <n v="0.30434782599999999"/>
        <n v="0.20689655200000001"/>
        <n v="0.18918918900000001"/>
        <n v="0.38461538499999998"/>
        <n v="0.25490196100000001"/>
        <n v="0.30769230800000003"/>
        <n v="0.22727272700000001"/>
        <n v="0.375"/>
        <n v="0.24242424200000001"/>
        <n v="0.46153846199999998"/>
        <n v="0.15384615400000001"/>
        <n v="0.41666666699999999"/>
        <n v="0.15789473700000001"/>
        <n v="0.235294118"/>
        <n v="0.33333333300000001"/>
        <n v="0.409090909"/>
        <n v="0.130434783"/>
        <n v="0.42424242400000001"/>
        <n v="0.33720930199999999"/>
        <n v="0.15217391299999999"/>
        <n v="0.55000000000000004"/>
        <n v="0.222222222"/>
        <n v="0.321428571"/>
        <n v="0.45833333300000001"/>
        <n v="0.55555555599999995"/>
        <n v="0.625"/>
        <n v="0.48"/>
        <n v="0.26923076899999998"/>
        <n v="0.27500000000000002"/>
        <n v="0.17241379300000001"/>
        <n v="0.39130434800000002"/>
        <n v="0.14285714299999999"/>
        <n v="0.1875"/>
        <n v="0.66666666699999999"/>
        <n v="0.44444444399999999"/>
        <n v="0.35294117600000002"/>
        <n v="0.178571429"/>
        <n v="0.78571428600000004"/>
        <n v="0.125"/>
        <n v="0.63157894699999995"/>
        <n v="0.47368421100000002"/>
        <n v="0.265625"/>
        <n v="0.19565217400000001"/>
        <n v="0.29166666699999999"/>
        <n v="0.15625"/>
        <n v="0.36363636399999999"/>
        <n v="0.35"/>
        <n v="0.6875"/>
        <n v="0.27586206899999999"/>
        <n v="0.32075471700000002"/>
        <n v="0.20833333300000001"/>
        <n v="0.413793103"/>
        <n v="0.3"/>
        <n v="0.134615385"/>
        <n v="0.2"/>
        <n v="7.4074074000000004E-2"/>
        <n v="0.1"/>
        <n v="6.3829786999999999E-2"/>
        <n v="6.6666666999999999E-2"/>
        <n v="0.26666666700000002"/>
        <n v="0.08"/>
        <n v="0.34146341499999999"/>
        <n v="0.24137931000000001"/>
        <n v="0.185185185"/>
        <n v="0.16666666699999999"/>
        <n v="0.3125"/>
        <n v="9.6774193999999994E-2"/>
        <n v="0.21739130400000001"/>
        <n v="7.1428570999999996E-2"/>
        <n v="5.8823528999999999E-2"/>
        <n v="0.20454545499999999"/>
        <n v="0.31034482800000002"/>
        <n v="0.15151515199999999"/>
        <n v="0.14583333300000001"/>
        <n v="6.4516129000000005E-2"/>
        <n v="0.10714285699999999"/>
        <n v="0.21428571399999999"/>
        <n v="0.571428571"/>
        <n v="0.54545454500000001"/>
        <n v="0.57692307700000001"/>
        <n v="0.34782608700000001"/>
        <n v="0.13888888899999999"/>
        <n v="0.105263158"/>
        <n v="0.17647058800000001"/>
        <n v="0.117647059"/>
        <n v="0.212121212"/>
        <n v="0.25925925900000002"/>
        <n v="0.24"/>
        <n v="0.133333333"/>
        <n v="9.0909090999999997E-2"/>
        <n v="0.147058824"/>
        <n v="0.05"/>
        <n v="0.17307692299999999"/>
        <n v="0.65432098800000005"/>
        <n v="0.64444444400000001"/>
        <n v="0.75"/>
        <n v="0.606060606"/>
        <n v="0.52173913000000005"/>
        <n v="0.89473684200000003"/>
        <n v="0.55319148900000004"/>
        <n v="0.83333333300000001"/>
        <n v="9.6153846000000001E-2"/>
        <n v="0.27272727299999999"/>
        <n v="7.4999999999999997E-2"/>
        <n v="0.21052631599999999"/>
        <n v="0.246575342"/>
        <s v="&gt; 95.0%"/>
        <n v="0.58333333300000001"/>
        <n v="0.63636363600000001"/>
        <n v="0.61538461499999997"/>
        <n v="0.60869565199999998"/>
        <n v="0.909090909"/>
        <n v="8.9552239000000006E-2"/>
        <n v="6.8181818000000005E-2"/>
        <n v="0.108695652"/>
        <n v="6.25E-2"/>
        <n v="0.12"/>
        <n v="5.2631578999999998E-2"/>
        <n v="0.13636363600000001"/>
        <n v="0.19"/>
        <n v="0.196969697"/>
        <n v="0.38888888900000002"/>
        <n v="0.15"/>
        <n v="0.21666666700000001"/>
        <n v="0.144736842"/>
        <n v="0.16483516500000001"/>
        <n v="0.43478260899999999"/>
        <n v="0.45454545499999999"/>
        <n v="0.34482758600000002"/>
        <n v="0.37209302300000002"/>
        <n v="0.23809523799999999"/>
        <n v="0.13793103400000001"/>
        <n v="0.29411764699999998"/>
        <n v="0.34615384599999999"/>
        <n v="0.322580645"/>
        <n v="0.407407407"/>
        <n v="8.3333332999999996E-2"/>
        <n v="0.30612244900000002"/>
        <n v="0.26086956500000003"/>
        <n v="0.44827586200000002"/>
        <n v="0.86666666699999995"/>
        <n v="0.29268292699999998"/>
        <n v="0.368421053"/>
        <n v="0.31428571399999999"/>
        <n v="0.43333333299999999"/>
        <n v="0.355932203"/>
        <n v="0.41463414599999998"/>
        <n v="0.32786885199999999"/>
        <n v="0.38596491199999999"/>
        <n v="0.289156627"/>
        <n v="0.53846153799999996"/>
        <n v="0.356521739"/>
        <n v="0.233333333"/>
        <n v="0.381578947"/>
        <n v="0.38"/>
        <n v="0.53125"/>
        <n v="0.45714285700000001"/>
        <n v="0.111111111"/>
        <n v="0.25806451600000002"/>
        <n v="9.5238094999999995E-2"/>
        <n v="6.8965517000000004E-2"/>
        <n v="0.32758620700000002"/>
        <n v="0.22857142899999999"/>
        <n v="0.33962264199999997"/>
        <n v="0.22807017500000001"/>
        <n v="0.16129032300000001"/>
        <n v="0.52941176499999998"/>
        <n v="0.15094339600000001"/>
        <n v="9.375E-2"/>
        <n v="0.67741935499999995"/>
        <n v="0.71428571399999996"/>
        <n v="0.80952380999999995"/>
        <n v="0.7"/>
        <n v="0.47499999999999998"/>
        <n v="0.51612903200000004"/>
        <n v="0.85714285700000004"/>
        <n v="0.514285714"/>
        <n v="0.56410256400000003"/>
        <n v="0.68965517200000004"/>
        <n v="0.42499999999999999"/>
        <n v="0.49152542399999999"/>
        <n v="0.81818181800000001"/>
        <n v="0.28947368400000001"/>
        <n v="0.17073170700000001"/>
        <n v="0.162162162"/>
        <n v="0.39285714300000002"/>
        <n v="5.5555555999999999E-2"/>
        <n v="0.337837838"/>
        <n v="0.40350877200000002"/>
        <n v="0.264705882"/>
        <n v="0.36507936499999999"/>
        <n v="0.30645161300000001"/>
        <n v="0.25773195900000001"/>
        <n v="0.27450980400000002"/>
        <n v="0.21153846200000001"/>
        <n v="0.311111111"/>
        <n v="0.24175824200000001"/>
        <n v="0.123809524"/>
        <n v="0.18965517200000001"/>
        <n v="8.8888888999999999E-2"/>
        <n v="0.32307692300000002"/>
        <n v="0.6"/>
        <n v="0.27777777799999998"/>
        <n v="0.37931034499999999"/>
        <n v="0.57894736800000002"/>
        <n v="0.22916666699999999"/>
        <n v="0.32352941200000002"/>
        <n v="0.24561403500000001"/>
        <n v="0.13513513499999999"/>
        <n v="0.16279069800000001"/>
        <n v="0.58823529399999996"/>
        <n v="0.64705882400000003"/>
        <n v="0.87096774200000004"/>
        <n v="0.57499999999999996"/>
        <n v="0.37037037"/>
        <n v="0.62857142899999996"/>
        <n v="0.9"/>
        <n v="0.54166666699999999"/>
        <n v="0.48387096800000001"/>
        <n v="0.15068493199999999"/>
        <n v="0.139534884"/>
        <n v="8.5714286000000001E-2"/>
        <n v="0.126984127"/>
        <n v="0.20588235299999999"/>
        <n v="0.31707317099999999"/>
        <n v="0.178217822"/>
        <n v="0.17021276599999999"/>
        <n v="0.23214285700000001"/>
        <n v="0.101265823"/>
        <n v="0.45161290300000001"/>
        <n v="0.58620689699999995"/>
        <n v="0.10810810799999999"/>
        <n v="0.366666667"/>
        <n v="5.6603774000000003E-2"/>
        <n v="0.21276595700000001"/>
        <n v="0.393939394"/>
        <n v="0.38636363600000001"/>
        <n v="0.37704917999999998"/>
        <n v="0.38297872300000002"/>
        <n v="0.31818181800000001"/>
        <n v="0.23404255299999999"/>
        <n v="0.171428571"/>
        <n v="0.5625"/>
        <n v="0.191489362"/>
        <n v="0.276595745"/>
        <n v="0.19444444399999999"/>
        <n v="0.35135135099999998"/>
        <n v="0.34210526299999999"/>
        <n v="0.16363636400000001"/>
        <n v="0.18421052600000001"/>
        <n v="0.132075472"/>
        <n v="0.192982456"/>
        <n v="0.17910447800000001"/>
        <n v="0.177777778"/>
        <n v="0.10344827600000001"/>
        <n v="0.32530120499999998"/>
        <n v="0.36206896599999999"/>
        <n v="0.41025641000000002"/>
        <n v="0.32926829299999999"/>
        <n v="0.513513514"/>
        <n v="0.44736842100000002"/>
        <n v="0.69230769199999997"/>
        <n v="0.50684931499999997"/>
        <n v="0.127659574"/>
        <n v="0.91666666699999999"/>
        <n v="0.78260869600000005"/>
        <n v="0.27100000000000002"/>
        <n v="0.50600000000000001"/>
        <n v="0.22552255199999999"/>
        <n v="0.33157894700000001"/>
        <n v="0.185"/>
        <n v="0.19500000000000001"/>
        <n v="0.26800000000000002"/>
        <n v="0.54"/>
        <n v="0.39"/>
        <n v="0.61099999999999999"/>
        <n v="0.10199999999999999"/>
        <n v="0.43"/>
        <n v="0.29299999999999998"/>
        <n v="0.15517241400000001"/>
        <n v="0.27300000000000002"/>
        <n v="0.436"/>
        <n v="0.11700000000000001"/>
        <n v="0.58299999999999996"/>
      </sharedItems>
    </cacheField>
    <cacheField name="Percent Approaching Readiness" numFmtId="0">
      <sharedItems containsMixedTypes="1" containsNumber="1" minValue="5.8823528999999999E-2" maxValue="0.91666666699999999"/>
    </cacheField>
    <cacheField name="Percent Demonstrating Readiness" numFmtId="0">
      <sharedItems containsMixedTypes="1" containsNumber="1" minValue="0.05" maxValue="0.93939393900000001"/>
    </cacheField>
    <cacheField name="Average Language and Literacy Score" numFmtId="0">
      <sharedItems containsMixedTypes="1" containsNumber="1" minValue="228.18181820000001" maxValue="286.41176469999999" count="706">
        <n v="266.07692309999999"/>
        <n v="267.90625"/>
        <s v="*"/>
        <n v="264.60000000000002"/>
        <n v="267.63157890000002"/>
        <n v="267.54838710000001"/>
        <n v="267.09375"/>
        <n v="265.37254899999999"/>
        <n v="266.11111110000002"/>
        <n v="269.26086959999998"/>
        <n v="262.17857140000001"/>
        <n v="266.02380950000003"/>
        <n v="264.8"/>
        <n v="261.58490569999998"/>
        <n v="261.45714290000001"/>
        <n v="264.87878790000002"/>
        <n v="256.14999999999998"/>
        <n v="264.79487180000001"/>
        <n v="261.8"/>
        <n v="266.509434"/>
        <n v="267.02564100000001"/>
        <n v="266.88461539999997"/>
        <n v="266.14814810000001"/>
        <n v="267.92857140000001"/>
        <n v="266.2857143"/>
        <n v="264.31578949999999"/>
        <n v="266.68"/>
        <n v="263.7692308"/>
        <n v="269.9565217"/>
        <n v="264.45945949999998"/>
        <n v="260.07142859999999"/>
        <n v="261.55813949999998"/>
        <n v="256.41269840000001"/>
        <n v="260.25454550000001"/>
        <n v="259.89473679999998"/>
        <n v="266.92647060000002"/>
        <n v="245.25"/>
        <n v="265.20512819999999"/>
        <n v="257.31884059999999"/>
        <n v="256.64285710000001"/>
        <n v="261.44444440000001"/>
        <n v="256.73333330000003"/>
        <n v="256.53846149999998"/>
        <n v="259.82608699999997"/>
        <n v="263.90384619999998"/>
        <n v="264.3513514"/>
        <n v="263.82608699999997"/>
        <n v="263.96551720000002"/>
        <n v="264.56756760000002"/>
        <n v="262.2307692"/>
        <n v="263.8823529"/>
        <n v="267.52173909999999"/>
        <n v="268.46153850000002"/>
        <n v="266.40909090000002"/>
        <n v="268.54166670000001"/>
        <n v="271"/>
        <n v="258.69230770000001"/>
        <n v="268.12"/>
        <n v="268.38461539999997"/>
        <n v="271.46153850000002"/>
        <n v="264.5"/>
        <n v="271.31578949999999"/>
        <n v="267.47058820000001"/>
        <n v="259.25"/>
        <n v="258.66666670000001"/>
        <n v="255.5"/>
        <n v="257.55555559999999"/>
        <n v="260.63636359999998"/>
        <n v="261.91304350000001"/>
        <n v="258.39393940000002"/>
        <n v="264.97674419999998"/>
        <n v="266.91666670000001"/>
        <n v="263.5"/>
        <n v="269.97826090000001"/>
        <n v="259.22500000000002"/>
        <n v="269.77777780000002"/>
        <n v="266.14285710000001"/>
        <n v="258.625"/>
        <n v="254.11111109999999"/>
        <n v="257.40740740000001"/>
        <n v="251.1875"/>
        <n v="256.45"/>
        <n v="260.44"/>
        <n v="262.36538460000003"/>
        <n v="262.95"/>
        <n v="266"/>
        <n v="257.78260870000003"/>
        <n v="266.09523810000002"/>
        <n v="262.16326529999998"/>
        <n v="259.70454549999999"/>
        <n v="270.25"/>
        <n v="248.7619048"/>
        <n v="259"/>
        <n v="260.82352939999998"/>
        <n v="271.17857140000001"/>
        <n v="242.57142859999999"/>
        <n v="272.4375"/>
        <n v="249.5789474"/>
        <n v="254.5"/>
        <n v="256.73684209999999"/>
        <n v="254.58333329999999"/>
        <n v="254.42857140000001"/>
        <n v="258.4375"/>
        <n v="254.20833329999999"/>
        <n v="268.453125"/>
        <n v="270.23913040000002"/>
        <n v="268.125"/>
        <n v="269"/>
        <n v="273.21875"/>
        <n v="259.31428570000003"/>
        <n v="263.8"/>
        <n v="249.4375"/>
        <n v="261.06060609999997"/>
        <n v="266.89655169999997"/>
        <n v="262.75471700000003"/>
        <n v="265.5151515"/>
        <n v="266.66666670000001"/>
        <n v="259.51724139999999"/>
        <n v="267.16216220000001"/>
        <n v="263.54000000000002"/>
        <n v="271.38461539999997"/>
        <n v="266.25"/>
        <n v="269.24"/>
        <n v="273.37037040000001"/>
        <n v="272.89999999999998"/>
        <n v="269.10000000000002"/>
        <n v="264.77272729999999"/>
        <n v="275.26086959999998"/>
        <n v="269.88297870000002"/>
        <n v="260.33333329999999"/>
        <n v="256.1333333"/>
        <n v="273.04545450000001"/>
        <n v="267.10000000000002"/>
        <n v="267.625"/>
        <n v="284.14285710000001"/>
        <n v="270.85714289999999"/>
        <n v="260"/>
        <n v="275.28888890000002"/>
        <n v="254.73170730000001"/>
        <n v="257.48275860000001"/>
        <n v="253.1"/>
        <n v="256.2857143"/>
        <n v="258.11111110000002"/>
        <n v="255.2307692"/>
        <n v="267.95"/>
        <n v="269.2857143"/>
        <n v="264.125"/>
        <n v="266.22727270000001"/>
        <n v="264.9375"/>
        <n v="263.3125"/>
        <n v="267.375"/>
        <n v="266.29166670000001"/>
        <n v="271.64814810000001"/>
        <n v="264.69230770000001"/>
        <n v="273.09677420000003"/>
        <n v="269.69565219999998"/>
        <n v="273.29411759999999"/>
        <n v="267.85000000000002"/>
        <n v="274.14285710000001"/>
        <n v="273.0625"/>
        <n v="272.52941179999999"/>
        <n v="274.06666669999998"/>
        <n v="272.17647060000002"/>
        <n v="275.68181820000001"/>
        <n v="272.64516129999998"/>
        <n v="263.09090909999998"/>
        <n v="263.95833329999999"/>
        <n v="266.2"/>
        <n v="261.48275860000001"/>
        <n v="264.90909090000002"/>
        <n v="273"/>
        <n v="273.87096769999999"/>
        <n v="276.04166670000001"/>
        <n v="269.95833329999999"/>
        <n v="277.0357143"/>
        <n v="273.30434780000002"/>
        <n v="262.72727270000001"/>
        <n v="262.84615380000002"/>
        <n v="261.60000000000002"/>
        <n v="268.06666669999998"/>
        <n v="262"/>
        <n v="264.1333333"/>
        <n v="263.08695649999999"/>
        <n v="263.7142857"/>
        <n v="270.60000000000002"/>
        <n v="273.86111110000002"/>
        <n v="279.58974360000002"/>
        <n v="276.44736840000002"/>
        <n v="270.97058820000001"/>
        <n v="283.78787879999999"/>
        <n v="263.34375"/>
        <n v="275.39705880000002"/>
        <n v="261.87878790000002"/>
        <n v="261"/>
        <n v="261.69230770000001"/>
        <n v="262.93333330000002"/>
        <n v="260.55555559999999"/>
        <n v="271.24"/>
        <n v="269.46666670000002"/>
        <n v="273.89999999999998"/>
        <n v="272.54545450000001"/>
        <n v="272.5"/>
        <n v="265.79166670000001"/>
        <n v="268.625"/>
        <n v="268.66666670000001"/>
        <n v="271.17647060000002"/>
        <n v="266.61904759999999"/>
        <n v="277.20689659999999"/>
        <n v="271.54545450000001"/>
        <n v="276.57142859999999"/>
        <n v="277.8"/>
        <n v="278.39999999999998"/>
        <n v="276.92857140000001"/>
        <n v="277.55882350000002"/>
        <n v="265.7142857"/>
        <n v="266.97058820000001"/>
        <n v="266.85714289999999"/>
        <n v="264.57142859999999"/>
        <n v="269.8"/>
        <n v="266.32692309999999"/>
        <n v="251.32098769999999"/>
        <n v="250.68888889999999"/>
        <n v="240"/>
        <n v="255"/>
        <n v="248.79166670000001"/>
        <n v="258.1086957"/>
        <n v="242.26315790000001"/>
        <n v="257.04255319999999"/>
        <n v="241.43333329999999"/>
        <n v="280.19230770000001"/>
        <n v="279.39999999999998"/>
        <n v="280.6875"/>
        <n v="284.07692309999999"/>
        <n v="266.45454549999999"/>
        <n v="281.32499999999999"/>
        <n v="261.18421050000001"/>
        <n v="261.53846149999998"/>
        <n v="260.81578949999999"/>
        <n v="261.55263159999998"/>
        <n v="263.0192308"/>
        <n v="259.69230770000001"/>
        <n v="261.60273969999997"/>
        <n v="228.18181820000001"/>
        <n v="230.8"/>
        <n v="250.125"/>
        <n v="252.16666670000001"/>
        <n v="246.54545450000001"/>
        <n v="253.1538462"/>
        <n v="255.4375"/>
        <n v="250.30434779999999"/>
        <n v="245.27272730000001"/>
        <n v="273.79104480000001"/>
        <n v="273.54545450000001"/>
        <n v="276.38095240000001"/>
        <n v="272.6086957"/>
        <n v="276.53846149999998"/>
        <n v="264.26666669999997"/>
        <n v="275.046875"/>
        <n v="266.76"/>
        <n v="269.05263159999998"/>
        <n v="265.5"/>
        <n v="269.5789474"/>
        <n v="266.77272729999999"/>
        <n v="266.85000000000002"/>
        <n v="267.71212120000001"/>
        <n v="260.72222219999998"/>
        <n v="268.64999999999998"/>
        <n v="265.64999999999998"/>
        <n v="270.19736840000002"/>
        <n v="267.7692308"/>
        <n v="258.38636359999998"/>
        <n v="258.21739129999997"/>
        <n v="254.77272730000001"/>
        <n v="260.27586209999998"/>
        <n v="258.25581399999999"/>
        <n v="258.61363640000002"/>
        <n v="260.72727270000001"/>
        <n v="253.8125"/>
        <n v="261.57142859999999"/>
        <n v="255.91304349999999"/>
        <n v="263.89655169999997"/>
        <n v="245.45454549999999"/>
        <n v="261.68"/>
        <n v="254.41176469999999"/>
        <n v="262.11538460000003"/>
        <n v="262.64516129999998"/>
        <n v="260.25"/>
        <n v="262.51851850000003"/>
        <n v="262.91666670000001"/>
        <n v="262.38775509999999"/>
        <n v="261.04166670000001"/>
        <n v="263.47058820000001"/>
        <n v="255.2857143"/>
        <n v="263.25"/>
        <n v="261.82758619999998"/>
        <n v="263.30769229999999"/>
        <n v="259.63636359999998"/>
        <n v="263.16666670000001"/>
        <n v="275.84615380000002"/>
        <n v="249.33333329999999"/>
        <n v="264.68292680000002"/>
        <n v="271.33333329999999"/>
        <n v="268"/>
        <n v="260.84210530000001"/>
        <n v="265.45714290000001"/>
        <n v="264.52499999999998"/>
        <n v="261.72000000000003"/>
        <n v="262.7692308"/>
        <n v="260.66666670000001"/>
        <n v="263.3"/>
        <n v="261.75"/>
        <n v="262.39999999999998"/>
        <n v="266.05882350000002"/>
        <n v="260.41666670000001"/>
        <n v="263.72222219999998"/>
        <n v="267"/>
        <n v="263.2627119"/>
        <n v="261.5853659"/>
        <n v="264.14754099999999"/>
        <n v="262.31578949999999"/>
        <n v="266.10843369999998"/>
        <n v="258.27272729999999"/>
        <n v="254.46153849999999"/>
        <n v="263.23478260000002"/>
        <n v="264.08333329999999"/>
        <n v="264.47826090000001"/>
        <n v="265.78947369999997"/>
        <n v="262.17647060000002"/>
        <n v="264.66666670000001"/>
        <n v="264"/>
        <n v="257.23684209999999"/>
        <n v="254.7666667"/>
        <n v="246.875"/>
        <n v="257.74"/>
        <n v="256.2692308"/>
        <n v="262.71052630000003"/>
        <n v="250.8125"/>
        <n v="260.88461539999997"/>
        <n v="251.3714286"/>
        <n v="264.54545450000001"/>
        <n v="265.75757579999998"/>
        <n v="267.36363640000002"/>
        <n v="269.27777780000002"/>
        <n v="261.53333329999998"/>
        <n v="269.037037"/>
        <n v="264.38709679999999"/>
        <n v="273.05"/>
        <n v="274.08333329999999"/>
        <n v="274.52380950000003"/>
        <n v="271.4210526"/>
        <n v="274.35714289999999"/>
        <n v="274.03448279999998"/>
        <n v="260.0517241"/>
        <n v="262.8"/>
        <n v="264.35714289999999"/>
        <n v="256.03333329999998"/>
        <n v="262.59523810000002"/>
        <n v="251.08333329999999"/>
        <n v="260.16981129999999"/>
        <n v="263.85964910000001"/>
        <n v="266.4848485"/>
        <n v="263.1935484"/>
        <n v="264.65384619999998"/>
        <n v="255.29411759999999"/>
        <n v="268.03333329999998"/>
        <n v="252.81818179999999"/>
        <n v="269.12903230000001"/>
        <n v="266.84210530000001"/>
        <n v="272.75"/>
        <n v="278.5"/>
        <n v="261.2142857"/>
        <n v="268.76666669999997"/>
        <n v="266.94285710000003"/>
        <n v="266.73913040000002"/>
        <n v="270.47058820000001"/>
        <n v="263.61111110000002"/>
        <n v="266.30769229999999"/>
        <n v="266.82352939999998"/>
        <n v="265.15625"/>
        <n v="264.7692308"/>
        <n v="266.5"/>
        <n v="263.8125"/>
        <n v="266.42857140000001"/>
        <n v="261.95999999999998"/>
        <n v="263.81132079999998"/>
        <n v="263"/>
        <n v="262.76190480000002"/>
        <n v="267.3714286"/>
        <n v="250.16129029999999"/>
        <n v="248.2857143"/>
        <n v="256.8"/>
        <n v="247"/>
        <n v="251.45833329999999"/>
        <n v="250.03333330000001"/>
        <n v="247.55"/>
        <n v="244.952381"/>
        <n v="243.87096769999999"/>
        <n v="252.92857140000001"/>
        <n v="244.6538462"/>
        <n v="263.15789469999999"/>
        <n v="230.42857140000001"/>
        <n v="245.25714289999999"/>
        <n v="262.84210530000001"/>
        <n v="261.54545450000001"/>
        <n v="262.81818179999999"/>
        <n v="253.9"/>
        <n v="250.69230769999999"/>
        <n v="258.70967739999998"/>
        <n v="248.75862069999999"/>
        <n v="256.3"/>
        <n v="253.9830508"/>
        <n v="238.0909091"/>
        <n v="261.78947369999997"/>
        <n v="263.10526320000002"/>
        <n v="261.33333329999999"/>
        <n v="262.35294119999998"/>
        <n v="267.59090909999998"/>
        <n v="265.625"/>
        <n v="273.04444439999997"/>
        <n v="274.3913043"/>
        <n v="271.63636359999998"/>
        <n v="280.60000000000002"/>
        <n v="268.31578949999999"/>
        <n v="280.39999999999998"/>
        <n v="268.07317069999999"/>
        <n v="272.65384619999998"/>
        <n v="267.89999999999998"/>
        <n v="268.23809519999998"/>
        <n v="274"/>
        <n v="255.83333329999999"/>
        <n v="268.97297300000002"/>
        <n v="256"/>
        <n v="257.91304350000001"/>
        <n v="262.75"/>
        <n v="252.47826090000001"/>
        <n v="256.7692308"/>
        <n v="258.07142859999999"/>
        <n v="243.46153849999999"/>
        <n v="266.37931029999999"/>
        <n v="265.75"/>
        <n v="264.07142859999999"/>
        <n v="268.53333329999998"/>
        <n v="270.66666670000001"/>
        <n v="260.52702699999998"/>
        <n v="270.53846149999998"/>
        <n v="256.0877193"/>
        <n v="261.97058820000001"/>
        <n v="259.3"/>
        <n v="266.8823529"/>
        <n v="258.984127"/>
        <n v="257.56451609999999"/>
        <n v="262.10714289999999"/>
        <n v="250.53846150000001"/>
        <n v="258.1875"/>
        <n v="256.89999999999998"/>
        <n v="260.82499999999999"/>
        <n v="241.5"/>
        <n v="264.55555559999999"/>
        <n v="250.3666667"/>
        <n v="266.40206189999998"/>
        <n v="266.56862749999999"/>
        <n v="267.84615380000002"/>
        <n v="264.73333330000003"/>
        <n v="272.16666670000001"/>
        <n v="266.68131870000002"/>
        <n v="254.0909091"/>
        <n v="271.71739129999997"/>
        <n v="272.5357143"/>
        <n v="276.56521739999999"/>
        <n v="266.86956520000001"/>
        <n v="277.39473679999998"/>
        <n v="274.01904760000002"/>
        <n v="273.08510639999997"/>
        <n v="274.77586209999998"/>
        <n v="273.61111110000002"/>
        <n v="272.09523810000002"/>
        <n v="262.125"/>
        <n v="269.1935484"/>
        <n v="279.37777779999999"/>
        <n v="258.66153850000001"/>
        <n v="261.58333329999999"/>
        <n v="251.1333333"/>
        <n v="259.16666670000001"/>
        <n v="258.03448279999998"/>
        <n v="259.7142857"/>
        <n v="255.36842110000001"/>
        <n v="260.95833329999999"/>
        <n v="251.375"/>
        <n v="270.72058820000001"/>
        <n v="268.86111110000002"/>
        <n v="272.1176471"/>
        <n v="269.32352939999998"/>
        <n v="273.01851850000003"/>
        <n v="270.31578949999999"/>
        <n v="263.72727270000001"/>
        <n v="270.39999999999998"/>
        <n v="267.2"/>
        <n v="268.52173909999999"/>
        <n v="271.56756760000002"/>
        <n v="271.07142859999999"/>
        <n v="265.10000000000002"/>
        <n v="270.5813953"/>
        <n v="249.0147059"/>
        <n v="258.77777780000002"/>
        <n v="246.4642857"/>
        <n v="248.82352940000001"/>
        <n v="249.20588240000001"/>
        <n v="267.12"/>
        <n v="236.1935484"/>
        <n v="248.35"/>
        <n v="256.04838710000001"/>
        <n v="255.6"/>
        <n v="252.75"/>
        <n v="252.57142859999999"/>
        <n v="262.13888889999998"/>
        <n v="238.8"/>
        <n v="253.71111110000001"/>
        <n v="254.40740740000001"/>
        <n v="255.70588240000001"/>
        <n v="252.08333329999999"/>
        <n v="253.93333329999999"/>
        <n v="257.17391300000003"/>
        <n v="250.54545450000001"/>
        <n v="257.66666670000001"/>
        <n v="251.58064519999999"/>
        <n v="271.05479450000001"/>
        <n v="270.23255810000001"/>
        <n v="271.82857139999999"/>
        <n v="270.34210530000001"/>
        <n v="272.57142859999999"/>
        <n v="271.6285714"/>
        <n v="264.38461539999997"/>
        <n v="260.45588240000001"/>
        <n v="261.76470590000002"/>
        <n v="254.66666670000001"/>
        <n v="260.23529409999998"/>
        <n v="260.67647060000002"/>
        <n v="261.5892857"/>
        <n v="259.29268289999999"/>
        <n v="265.92857140000001"/>
        <n v="273.73267329999999"/>
        <n v="273.68085109999998"/>
        <n v="275.8222222"/>
        <n v="272.05357140000001"/>
        <n v="277.48101270000001"/>
        <n v="275.08602150000002"/>
        <n v="261.74193550000001"/>
        <n v="265.32352939999998"/>
        <n v="264.30303029999999"/>
        <n v="258.82758619999998"/>
        <n v="265.452381"/>
        <n v="253.95"/>
        <n v="261.5"/>
        <n v="262.47058820000001"/>
        <n v="265.52173909999999"/>
        <n v="266.952381"/>
        <n v="259.33333329999999"/>
        <n v="265.91891889999999"/>
        <n v="253.53846150000001"/>
        <n v="265.58333329999999"/>
        <n v="253.6153846"/>
        <n v="259.39999999999998"/>
        <n v="265.5625"/>
        <n v="255.7857143"/>
        <n v="265.43478260000001"/>
        <n v="281.32075470000001"/>
        <n v="280.69230770000001"/>
        <n v="281.92592589999998"/>
        <n v="283.28205129999998"/>
        <n v="277.91666670000001"/>
        <n v="284.68181820000001"/>
        <n v="258.15384619999998"/>
        <n v="259.46153850000002"/>
        <n v="257.83333329999999"/>
        <n v="262.36"/>
        <n v="266.0625"/>
        <n v="264.76470590000002"/>
        <n v="268.05263159999998"/>
        <n v="264.75862069999999"/>
        <n v="266.29787229999999"/>
        <n v="244.9090909"/>
        <n v="275.15789469999999"/>
        <n v="274.60000000000002"/>
        <n v="277.35714289999999"/>
        <n v="275.38888889999998"/>
        <n v="274.29411759999999"/>
        <n v="256.83999999999997"/>
        <n v="261.54166670000001"/>
        <n v="255.79166670000001"/>
        <n v="259.21212120000001"/>
        <n v="258.63636359999998"/>
        <n v="262.5409836"/>
        <n v="264.80851059999998"/>
        <n v="260.92857140000001"/>
        <n v="263.90909090000002"/>
        <n v="266.29545450000001"/>
        <n v="263.2307692"/>
        <n v="261.36111110000002"/>
        <n v="262.96551720000002"/>
        <n v="261.41666670000001"/>
        <n v="264.42857140000001"/>
        <n v="260.85294119999998"/>
        <n v="282.70833329999999"/>
        <n v="281.82352939999998"/>
        <n v="286.41176469999999"/>
        <n v="271.80952380000002"/>
        <n v="272.41666670000001"/>
        <n v="267.16666670000001"/>
        <n v="277.75"/>
        <n v="278"/>
        <n v="277.57142859999999"/>
        <n v="273.33333329999999"/>
        <n v="284.09090909999998"/>
        <n v="265.48936170000002"/>
        <n v="264.74285709999998"/>
        <n v="255.6875"/>
        <n v="265.70212770000001"/>
        <n v="265.27659569999997"/>
        <n v="268.30612239999999"/>
        <n v="261.94285710000003"/>
        <n v="267.22222219999998"/>
        <n v="259.48648650000001"/>
        <n v="273.2"/>
        <n v="261.89583329999999"/>
        <n v="265.29629629999999"/>
        <n v="263.875"/>
        <n v="259.91666670000001"/>
        <n v="265.62962959999999"/>
        <n v="274.0357143"/>
        <n v="272.53846149999998"/>
        <n v="275.33333329999999"/>
        <n v="265.91666670000001"/>
        <n v="278.84615380000002"/>
        <n v="269.54545450000001"/>
        <n v="267.97368419999998"/>
        <n v="269.86792450000002"/>
        <n v="269.24561399999999"/>
        <n v="273.32258059999998"/>
        <n v="269.25373130000003"/>
        <n v="268.83333329999999"/>
        <n v="279.7735849"/>
        <n v="270.14999999999998"/>
        <n v="280.72413790000002"/>
        <n v="278.625"/>
        <n v="281.79411759999999"/>
        <n v="274.91666670000001"/>
        <n v="275.75757579999998"/>
        <n v="285.11111110000002"/>
        <n v="270.47826090000001"/>
        <n v="272.10000000000002"/>
        <n v="269.2307692"/>
        <n v="270.18181820000001"/>
        <n v="260.89156630000002"/>
        <n v="261.58620689999998"/>
        <n v="262.10227270000001"/>
        <n v="259.52564100000001"/>
        <n v="265.98181820000002"/>
        <n v="257.08333329999999"/>
        <n v="250.5"/>
        <n v="260.85365849999999"/>
        <n v="260.72972970000001"/>
        <n v="262.66666670000001"/>
        <n v="263.84210530000001"/>
        <n v="257.44444440000001"/>
        <n v="263.20833329999999"/>
        <n v="257.46153850000002"/>
        <n v="258.7"/>
        <n v="261.09589039999997"/>
        <n v="277.421875"/>
        <n v="273.05882350000002"/>
        <n v="283.23333330000003"/>
        <n v="272.29411759999999"/>
        <n v="283"/>
        <n v="277.89999999999998"/>
        <n v="274.95744680000001"/>
        <n v="258.96153850000002"/>
        <n v="257.16666670000001"/>
        <n v="261.85714289999999"/>
        <n v="255.58333329999999"/>
        <n v="259.17391300000003"/>
        <n v="265.3103448"/>
        <n v="268.2857143"/>
        <n v="262.53333329999998"/>
        <n v="263.60000000000002"/>
        <n v="264.89285710000001"/>
        <n v="264.5560337"/>
        <n v="264.40884770000002"/>
        <n v="252.2928"/>
        <n v="265.88998900000001"/>
        <n v="263.27964909999997"/>
        <n v="268.57922539999998"/>
        <n v="267.83020729999998"/>
        <n v="265.82113820000001"/>
        <n v="253.9927007"/>
        <n v="259.45483869999998"/>
        <n v="252.20279719999999"/>
        <n v="275.0816327"/>
        <n v="259.21285139999998"/>
        <n v="261.2323232"/>
        <n v="258.0133333"/>
        <n v="266.70689659999999"/>
        <n v="264.97663549999999"/>
        <n v="255.31272730000001"/>
        <n v="272.84259259999999"/>
        <n v="274.22727270000001"/>
        <n v="253.6191489"/>
      </sharedItems>
    </cacheField>
    <cacheField name="Average Math Score" numFmtId="0">
      <sharedItems containsMixedTypes="1" containsNumber="1" minValue="222.57142859999999" maxValue="290.27777780000002" count="706">
        <n v="263.05128209999998"/>
        <n v="263.46875"/>
        <s v="*"/>
        <n v="261.2"/>
        <n v="265"/>
        <n v="264.77419350000002"/>
        <n v="263.28125"/>
        <n v="263.52941179999999"/>
        <n v="264.47222219999998"/>
        <n v="264.3913043"/>
        <n v="262.82142859999999"/>
        <n v="263.97619049999997"/>
        <n v="263.08"/>
        <n v="264.92452830000002"/>
        <n v="264.91428569999999"/>
        <n v="267.75757579999998"/>
        <n v="260.25"/>
        <n v="268.58974360000002"/>
        <n v="265.46666670000002"/>
        <n v="267.9433962"/>
        <n v="267.2307692"/>
        <n v="267.61538460000003"/>
        <n v="268.2592593"/>
        <n v="270.40476189999998"/>
        <n v="267.95918369999998"/>
        <n v="259.5"/>
        <n v="261.04000000000002"/>
        <n v="257.2307692"/>
        <n v="260.68"/>
        <n v="264.56521739999999"/>
        <n v="259.37837839999997"/>
        <n v="257.625"/>
        <n v="258.32558139999998"/>
        <n v="253.55555559999999"/>
        <n v="257.72727270000001"/>
        <n v="257.52631580000002"/>
        <n v="262.54411759999999"/>
        <n v="245.6875"/>
        <n v="262.8717949"/>
        <n v="254.30434779999999"/>
        <n v="255.42857140000001"/>
        <n v="258.44444440000001"/>
        <n v="254.66666670000001"/>
        <n v="256.30769229999999"/>
        <n v="259.39999999999998"/>
        <n v="257.69565219999998"/>
        <n v="259.84615380000002"/>
        <n v="260.3513514"/>
        <n v="261"/>
        <n v="258.93103450000001"/>
        <n v="260.29729730000003"/>
        <n v="259.53846149999998"/>
        <n v="259.70588240000001"/>
        <n v="262.06521739999999"/>
        <n v="262.80769229999999"/>
        <n v="261.63636359999998"/>
        <n v="262.45833329999999"/>
        <n v="264.969697"/>
        <n v="254.69230769999999"/>
        <n v="264.2"/>
        <n v="266.92307690000001"/>
        <n v="265.2307692"/>
        <n v="263.08333329999999"/>
        <n v="268.36842109999998"/>
        <n v="263.47058820000001"/>
        <n v="257.25"/>
        <n v="258.61904759999999"/>
        <n v="254.2307692"/>
        <n v="256.44444440000001"/>
        <n v="257.90909090000002"/>
        <n v="262"/>
        <n v="256.21212120000001"/>
        <n v="263.48837209999999"/>
        <n v="264.97916670000001"/>
        <n v="259.8"/>
        <n v="268.15217389999998"/>
        <n v="258.125"/>
        <n v="268.83333329999999"/>
        <n v="264.19642859999999"/>
        <n v="255.5"/>
        <n v="258.13888889999998"/>
        <n v="262.14814810000001"/>
        <n v="255.1875"/>
        <n v="260.5"/>
        <n v="265.95999999999998"/>
        <n v="257.17307690000001"/>
        <n v="256.89999999999998"/>
        <n v="260.13793099999998"/>
        <n v="253.43478260000001"/>
        <n v="260.07142859999999"/>
        <n v="257.46938779999999"/>
        <n v="255.4090909"/>
        <n v="264.1875"/>
        <n v="245"/>
        <n v="254.29629629999999"/>
        <n v="257.17647060000002"/>
        <n v="267.5"/>
        <n v="235.7857143"/>
        <n v="266.375"/>
        <n v="244.5789474"/>
        <n v="253.3461538"/>
        <n v="255.31578949999999"/>
        <n v="253.25"/>
        <n v="253.42857140000001"/>
        <n v="256.625"/>
        <n v="252.83333329999999"/>
        <n v="265.84375"/>
        <n v="267.36956520000001"/>
        <n v="265.42500000000001"/>
        <n v="266.54166670000001"/>
        <n v="269.03125"/>
        <n v="263.54545450000001"/>
        <n v="264.25714290000002"/>
        <n v="267.89999999999998"/>
        <n v="270.05263159999998"/>
        <n v="257.375"/>
        <n v="265.30303029999999"/>
        <n v="269.10344830000003"/>
        <n v="259.39622639999999"/>
        <n v="262.969697"/>
        <n v="263.20833329999999"/>
        <n v="256.24137930000001"/>
        <n v="262.91891889999999"/>
        <n v="268.46153850000002"/>
        <n v="265.39999999999998"/>
        <n v="271.29629629999999"/>
        <n v="270.10000000000002"/>
        <n v="266.39999999999998"/>
        <n v="261.31818179999999"/>
        <n v="272"/>
        <n v="270.65957450000002"/>
        <n v="263.26666669999997"/>
        <n v="258.26666669999997"/>
        <n v="271.79545450000001"/>
        <n v="269.66000000000003"/>
        <n v="269.85416670000001"/>
        <n v="280.7142857"/>
        <n v="268.7857143"/>
        <n v="260.92592589999998"/>
        <n v="276.53333329999998"/>
        <n v="259.43902439999999"/>
        <n v="262.89655169999997"/>
        <n v="258.55"/>
        <n v="260.2857143"/>
        <n v="263.29629629999999"/>
        <n v="259.79487180000001"/>
        <n v="272.45"/>
        <n v="271.91666670000001"/>
        <n v="275.64285710000001"/>
        <n v="259.40625"/>
        <n v="261.36363640000002"/>
        <n v="259.375"/>
        <n v="259.4375"/>
        <n v="261.70833329999999"/>
        <n v="260.29166670000001"/>
        <n v="269.5"/>
        <n v="262.15384619999998"/>
        <n v="271.8064516"/>
        <n v="266.3913043"/>
        <n v="270.29411759999999"/>
        <n v="265.05"/>
        <n v="272.89285710000001"/>
        <n v="270.75"/>
        <n v="272.64705880000002"/>
        <n v="271.46666670000002"/>
        <n v="270.1176471"/>
        <n v="273.04545450000001"/>
        <n v="269.87096769999999"/>
        <n v="264.5"/>
        <n v="263.625"/>
        <n v="267.39999999999998"/>
        <n v="263"/>
        <n v="266.15151520000001"/>
        <n v="267.39583329999999"/>
        <n v="268.1935484"/>
        <n v="270.375"/>
        <n v="264.41666670000001"/>
        <n v="267.82142859999999"/>
        <n v="263.64285710000001"/>
        <n v="267.76086959999998"/>
        <n v="263.5357143"/>
        <n v="264.09090909999998"/>
        <n v="263.53846149999998"/>
        <n v="263.53333329999998"/>
        <n v="269.93333330000002"/>
        <n v="263.46153850000002"/>
        <n v="267.56666669999998"/>
        <n v="266.17391300000003"/>
        <n v="266.14285710000001"/>
        <n v="268.8125"/>
        <n v="273.55"/>
        <n v="276.23611110000002"/>
        <n v="279.30769229999999"/>
        <n v="279.28947369999997"/>
        <n v="272.82352939999998"/>
        <n v="282"/>
        <n v="270.59375"/>
        <n v="277.33823530000001"/>
        <n v="263.42424240000003"/>
        <n v="261.4375"/>
        <n v="261.92307690000001"/>
        <n v="264.39999999999998"/>
        <n v="262.53333329999998"/>
        <n v="273.88"/>
        <n v="272.4210526"/>
        <n v="276.7"/>
        <n v="276.36363640000002"/>
        <n v="275.54166670000001"/>
        <n v="267.95833329999999"/>
        <n v="271.0625"/>
        <n v="269.66666670000001"/>
        <n v="273.35294119999998"/>
        <n v="268.14285710000001"/>
        <n v="271.5"/>
        <n v="263.27272729999999"/>
        <n v="269.2857143"/>
        <n v="273.56666669999998"/>
        <n v="272.33999999999997"/>
        <n v="268.5"/>
        <n v="272.26470590000002"/>
        <n v="261.125"/>
        <n v="261.5"/>
        <n v="260.75"/>
        <n v="261.77499999999998"/>
        <n v="262.13461539999997"/>
        <n v="252.40740740000001"/>
        <n v="250.9555556"/>
        <n v="242.79166670000001"/>
        <n v="256.90909090000002"/>
        <n v="249.3125"/>
        <n v="258.26086959999998"/>
        <n v="242.2105263"/>
        <n v="257.40425529999999"/>
        <n v="243.96666669999999"/>
        <n v="278.30769229999999"/>
        <n v="273.5"/>
        <n v="281.3125"/>
        <n v="282.02564100000001"/>
        <n v="265.36363640000002"/>
        <n v="279.57499999999999"/>
        <n v="256.93421050000001"/>
        <n v="257.32692309999999"/>
        <n v="256.23684209999999"/>
        <n v="257.63157890000002"/>
        <n v="258.42307690000001"/>
        <n v="256"/>
        <n v="257.36986300000001"/>
        <n v="228.36363639999999"/>
        <n v="231"/>
        <n v="246.5"/>
        <n v="244.16666670000001"/>
        <n v="243.63636360000001"/>
        <n v="248.92307690000001"/>
        <n v="249.5"/>
        <n v="246.65217390000001"/>
        <n v="242.18181820000001"/>
        <n v="270.71641790000001"/>
        <n v="270.38636359999998"/>
        <n v="274.47619049999997"/>
        <n v="269"/>
        <n v="273.55769229999999"/>
        <n v="260.8666667"/>
        <n v="272.140625"/>
        <n v="261.36"/>
        <n v="263.4210526"/>
        <n v="262.6875"/>
        <n v="262.21052630000003"/>
        <n v="261.22727270000001"/>
        <n v="264.97000000000003"/>
        <n v="265.93939390000003"/>
        <n v="267.3"/>
        <n v="263.41666670000001"/>
        <n v="266.98684209999999"/>
        <n v="265.54945049999998"/>
        <n v="259.18181820000001"/>
        <n v="259.34782610000002"/>
        <n v="261.77272729999999"/>
        <n v="256.59090909999998"/>
        <n v="261.4482759"/>
        <n v="259.06976739999999"/>
        <n v="257.5"/>
        <n v="256.54545450000001"/>
        <n v="255.8125"/>
        <n v="257.23809519999998"/>
        <n v="257.73913040000002"/>
        <n v="261.65517240000003"/>
        <n v="247"/>
        <n v="258.68"/>
        <n v="260.15384619999998"/>
        <n v="260.96774190000002"/>
        <n v="260.7857143"/>
        <n v="259.41666670000001"/>
        <n v="260.77777780000002"/>
        <n v="260.0816327"/>
        <n v="256.125"/>
        <n v="256.94117649999998"/>
        <n v="252.5"/>
        <n v="257.89999999999998"/>
        <n v="256.82608699999997"/>
        <n v="268.58620689999998"/>
        <n v="268.7692308"/>
        <n v="267.09090909999998"/>
        <n v="281.53846149999998"/>
        <n v="257.2"/>
        <n v="260.56097560000001"/>
        <n v="264.48148149999997"/>
        <n v="260.59090909999998"/>
        <n v="260.52631580000002"/>
        <n v="261.14285710000001"/>
        <n v="260.39999999999998"/>
        <n v="258"/>
        <n v="260.53846149999998"/>
        <n v="258.1333333"/>
        <n v="257.8"/>
        <n v="263.25"/>
        <n v="257.45833329999999"/>
        <n v="264.83333329999999"/>
        <n v="268.70588240000001"/>
        <n v="267.91666670000001"/>
        <n v="262.77777780000002"/>
        <n v="269.14285710000001"/>
        <n v="262.21186440000002"/>
        <n v="260.48780490000001"/>
        <n v="260.72131150000001"/>
        <n v="263.80701749999997"/>
        <n v="264.7951807"/>
        <n v="255.27272730000001"/>
        <n v="254.07692309999999"/>
        <n v="261.8608696"/>
        <n v="267.63888889999998"/>
        <n v="266.65217389999998"/>
        <n v="271.63157890000002"/>
        <n v="263.17647060000002"/>
        <n v="267.93333330000002"/>
        <n v="268.11428569999998"/>
        <n v="251.22368420000001"/>
        <n v="248.43333329999999"/>
        <n v="240.375"/>
        <n v="251.08"/>
        <n v="251.5"/>
        <n v="257.89473679999998"/>
        <n v="243.34375"/>
        <n v="253.46153849999999"/>
        <n v="246.3714286"/>
        <n v="255.81818179999999"/>
        <n v="263.84848479999999"/>
        <n v="264.54545450000001"/>
        <n v="265.88888889999998"/>
        <n v="261.39999999999998"/>
        <n v="266.22222219999998"/>
        <n v="262.03225809999998"/>
        <n v="272.75"/>
        <n v="277.16666670000001"/>
        <n v="271.047619"/>
        <n v="274.63157890000002"/>
        <n v="273.2142857"/>
        <n v="272.93103450000001"/>
        <n v="257.17241380000002"/>
        <n v="258.77142859999998"/>
        <n v="260.92857140000001"/>
        <n v="253.66666670000001"/>
        <n v="258.2857143"/>
        <n v="254.08333329999999"/>
        <n v="257.37735850000001"/>
        <n v="259"/>
        <n v="261.72727270000001"/>
        <n v="257.70967739999998"/>
        <n v="263.12903230000001"/>
        <n v="250.94117650000001"/>
        <n v="262.3666667"/>
        <n v="247.54545450000001"/>
        <n v="261.07692309999999"/>
        <n v="268.25806449999999"/>
        <n v="270.60000000000002"/>
        <n v="267.52631580000002"/>
        <n v="269.41666670000001"/>
        <n v="271.85714289999999"/>
        <n v="265.07142859999999"/>
        <n v="268.16666670000001"/>
        <n v="265.57142859999999"/>
        <n v="265.08695649999999"/>
        <n v="268.05882350000002"/>
        <n v="263.22222219999998"/>
        <n v="266"/>
        <n v="265.23529409999998"/>
        <n v="262.4375"/>
        <n v="263.92307690000001"/>
        <n v="263.3125"/>
        <n v="261.5625"/>
        <n v="263.60714289999999"/>
        <n v="259.2"/>
        <n v="259.20754720000002"/>
        <n v="259.29629629999999"/>
        <n v="260.15625"/>
        <n v="257.76190480000002"/>
        <n v="262.54285709999999"/>
        <n v="259.28846149999998"/>
        <n v="251.51612900000001"/>
        <n v="250.14285709999999"/>
        <n v="253.4"/>
        <n v="250.61904759999999"/>
        <n v="251.46666669999999"/>
        <n v="240.6"/>
        <n v="238.80952379999999"/>
        <n v="235"/>
        <n v="244.7142857"/>
        <n v="238.3846154"/>
        <n v="257.36842109999998"/>
        <n v="222.57142859999999"/>
        <n v="237.0285714"/>
        <n v="260.5789474"/>
        <n v="260.63636359999998"/>
        <n v="260.71794870000002"/>
        <n v="266.77419350000002"/>
        <n v="259.82758619999998"/>
        <n v="267.64999999999998"/>
        <n v="263.28813559999998"/>
        <n v="248.9090909"/>
        <n v="259.89473679999998"/>
        <n v="260.80952380000002"/>
        <n v="258.76470590000002"/>
        <n v="264.04545450000001"/>
        <n v="263.125"/>
        <n v="270.31111110000001"/>
        <n v="273.86956520000001"/>
        <n v="266.59090909999998"/>
        <n v="263.8"/>
        <n v="280.3"/>
        <n v="265.52631580000002"/>
        <n v="276.64999999999998"/>
        <n v="270.97560979999997"/>
        <n v="276.57692309999999"/>
        <n v="271.39999999999998"/>
        <n v="270.57142859999999"/>
        <n v="277.4642857"/>
        <n v="271.40540540000001"/>
        <n v="258.14285710000001"/>
        <n v="260.56521739999999"/>
        <n v="267.25"/>
        <n v="253.3913043"/>
        <n v="259.38461539999997"/>
        <n v="245.53846150000001"/>
        <n v="259.89655169999997"/>
        <n v="260.4375"/>
        <n v="258.7142857"/>
        <n v="263.5"/>
        <n v="258.33333329999999"/>
        <n v="258.20270269999997"/>
        <n v="268.30769229999999"/>
        <n v="254.6140351"/>
        <n v="259.97058820000001"/>
        <n v="256.7"/>
        <n v="265.70588240000001"/>
        <n v="256.69841270000001"/>
        <n v="254.75806449999999"/>
        <n v="247.6153846"/>
        <n v="255.53125"/>
        <n v="253.93333329999999"/>
        <n v="258.67500000000001"/>
        <n v="235.33333329999999"/>
        <n v="262.66666670000001"/>
        <n v="246.43333329999999"/>
        <n v="264.73195879999997"/>
        <n v="265.13725490000002"/>
        <n v="266.32692309999999"/>
        <n v="262.88888889999998"/>
        <n v="270.2"/>
        <n v="264.7692308"/>
        <n v="257.09090909999998"/>
        <n v="269.80434780000002"/>
        <n v="270.9642857"/>
        <n v="272.65217389999998"/>
        <n v="266.9565217"/>
        <n v="275.26315790000001"/>
        <n v="268.35238099999998"/>
        <n v="261.73333330000003"/>
        <n v="269.31914890000002"/>
        <n v="267.56896549999999"/>
        <n v="267.86111110000002"/>
        <n v="265.14285710000001"/>
        <n v="268.7142857"/>
        <n v="264.22580649999998"/>
        <n v="273.26666669999997"/>
        <n v="253.0153846"/>
        <n v="254.83333329999999"/>
        <n v="249.4"/>
        <n v="253.05555559999999"/>
        <n v="252.96551719999999"/>
        <n v="253.3142857"/>
        <n v="251"/>
        <n v="254.4375"/>
        <n v="249.125"/>
        <n v="267.1323529"/>
        <n v="265.86111110000002"/>
        <n v="267.79411759999999"/>
        <n v="266.47058820000001"/>
        <n v="269.57407410000002"/>
        <n v="267.68421050000001"/>
        <n v="259.81818179999999"/>
        <n v="271.8"/>
        <n v="268.16000000000003"/>
        <n v="270.30434780000002"/>
        <n v="272.72972970000001"/>
        <n v="272.547619"/>
        <n v="268.60000000000002"/>
        <n v="271.4186047"/>
        <n v="245.8970588"/>
        <n v="254.61111109999999"/>
        <n v="243"/>
        <n v="247.17647059999999"/>
        <n v="244.6176471"/>
        <n v="262.76"/>
        <n v="233.87096769999999"/>
        <n v="245.41666670000001"/>
        <n v="256.98387100000002"/>
        <n v="254.53333330000001"/>
        <n v="254.07499999999999"/>
        <n v="261.07407410000002"/>
        <n v="253.82857139999999"/>
        <n v="262.61111110000002"/>
        <n v="243.7"/>
        <n v="255.15555560000001"/>
        <n v="252.92592590000001"/>
        <n v="256.29411759999999"/>
        <n v="250.58333329999999"/>
        <n v="252.66666670000001"/>
        <n v="255.69565220000001"/>
        <n v="248.45454549999999"/>
        <n v="255.61904759999999"/>
        <n v="250.83870970000001"/>
        <n v="265.71232880000002"/>
        <n v="266.62790699999999"/>
        <n v="268.3714286"/>
        <n v="263.26315790000001"/>
        <n v="267.20634919999998"/>
        <n v="266.3428571"/>
        <n v="258.38461539999997"/>
        <n v="253.3823529"/>
        <n v="253.08823530000001"/>
        <n v="246.8"/>
        <n v="252.2352941"/>
        <n v="254.52941179999999"/>
        <n v="254.5"/>
        <n v="252.34146340000001"/>
        <n v="257.7142857"/>
        <n v="274.4554455"/>
        <n v="274.51063829999998"/>
        <n v="275.11111110000002"/>
        <n v="273.92857140000001"/>
        <n v="278.51898729999999"/>
        <n v="276.51612899999998"/>
        <n v="259.16129030000002"/>
        <n v="263.8823529"/>
        <n v="261.5151515"/>
        <n v="256.48275860000001"/>
        <n v="262.97619049999997"/>
        <n v="251.15"/>
        <n v="259.6607143"/>
        <n v="260.25490200000002"/>
        <n v="262.08695649999999"/>
        <n v="265.2857143"/>
        <n v="256.73333330000003"/>
        <n v="263.13513510000001"/>
        <n v="252.7692308"/>
        <n v="262.30555559999999"/>
        <n v="268.7"/>
        <n v="266.95"/>
        <n v="276.8125"/>
        <n v="259.42857140000001"/>
        <n v="274.08695649999999"/>
        <n v="279.0566038"/>
        <n v="279.65384619999998"/>
        <n v="278.48148149999997"/>
        <n v="280.97435899999999"/>
        <n v="278.16666670000001"/>
        <n v="278.27272729999999"/>
        <n v="257.66666670000001"/>
        <n v="259.03846149999998"/>
        <n v="255.8"/>
        <n v="258.83333329999999"/>
        <n v="261.16000000000003"/>
        <n v="263.95833329999999"/>
        <n v="262.94117649999998"/>
        <n v="268.05263159999998"/>
        <n v="261.27586209999998"/>
        <n v="268.8"/>
        <n v="264.19148940000002"/>
        <n v="248.81818179999999"/>
        <n v="275.89473679999998"/>
        <n v="273.66666670000001"/>
        <n v="277"/>
        <n v="276.16666670000001"/>
        <n v="274.8823529"/>
        <n v="256.02083329999999"/>
        <n v="254.72"/>
        <n v="258.16666670000001"/>
        <n v="253.875"/>
        <n v="255.77272730000001"/>
        <n v="262.60655739999999"/>
        <n v="264.40425529999999"/>
        <n v="259.60714289999999"/>
        <n v="265.15151520000001"/>
        <n v="266.45454549999999"/>
        <n v="263.59615380000002"/>
        <n v="261.69444440000001"/>
        <n v="263.13793099999998"/>
        <n v="261.45833329999999"/>
        <n v="262.16666670000001"/>
        <n v="265.82142859999999"/>
        <n v="260.17647060000002"/>
        <n v="284.54166670000001"/>
        <n v="285.70588240000001"/>
        <n v="288.05882350000002"/>
        <n v="267.16666670000001"/>
        <n v="258.5"/>
        <n v="261.82352939999998"/>
        <n v="275.04166670000001"/>
        <n v="274.5"/>
        <n v="275.42857140000001"/>
        <n v="273.75"/>
        <n v="277.63636359999998"/>
        <n v="263.5319149"/>
        <n v="262.8"/>
        <n v="252.1875"/>
        <n v="262.87234039999998"/>
        <n v="265.8979592"/>
        <n v="265.02777780000002"/>
        <n v="257.37837839999997"/>
        <n v="272.60000000000002"/>
        <n v="257.79166670000001"/>
        <n v="260.29629629999999"/>
        <n v="256.16666670000001"/>
        <n v="261.14814810000001"/>
        <n v="256.89473679999998"/>
        <n v="273.60714289999999"/>
        <n v="273.7692308"/>
        <n v="273.46666670000002"/>
        <n v="262.75"/>
        <n v="280.07692309999999"/>
        <n v="272.05454550000002"/>
        <n v="270.89473679999998"/>
        <n v="272.84905659999998"/>
        <n v="271.31578949999999"/>
        <n v="277.12903230000001"/>
        <n v="270.31343279999999"/>
        <n v="271.31111110000001"/>
        <n v="283.490566"/>
        <n v="275.3"/>
        <n v="283.5517241"/>
        <n v="283.41666670000001"/>
        <n v="284.23529409999998"/>
        <n v="281.08333329999999"/>
        <n v="278.90909090000002"/>
        <n v="290.27777780000002"/>
        <n v="269.17391300000003"/>
        <n v="269.53846149999998"/>
        <n v="266.36363640000002"/>
        <n v="260.44578310000003"/>
        <n v="260.36206900000002"/>
        <n v="261.80681820000001"/>
        <n v="258.91025639999998"/>
        <n v="264.58181819999999"/>
        <n v="258.74"/>
        <n v="251.85714290000001"/>
        <n v="260.7142857"/>
        <n v="260.39634150000001"/>
        <n v="260.89189190000002"/>
        <n v="262.11111110000002"/>
        <n v="263.5789474"/>
        <n v="258.05555559999999"/>
        <n v="261.875"/>
        <n v="260.7692308"/>
        <n v="261.10958900000003"/>
        <n v="274.3125"/>
        <n v="267.76470590000002"/>
        <n v="281.73333330000003"/>
        <n v="281.15625"/>
        <n v="277.8"/>
        <n v="270.91489360000003"/>
        <n v="262.61538460000003"/>
        <n v="261.58333329999999"/>
        <n v="262.78260870000003"/>
        <n v="265.17241380000002"/>
        <n v="265.2"/>
        <n v="263.7"/>
        <n v="265.10714289999999"/>
        <n v="263.09234359999999"/>
        <n v="262.849447"/>
        <n v="250.55840000000001"/>
        <n v="264.11441139999999"/>
        <n v="262.11438600000002"/>
        <n v="265.48063380000002"/>
        <n v="266.34814080000001"/>
        <n v="264.35772359999999"/>
        <n v="253.81021899999999"/>
        <n v="258.34516129999997"/>
        <n v="251.05128210000001"/>
        <n v="271.6836735"/>
        <n v="258.43373489999999"/>
        <n v="259.7474747"/>
        <n v="266.03448279999998"/>
        <n v="263.68470239999999"/>
        <n v="253.31272730000001"/>
        <n v="271.11111110000002"/>
        <n v="272.25691699999999"/>
        <n v="253.85744679999999"/>
      </sharedItems>
    </cacheField>
    <cacheField name="Average Physical Development Score" numFmtId="0">
      <sharedItems containsMixedTypes="1" containsNumber="1" minValue="229.81818179999999" maxValue="291.92857140000001" count="712">
        <n v="271.30769229999999"/>
        <n v="271.75"/>
        <s v="*"/>
        <n v="270.5"/>
        <n v="272.15789469999999"/>
        <n v="273"/>
        <n v="272.03125"/>
        <n v="272.76470590000002"/>
        <n v="272.11111110000002"/>
        <n v="280.82608699999997"/>
        <n v="266.14285710000001"/>
        <n v="274.16666670000001"/>
        <n v="272.36"/>
        <n v="264.84905659999998"/>
        <n v="261.88571430000002"/>
        <n v="273.39393940000002"/>
        <n v="250.75"/>
        <n v="266.71794870000002"/>
        <n v="263.08888889999997"/>
        <n v="285.41509430000002"/>
        <n v="286.20512819999999"/>
        <n v="290.38461539999997"/>
        <n v="280.62962959999999"/>
        <n v="288.59523810000002"/>
        <n v="285.40816330000001"/>
        <n v="272.13157890000002"/>
        <n v="274.2"/>
        <n v="275.84615380000002"/>
        <n v="270.2"/>
        <n v="277"/>
        <n v="272.37837839999997"/>
        <n v="272.9375"/>
        <n v="271.02325580000002"/>
        <n v="273.80952380000002"/>
        <n v="276.2"/>
        <n v="269.78947369999997"/>
        <n v="279.8823529"/>
        <n v="261.5625"/>
        <n v="270.38461539999997"/>
        <n v="274.24637680000001"/>
        <n v="253.67857140000001"/>
        <n v="257.83333329999999"/>
        <n v="257.46666670000002"/>
        <n v="249.30769230000001"/>
        <n v="260.89999999999998"/>
        <n v="256.26086959999998"/>
        <n v="273.57692309999999"/>
        <n v="275.02702699999998"/>
        <n v="275.3913043"/>
        <n v="272.13793099999998"/>
        <n v="274.40540540000001"/>
        <n v="272.30769229999999"/>
        <n v="273.19607839999998"/>
        <n v="256.73913040000002"/>
        <n v="256.46153850000002"/>
        <n v="259.45454549999999"/>
        <n v="254.25"/>
        <n v="259.60606059999998"/>
        <n v="249.46153849999999"/>
        <n v="267.68"/>
        <n v="265.15384619999998"/>
        <n v="271.53846149999998"/>
        <n v="263.5"/>
        <n v="267.31578949999999"/>
        <n v="271.29411759999999"/>
        <n v="267.27499999999998"/>
        <n v="266.952381"/>
        <n v="265.65384619999998"/>
        <n v="270.44444440000001"/>
        <n v="264.68181820000001"/>
        <n v="268.65217389999998"/>
        <n v="267.33333329999999"/>
        <n v="266.96511629999998"/>
        <n v="268.08333329999999"/>
        <n v="276.36956520000001"/>
        <n v="256.14999999999998"/>
        <n v="270.37037040000001"/>
        <n v="265.6607143"/>
        <n v="266.125"/>
        <n v="259.08333329999999"/>
        <n v="262.037037"/>
        <n v="262"/>
        <n v="256.75"/>
        <n v="265.12"/>
        <n v="274.36538460000003"/>
        <n v="274.5"/>
        <n v="278.79310340000001"/>
        <n v="268.78260870000003"/>
        <n v="279.14285710000001"/>
        <n v="273.83673470000002"/>
        <n v="264.36363640000002"/>
        <n v="268.75"/>
        <n v="260.09523810000002"/>
        <n v="265.07407410000002"/>
        <n v="263.23529409999998"/>
        <n v="271.7142857"/>
        <n v="251.57142859999999"/>
        <n v="269.125"/>
        <n v="259.63157890000002"/>
        <n v="264.38461539999997"/>
        <n v="266.89473679999998"/>
        <n v="273.33333329999999"/>
        <n v="256.7142857"/>
        <n v="272.625"/>
        <n v="264.70833329999999"/>
        <n v="271.765625"/>
        <n v="274.58695649999999"/>
        <n v="271.14999999999998"/>
        <n v="272.79166670000001"/>
        <n v="274.4375"/>
        <n v="274.81818179999999"/>
        <n v="267.6571429"/>
        <n v="281.10526320000002"/>
        <n v="251.6875"/>
        <n v="268.90909090000002"/>
        <n v="272.72413790000002"/>
        <n v="271.7169811"/>
        <n v="275.42424240000003"/>
        <n v="277.91666670000001"/>
        <n v="266.58620689999998"/>
        <n v="276.54054050000002"/>
        <n v="271.83999999999997"/>
        <n v="278.28846149999998"/>
        <n v="280.92"/>
        <n v="275.85185189999999"/>
        <n v="279.55"/>
        <n v="278.8"/>
        <n v="274.40909090000002"/>
        <n v="278.17391300000003"/>
        <n v="289.73404260000001"/>
        <n v="291"/>
        <n v="284.06666669999998"/>
        <n v="291.09090909999998"/>
        <n v="288.54000000000002"/>
        <n v="291.25"/>
        <n v="291.92857140000001"/>
        <n v="290.85714289999999"/>
        <n v="287.48148149999997"/>
        <n v="290.93333330000002"/>
        <n v="270.53658539999998"/>
        <n v="272.62068970000001"/>
        <n v="271.5"/>
        <n v="269.61904759999999"/>
        <n v="274.29629629999999"/>
        <n v="270.28205129999998"/>
        <n v="274.14999999999998"/>
        <n v="276.41666670000001"/>
        <n v="277.7857143"/>
        <n v="277.78125"/>
        <n v="279.59090909999998"/>
        <n v="281.1875"/>
        <n v="274.375"/>
        <n v="281.16666670000001"/>
        <n v="279.08333329999999"/>
        <n v="271.05555559999999"/>
        <n v="270.2307692"/>
        <n v="273.12903230000001"/>
        <n v="268.26086959999998"/>
        <n v="274.47058820000001"/>
        <n v="265.3"/>
        <n v="273.64285710000001"/>
        <n v="277.125"/>
        <n v="279.1176471"/>
        <n v="280.39999999999998"/>
        <n v="274.23529409999998"/>
        <n v="278.54545450000001"/>
        <n v="277.09677420000003"/>
        <n v="275.93181820000001"/>
        <n v="277.41666670000001"/>
        <n v="287.8"/>
        <n v="269.79310340000001"/>
        <n v="278.78787879999999"/>
        <n v="283.125"/>
        <n v="286.32258059999998"/>
        <n v="288.08333329999999"/>
        <n v="278.16666670000001"/>
        <n v="287.14285710000001"/>
        <n v="274.42857140000001"/>
        <n v="283.4565217"/>
        <n v="249.25"/>
        <n v="249.77272730000001"/>
        <n v="251.1538462"/>
        <n v="247.6"/>
        <n v="250.6"/>
        <n v="249.42307690000001"/>
        <n v="271.06666669999998"/>
        <n v="272.69565219999998"/>
        <n v="271.64285710000001"/>
        <n v="270.5625"/>
        <n v="278.95"/>
        <n v="284.125"/>
        <n v="287.2307692"/>
        <n v="286.63157890000002"/>
        <n v="281.32352939999998"/>
        <n v="290.18181820000001"/>
        <n v="277.15625"/>
        <n v="284.30882350000002"/>
        <n v="272.63636359999998"/>
        <n v="268.5"/>
        <n v="273.46153850000002"/>
        <n v="272.10000000000002"/>
        <n v="270"/>
        <n v="270.66666670000001"/>
        <n v="271.60000000000002"/>
        <n v="274.60000000000002"/>
        <n v="267.10000000000002"/>
        <n v="271.77272729999999"/>
        <n v="272.45833329999999"/>
        <n v="273.5"/>
        <n v="276.4375"/>
        <n v="277.26666669999997"/>
        <n v="281.23529409999998"/>
        <n v="275.42857140000001"/>
        <n v="276.84482759999997"/>
        <n v="265"/>
        <n v="276.39285710000001"/>
        <n v="277.42"/>
        <n v="274.57142859999999"/>
        <n v="278.67647060000002"/>
        <n v="282.5892857"/>
        <n v="283.8823529"/>
        <n v="284.9642857"/>
        <n v="280.2142857"/>
        <n v="287.77499999999998"/>
        <n v="282.65384619999998"/>
        <n v="256.18518519999998"/>
        <n v="255.0888889"/>
        <n v="256"/>
        <n v="258.63636359999998"/>
        <n v="254.5"/>
        <n v="258.47826090000001"/>
        <n v="252.94736839999999"/>
        <n v="257.25531910000001"/>
        <n v="254.16666670000001"/>
        <n v="281.42307690000001"/>
        <n v="288.8"/>
        <n v="276.8125"/>
        <n v="284.35897440000002"/>
        <n v="281.45"/>
        <n v="277.73684209999999"/>
        <n v="278.53846149999998"/>
        <n v="279.47368419999998"/>
        <n v="276"/>
        <n v="279.7307692"/>
        <n v="272.46153850000002"/>
        <n v="278.61643839999999"/>
        <n v="238.81818179999999"/>
        <n v="242.1"/>
        <n v="258.25"/>
        <n v="264.08333329999999"/>
        <n v="260.81818179999999"/>
        <n v="256.07692309999999"/>
        <n v="260.375"/>
        <n v="259.65217389999998"/>
        <n v="238.45454549999999"/>
        <n v="275.0746269"/>
        <n v="276.86363640000002"/>
        <n v="277.61904759999999"/>
        <n v="273.91304350000001"/>
        <n v="278.2692308"/>
        <n v="264"/>
        <n v="275.90625"/>
        <n v="270.64"/>
        <n v="272.84210530000001"/>
        <n v="271.625"/>
        <n v="272.73684209999999"/>
        <n v="270.95454549999999"/>
        <n v="271.38"/>
        <n v="271.27272729999999"/>
        <n v="265.77777780000002"/>
        <n v="277.10000000000002"/>
        <n v="267.56666669999998"/>
        <n v="273.55263159999998"/>
        <n v="272.010989"/>
        <n v="265.43181820000001"/>
        <n v="264.86956520000001"/>
        <n v="268.54545450000001"/>
        <n v="262.31818179999999"/>
        <n v="264.62068970000001"/>
        <n v="265.48837209999999"/>
        <n v="276.31818179999999"/>
        <n v="278.09090909999998"/>
        <n v="275.6875"/>
        <n v="278.76190480000002"/>
        <n v="274.08695649999999"/>
        <n v="279.79310340000001"/>
        <n v="266.45454549999999"/>
        <n v="277.72000000000003"/>
        <n v="274.94117649999998"/>
        <n v="268.40384619999998"/>
        <n v="269.61290320000001"/>
        <n v="272.5"/>
        <n v="263.625"/>
        <n v="270.91666670000001"/>
        <n v="269.36734689999997"/>
        <n v="269.75"/>
        <n v="269.8823529"/>
        <n v="278.10000000000002"/>
        <n v="263.7857143"/>
        <n v="272.05"/>
        <n v="270.26086959999998"/>
        <n v="260.89655169999997"/>
        <n v="270.61538460000003"/>
        <n v="266.90909090000002"/>
        <n v="257.22222219999998"/>
        <n v="282.61538460000003"/>
        <n v="243.8666667"/>
        <n v="271.4146341"/>
        <n v="278.51851850000003"/>
        <n v="277.22727270000001"/>
        <n v="264.68421050000001"/>
        <n v="271.17142860000001"/>
        <n v="271.82499999999999"/>
        <n v="268.92"/>
        <n v="268.38461539999997"/>
        <n v="272.46666670000002"/>
        <n v="263.60000000000002"/>
        <n v="268.54166670000001"/>
        <n v="272.16666670000001"/>
        <n v="276.64705880000002"/>
        <n v="273.25"/>
        <n v="271.44444440000001"/>
        <n v="275.76190480000002"/>
        <n v="267.94067799999999"/>
        <n v="265.59756099999998"/>
        <n v="272.37704919999999"/>
        <n v="263.19298250000003"/>
        <n v="270.57831329999999"/>
        <n v="267.45454549999999"/>
        <n v="251.8461538"/>
        <n v="268.46956519999998"/>
        <n v="265.80555559999999"/>
        <n v="267.56521739999999"/>
        <n v="268.63157890000002"/>
        <n v="262.64705880000002"/>
        <n v="268.8"/>
        <n v="265.45714290000001"/>
        <n v="272.26315790000001"/>
        <n v="269.8666667"/>
        <n v="265.29166670000001"/>
        <n v="275.14"/>
        <n v="266.7307692"/>
        <n v="277.02631580000002"/>
        <n v="267.46875"/>
        <n v="270.91428569999999"/>
        <n v="274.09090909999998"/>
        <n v="281.57575759999997"/>
        <n v="282"/>
        <n v="286.16666670000001"/>
        <n v="276.06666669999998"/>
        <n v="285.11111110000002"/>
        <n v="280.83870969999998"/>
        <n v="279.02499999999998"/>
        <n v="279.75"/>
        <n v="280.76190480000002"/>
        <n v="277.10526320000002"/>
        <n v="280.5"/>
        <n v="277.86206900000002"/>
        <n v="275.62068970000001"/>
        <n v="279.08571430000001"/>
        <n v="279.2142857"/>
        <n v="272.26666669999997"/>
        <n v="280.14285710000001"/>
        <n v="262.83333329999999"/>
        <n v="275.11320749999999"/>
        <n v="282.61403510000002"/>
        <n v="286.93939390000003"/>
        <n v="282.74193550000001"/>
        <n v="282.46153850000002"/>
        <n v="286.58064519999999"/>
        <n v="278"/>
        <n v="284.1333333"/>
        <n v="276.63636359999998"/>
        <n v="284.07692309999999"/>
        <n v="278.32258059999998"/>
        <n v="283.2"/>
        <n v="273.91666670000001"/>
        <n v="281.92857140000001"/>
        <n v="275.35714289999999"/>
        <n v="277.83333329999999"/>
        <n v="266.39999999999998"/>
        <n v="265.17391300000003"/>
        <n v="259"/>
        <n v="264.88461539999997"/>
        <n v="266.85294119999998"/>
        <n v="267.71875"/>
        <n v="267.30769229999999"/>
        <n v="271.1875"/>
        <n v="264.25"/>
        <n v="269.9642857"/>
        <n v="264.60000000000002"/>
        <n v="284.79245279999998"/>
        <n v="290.55555559999999"/>
        <n v="289.0625"/>
        <n v="278.2857143"/>
        <n v="289.88571430000002"/>
        <n v="284.63461539999997"/>
        <n v="249.54838710000001"/>
        <n v="248.09523809999999"/>
        <n v="265.2"/>
        <n v="242.09523809999999"/>
        <n v="249"/>
        <n v="249.3666667"/>
        <n v="265.952381"/>
        <n v="270.22580649999998"/>
        <n v="281.42857140000001"/>
        <n v="264.61538460000003"/>
        <n v="260.92857140000001"/>
        <n v="269.77142859999998"/>
        <n v="288.31578949999999"/>
        <n v="289.45454549999999"/>
        <n v="291.63636359999998"/>
        <n v="267.64999999999998"/>
        <n v="265.82051280000002"/>
        <n v="280.64516129999998"/>
        <n v="253.75862069999999"/>
        <n v="266.97500000000002"/>
        <n v="267.72881360000002"/>
        <n v="229.81818179999999"/>
        <n v="271.36842109999998"/>
        <n v="271.94736840000002"/>
        <n v="276.23809519999998"/>
        <n v="265.35294119999998"/>
        <n v="277.54545450000001"/>
        <n v="269"/>
        <n v="282.15555560000001"/>
        <n v="285.73913040000002"/>
        <n v="278.40909090000002"/>
        <n v="286.10000000000002"/>
        <n v="287"/>
        <n v="278.47368419999998"/>
        <n v="283.89999999999998"/>
        <n v="277.07317069999999"/>
        <n v="279.42307690000001"/>
        <n v="280.89999999999998"/>
        <n v="273.42857140000001"/>
        <n v="277.21621620000002"/>
        <n v="266.2857143"/>
        <n v="269.52173909999999"/>
        <n v="276.08333329999999"/>
        <n v="261.17391300000003"/>
        <n v="265.61538460000003"/>
        <n v="270.35714289999999"/>
        <n v="246.1538462"/>
        <n v="285.86206900000002"/>
        <n v="288.125"/>
        <n v="284.8"/>
        <n v="287.83333329999999"/>
        <n v="286.39999999999998"/>
        <n v="273.12162160000003"/>
        <n v="276.2307692"/>
        <n v="271.9122807"/>
        <n v="274.32352939999998"/>
        <n v="274.9607843"/>
        <n v="272.87301589999998"/>
        <n v="276.32258059999998"/>
        <n v="279.2857143"/>
        <n v="271.34615380000002"/>
        <n v="277.5625"/>
        <n v="275"/>
        <n v="278.60000000000002"/>
        <n v="265.33333329999999"/>
        <n v="279.07407410000002"/>
        <n v="271.56666669999998"/>
        <n v="269.96907220000003"/>
        <n v="268.1176471"/>
        <n v="272.40384619999998"/>
        <n v="267.15555560000001"/>
        <n v="272.89999999999998"/>
        <n v="270.36263739999998"/>
        <n v="253.27272730000001"/>
        <n v="274.6086957"/>
        <n v="280.0434783"/>
        <n v="269.17391300000003"/>
        <n v="280.39473679999998"/>
        <n v="284.27619049999998"/>
        <n v="278.46666670000002"/>
        <n v="288.97872339999998"/>
        <n v="280.46551720000002"/>
        <n v="284.69444440000001"/>
        <n v="280.2857143"/>
        <n v="286.7142857"/>
        <n v="282.9375"/>
        <n v="279.61290320000001"/>
        <n v="287.04444439999997"/>
        <n v="275.43076919999999"/>
        <n v="277.25"/>
        <n v="274.66666670000001"/>
        <n v="278.44444440000001"/>
        <n v="271.6896552"/>
        <n v="278.05714289999997"/>
        <n v="275.875"/>
        <n v="273.9375"/>
        <n v="266.51470590000002"/>
        <n v="262.66666670000001"/>
        <n v="269.32352939999998"/>
        <n v="263.70588240000001"/>
        <n v="268.11111110000002"/>
        <n v="267.9122807"/>
        <n v="255.27272730000001"/>
        <n v="274.06666669999998"/>
        <n v="268.95999999999998"/>
        <n v="275.56521739999999"/>
        <n v="273.13513510000001"/>
        <n v="274.59523810000002"/>
        <n v="271.67441860000002"/>
        <n v="267.64705880000002"/>
        <n v="272.22222219999998"/>
        <n v="266.67857140000001"/>
        <n v="270.17647060000002"/>
        <n v="265.1176471"/>
        <n v="279.2"/>
        <n v="259.09677420000003"/>
        <n v="267.71666670000002"/>
        <n v="256.95161289999999"/>
        <n v="255.9"/>
        <n v="261.40740740000001"/>
        <n v="253.51428569999999"/>
        <n v="260.16666670000001"/>
        <n v="246.5"/>
        <n v="255.75"/>
        <n v="256.57777779999998"/>
        <n v="269.462963"/>
        <n v="272.94117649999998"/>
        <n v="277.45833329999999"/>
        <n v="263.06666669999998"/>
        <n v="274.78260870000003"/>
        <n v="268.86363640000002"/>
        <n v="272.19047619999998"/>
        <n v="268.38709679999999"/>
        <n v="279.35616440000001"/>
        <n v="278.53488370000002"/>
        <n v="282.45714290000001"/>
        <n v="276.5"/>
        <n v="280.7301587"/>
        <n v="279.52857139999998"/>
        <n v="267.38461539999997"/>
        <n v="272.83823530000001"/>
        <n v="268.60000000000002"/>
        <n v="272.85294119999998"/>
        <n v="272.82352939999998"/>
        <n v="275.10714289999999"/>
        <n v="272.26829270000002"/>
        <n v="274.35714289999999"/>
        <n v="281.61386140000002"/>
        <n v="281.38297870000002"/>
        <n v="286.73333330000003"/>
        <n v="277.5"/>
        <n v="285.62025319999998"/>
        <n v="282.20430110000001"/>
        <n v="267.27419350000002"/>
        <n v="274.79411759999999"/>
        <n v="275.93939390000003"/>
        <n v="257.41379310000002"/>
        <n v="271.73809519999998"/>
        <n v="257.89999999999998"/>
        <n v="267.32142859999999"/>
        <n v="272.50980390000001"/>
        <n v="275.34782610000002"/>
        <n v="278.42857140000001"/>
        <n v="268.3666667"/>
        <n v="276.40540540000001"/>
        <n v="263.07692309999999"/>
        <n v="275.91666670000001"/>
        <n v="264.07692309999999"/>
        <n v="260.3666667"/>
        <n v="261.55"/>
        <n v="265.5625"/>
        <n v="254.42857140000001"/>
        <n v="264.0434783"/>
        <n v="286.11320749999999"/>
        <n v="287.07692309999999"/>
        <n v="285.18518519999998"/>
        <n v="287.1025641"/>
        <n v="286.08333329999999"/>
        <n v="284.90909090000002"/>
        <n v="267.69230770000001"/>
        <n v="268.7692308"/>
        <n v="270.1333333"/>
        <n v="266.16666670000001"/>
        <n v="282.5"/>
        <n v="285.73684209999999"/>
        <n v="281.41379310000002"/>
        <n v="285.6285714"/>
        <n v="282.91489360000003"/>
        <n v="259.72727270000001"/>
        <n v="280.10526320000002"/>
        <n v="278.26666669999997"/>
        <n v="279.35714289999999"/>
        <n v="280.22222219999998"/>
        <n v="279.47058820000001"/>
        <n v="276.20833329999999"/>
        <n v="274.36"/>
        <n v="279.54166670000001"/>
        <n v="272.875"/>
        <n v="275.66666670000001"/>
        <n v="274.68181820000001"/>
        <n v="269.50819669999998"/>
        <n v="269.59574470000001"/>
        <n v="272.7142857"/>
        <n v="266.78787879999999"/>
        <n v="270.4807692"/>
        <n v="279.22222219999998"/>
        <n v="281.20689659999999"/>
        <n v="280.20833329999999"/>
        <n v="282.2142857"/>
        <n v="279.52941179999999"/>
        <n v="288.25"/>
        <n v="286.29411759999999"/>
        <n v="288.94117649999998"/>
        <n v="285.80952380000002"/>
        <n v="288"/>
        <n v="280.41666670000001"/>
        <n v="290.35294119999998"/>
        <n v="290.69230770000001"/>
        <n v="285.45833329999999"/>
        <n v="288.7142857"/>
        <n v="282.91666670000001"/>
        <n v="287.54545450000001"/>
        <n v="273.60638299999999"/>
        <n v="273.14285710000001"/>
        <n v="270.4375"/>
        <n v="278.31914890000002"/>
        <n v="268.89361700000001"/>
        <n v="276.38775509999999"/>
        <n v="270.77142859999998"/>
        <n v="271.25"/>
        <n v="274.18918919999999"/>
        <n v="270.52083329999999"/>
        <n v="272.7407407"/>
        <n v="274.45833329999999"/>
        <n v="266.58333329999999"/>
        <n v="276.14814810000001"/>
        <n v="266.8"/>
        <n v="270.4210526"/>
        <n v="270.85714289999999"/>
        <n v="270.84615380000002"/>
        <n v="270.8666667"/>
        <n v="265.41666670000001"/>
        <n v="273.07692309999999"/>
        <n v="275.3"/>
        <n v="274.81578949999999"/>
        <n v="276.88679250000001"/>
        <n v="273.82456139999999"/>
        <n v="279.35483870000002"/>
        <n v="275.21111109999998"/>
        <n v="277.52830189999997"/>
        <n v="271.55"/>
        <n v="277.93103450000001"/>
        <n v="277.04166670000001"/>
        <n v="278.58823530000001"/>
        <n v="274.41666670000001"/>
        <n v="274.84848479999999"/>
        <n v="280.72222219999998"/>
        <n v="279.17391300000003"/>
        <n v="288.2"/>
        <n v="272.2307692"/>
        <n v="279.27272729999999"/>
        <n v="270.62650600000001"/>
        <n v="268.70689659999999"/>
        <n v="276.28409090000002"/>
        <n v="264.24358969999997"/>
        <n v="276.70909089999998"/>
        <n v="265.58333329999999"/>
        <n v="269.77999999999997"/>
        <n v="258.7142857"/>
        <n v="268.07142859999999"/>
        <n v="270.68292680000002"/>
        <n v="266"/>
        <n v="268.62962959999999"/>
        <n v="267.55263159999998"/>
        <n v="264.36111110000002"/>
        <n v="264.375"/>
        <n v="262.92307690000001"/>
        <n v="261.39999999999998"/>
        <n v="266.04109590000002"/>
        <n v="281.15625"/>
        <n v="281.76470590000002"/>
        <n v="289.60000000000002"/>
        <n v="273.70588240000001"/>
        <n v="285.8125"/>
        <n v="279.95744680000001"/>
        <n v="244.69230769999999"/>
        <n v="244.08333329999999"/>
        <n v="244.85714290000001"/>
        <n v="244.5"/>
        <n v="244.826087"/>
        <n v="263.4482759"/>
        <n v="257.33333329999999"/>
        <n v="263.4642857"/>
        <n v="272.82391969999998"/>
        <n v="272.6264716"/>
        <n v="268.12639999999999"/>
        <n v="276.62962959999999"/>
        <n v="269.18245610000002"/>
        <n v="276.0299296"/>
        <n v="275.4965449"/>
        <n v="273.45528460000003"/>
        <n v="264.16788320000001"/>
        <n v="269.16451610000001"/>
        <n v="262.56876460000001"/>
        <n v="281.53061220000001"/>
        <n v="267.43775099999999"/>
        <n v="273.37373739999998"/>
        <n v="267.36190479999999"/>
        <n v="269.54545450000001"/>
        <n v="280.8103448"/>
        <n v="272.37752089999998"/>
        <n v="269.70303030000002"/>
        <n v="279.64814810000001"/>
        <n v="279.15612650000003"/>
        <n v="257.59361699999999"/>
      </sharedItems>
    </cacheField>
    <cacheField name="Average Social Foundations Score" numFmtId="0">
      <sharedItems containsMixedTypes="1" containsNumber="1" minValue="228.27272730000001" maxValue="295.6428571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4">
  <r>
    <n v="4"/>
    <s v="Steuart Hill Academic Academy"/>
    <x v="0"/>
    <n v="39"/>
    <x v="0"/>
    <x v="0"/>
    <n v="0.35897435900000002"/>
    <n v="0.35897435900000002"/>
    <x v="0"/>
    <x v="0"/>
    <x v="0"/>
    <n v="265.07692309999999"/>
  </r>
  <r>
    <n v="4"/>
    <s v="Steuart Hill Academic Academy"/>
    <x v="1"/>
    <n v="32"/>
    <x v="1"/>
    <x v="1"/>
    <n v="0.375"/>
    <n v="0.375"/>
    <x v="1"/>
    <x v="1"/>
    <x v="1"/>
    <n v="267.46875"/>
  </r>
  <r>
    <n v="4"/>
    <s v="Steuart Hill Academic Academy"/>
    <x v="2"/>
    <s v="*"/>
    <x v="2"/>
    <x v="2"/>
    <s v="*"/>
    <s v="*"/>
    <x v="2"/>
    <x v="2"/>
    <x v="2"/>
    <s v="*"/>
  </r>
  <r>
    <n v="4"/>
    <s v="Steuart Hill Academic Academy"/>
    <x v="3"/>
    <n v="20"/>
    <x v="3"/>
    <x v="1"/>
    <n v="0.45"/>
    <n v="0.3"/>
    <x v="3"/>
    <x v="3"/>
    <x v="3"/>
    <n v="267.75"/>
  </r>
  <r>
    <n v="4"/>
    <s v="Steuart Hill Academic Academy"/>
    <x v="4"/>
    <n v="19"/>
    <x v="4"/>
    <x v="3"/>
    <n v="0.26315789499999998"/>
    <n v="0.42105263199999998"/>
    <x v="4"/>
    <x v="4"/>
    <x v="4"/>
    <n v="262.26315790000001"/>
  </r>
  <r>
    <n v="4"/>
    <s v="Steuart Hill Academic Academy"/>
    <x v="5"/>
    <n v="31"/>
    <x v="5"/>
    <x v="4"/>
    <n v="0.45161290300000001"/>
    <n v="0.35483871"/>
    <x v="5"/>
    <x v="5"/>
    <x v="5"/>
    <n v="267.96774190000002"/>
  </r>
  <r>
    <n v="4"/>
    <s v="Steuart Hill Academic Academy"/>
    <x v="6"/>
    <s v="*"/>
    <x v="2"/>
    <x v="2"/>
    <s v="*"/>
    <s v="*"/>
    <x v="2"/>
    <x v="2"/>
    <x v="2"/>
    <s v="*"/>
  </r>
  <r>
    <n v="4"/>
    <s v="Steuart Hill Academic Academy"/>
    <x v="7"/>
    <s v="*"/>
    <x v="2"/>
    <x v="2"/>
    <s v="*"/>
    <s v="*"/>
    <x v="2"/>
    <x v="2"/>
    <x v="2"/>
    <s v="*"/>
  </r>
  <r>
    <n v="4"/>
    <s v="Steuart Hill Academic Academy"/>
    <x v="8"/>
    <n v="32"/>
    <x v="6"/>
    <x v="5"/>
    <n v="0.34375"/>
    <n v="0.375"/>
    <x v="6"/>
    <x v="6"/>
    <x v="6"/>
    <n v="265.53125"/>
  </r>
  <r>
    <n v="4"/>
    <s v="Steuart Hill Academic Academy"/>
    <x v="9"/>
    <s v="*"/>
    <x v="2"/>
    <x v="2"/>
    <s v="*"/>
    <s v="*"/>
    <x v="2"/>
    <x v="2"/>
    <x v="2"/>
    <s v="*"/>
  </r>
  <r>
    <n v="4"/>
    <s v="Steuart Hill Academic Academy"/>
    <x v="10"/>
    <s v="*"/>
    <x v="2"/>
    <x v="2"/>
    <s v="*"/>
    <s v="*"/>
    <x v="2"/>
    <x v="2"/>
    <x v="2"/>
    <s v="*"/>
  </r>
  <r>
    <n v="4"/>
    <s v="Steuart Hill Academic Academy"/>
    <x v="11"/>
    <s v="*"/>
    <x v="2"/>
    <x v="2"/>
    <s v="*"/>
    <s v="*"/>
    <x v="2"/>
    <x v="2"/>
    <x v="2"/>
    <s v="*"/>
  </r>
  <r>
    <n v="7"/>
    <s v="Cecil Elementary School"/>
    <x v="0"/>
    <n v="51"/>
    <x v="7"/>
    <x v="6"/>
    <n v="0.31372549"/>
    <n v="0.37254902000000001"/>
    <x v="7"/>
    <x v="7"/>
    <x v="7"/>
    <n v="266.82352939999998"/>
  </r>
  <r>
    <n v="7"/>
    <s v="Cecil Elementary School"/>
    <x v="1"/>
    <n v="36"/>
    <x v="8"/>
    <x v="7"/>
    <n v="0.30555555600000001"/>
    <n v="0.38888888900000002"/>
    <x v="8"/>
    <x v="8"/>
    <x v="8"/>
    <n v="265.97222219999998"/>
  </r>
  <r>
    <n v="7"/>
    <s v="Cecil Elementary School"/>
    <x v="3"/>
    <n v="23"/>
    <x v="9"/>
    <x v="8"/>
    <n v="0.30434782599999999"/>
    <n v="0.52173913000000005"/>
    <x v="9"/>
    <x v="9"/>
    <x v="9"/>
    <n v="273.3913043"/>
  </r>
  <r>
    <n v="7"/>
    <s v="Cecil Elementary School"/>
    <x v="4"/>
    <n v="28"/>
    <x v="10"/>
    <x v="9"/>
    <n v="0.321428571"/>
    <n v="0.25"/>
    <x v="10"/>
    <x v="10"/>
    <x v="10"/>
    <n v="261.42857140000001"/>
  </r>
  <r>
    <n v="7"/>
    <s v="Cecil Elementary School"/>
    <x v="5"/>
    <n v="42"/>
    <x v="11"/>
    <x v="10"/>
    <n v="0.30952381000000001"/>
    <n v="0.40476190499999998"/>
    <x v="11"/>
    <x v="11"/>
    <x v="11"/>
    <n v="267.16666670000001"/>
  </r>
  <r>
    <n v="7"/>
    <s v="Cecil Elementary School"/>
    <x v="12"/>
    <s v="*"/>
    <x v="2"/>
    <x v="2"/>
    <s v="*"/>
    <s v="*"/>
    <x v="2"/>
    <x v="2"/>
    <x v="2"/>
    <s v="*"/>
  </r>
  <r>
    <n v="7"/>
    <s v="Cecil Elementary School"/>
    <x v="6"/>
    <s v="*"/>
    <x v="2"/>
    <x v="2"/>
    <s v="*"/>
    <s v="*"/>
    <x v="2"/>
    <x v="2"/>
    <x v="2"/>
    <s v="*"/>
  </r>
  <r>
    <n v="7"/>
    <s v="Cecil Elementary School"/>
    <x v="7"/>
    <s v="*"/>
    <x v="2"/>
    <x v="2"/>
    <s v="*"/>
    <s v="*"/>
    <x v="2"/>
    <x v="2"/>
    <x v="2"/>
    <s v="*"/>
  </r>
  <r>
    <n v="7"/>
    <s v="Cecil Elementary School"/>
    <x v="13"/>
    <s v="*"/>
    <x v="2"/>
    <x v="2"/>
    <s v="*"/>
    <s v="*"/>
    <x v="2"/>
    <x v="2"/>
    <x v="2"/>
    <s v="*"/>
  </r>
  <r>
    <n v="7"/>
    <s v="Cecil Elementary School"/>
    <x v="8"/>
    <n v="50"/>
    <x v="12"/>
    <x v="11"/>
    <n v="0.32"/>
    <n v="0.36"/>
    <x v="12"/>
    <x v="12"/>
    <x v="12"/>
    <n v="266.2"/>
  </r>
  <r>
    <n v="7"/>
    <s v="Cecil Elementary School"/>
    <x v="9"/>
    <s v="*"/>
    <x v="2"/>
    <x v="2"/>
    <s v="*"/>
    <s v="*"/>
    <x v="2"/>
    <x v="2"/>
    <x v="2"/>
    <s v="*"/>
  </r>
  <r>
    <n v="7"/>
    <s v="Cecil Elementary School"/>
    <x v="11"/>
    <s v="*"/>
    <x v="2"/>
    <x v="2"/>
    <s v="*"/>
    <s v="*"/>
    <x v="2"/>
    <x v="2"/>
    <x v="2"/>
    <s v="*"/>
  </r>
  <r>
    <n v="8"/>
    <s v="City Springs Elementary/Middle School"/>
    <x v="0"/>
    <n v="53"/>
    <x v="13"/>
    <x v="12"/>
    <n v="0.396226415"/>
    <n v="0.24528301899999999"/>
    <x v="13"/>
    <x v="13"/>
    <x v="13"/>
    <n v="267.490566"/>
  </r>
  <r>
    <n v="8"/>
    <s v="City Springs Elementary/Middle School"/>
    <x v="1"/>
    <n v="35"/>
    <x v="14"/>
    <x v="13"/>
    <n v="0.4"/>
    <n v="0.22857142899999999"/>
    <x v="14"/>
    <x v="14"/>
    <x v="14"/>
    <n v="266.42857140000001"/>
  </r>
  <r>
    <n v="8"/>
    <s v="City Springs Elementary/Middle School"/>
    <x v="2"/>
    <s v="*"/>
    <x v="2"/>
    <x v="2"/>
    <s v="*"/>
    <s v="*"/>
    <x v="2"/>
    <x v="2"/>
    <x v="2"/>
    <s v="*"/>
  </r>
  <r>
    <n v="8"/>
    <s v="City Springs Elementary/Middle School"/>
    <x v="3"/>
    <n v="33"/>
    <x v="15"/>
    <x v="14"/>
    <n v="0.45454545499999999"/>
    <n v="0.36363636399999999"/>
    <x v="15"/>
    <x v="15"/>
    <x v="15"/>
    <n v="275.24242420000002"/>
  </r>
  <r>
    <n v="8"/>
    <s v="City Springs Elementary/Middle School"/>
    <x v="4"/>
    <n v="20"/>
    <x v="16"/>
    <x v="15"/>
    <n v="0.3"/>
    <n v="0.05"/>
    <x v="16"/>
    <x v="16"/>
    <x v="16"/>
    <n v="254.7"/>
  </r>
  <r>
    <n v="8"/>
    <s v="City Springs Elementary/Middle School"/>
    <x v="5"/>
    <n v="39"/>
    <x v="17"/>
    <x v="16"/>
    <n v="0.43589743600000003"/>
    <n v="0.30769230800000003"/>
    <x v="17"/>
    <x v="17"/>
    <x v="17"/>
    <n v="271.05128209999998"/>
  </r>
  <r>
    <n v="8"/>
    <s v="City Springs Elementary/Middle School"/>
    <x v="6"/>
    <s v="*"/>
    <x v="2"/>
    <x v="2"/>
    <s v="*"/>
    <s v="*"/>
    <x v="2"/>
    <x v="2"/>
    <x v="2"/>
    <s v="*"/>
  </r>
  <r>
    <n v="8"/>
    <s v="City Springs Elementary/Middle School"/>
    <x v="7"/>
    <s v="*"/>
    <x v="2"/>
    <x v="2"/>
    <s v="*"/>
    <s v="*"/>
    <x v="2"/>
    <x v="2"/>
    <x v="2"/>
    <s v="*"/>
  </r>
  <r>
    <n v="8"/>
    <s v="City Springs Elementary/Middle School"/>
    <x v="13"/>
    <s v="*"/>
    <x v="2"/>
    <x v="2"/>
    <s v="*"/>
    <s v="*"/>
    <x v="2"/>
    <x v="2"/>
    <x v="2"/>
    <s v="*"/>
  </r>
  <r>
    <n v="8"/>
    <s v="City Springs Elementary/Middle School"/>
    <x v="8"/>
    <n v="45"/>
    <x v="18"/>
    <x v="17"/>
    <n v="0.37777777800000001"/>
    <n v="0.24444444400000001"/>
    <x v="18"/>
    <x v="18"/>
    <x v="18"/>
    <n v="267.08888889999997"/>
  </r>
  <r>
    <n v="8"/>
    <s v="City Springs Elementary/Middle School"/>
    <x v="9"/>
    <s v="*"/>
    <x v="2"/>
    <x v="2"/>
    <s v="*"/>
    <s v="*"/>
    <x v="2"/>
    <x v="2"/>
    <x v="2"/>
    <s v="*"/>
  </r>
  <r>
    <n v="8"/>
    <s v="City Springs Elementary/Middle School"/>
    <x v="14"/>
    <s v="*"/>
    <x v="2"/>
    <x v="2"/>
    <s v="*"/>
    <s v="*"/>
    <x v="2"/>
    <x v="2"/>
    <x v="2"/>
    <s v="*"/>
  </r>
  <r>
    <n v="8"/>
    <s v="City Springs Elementary/Middle School"/>
    <x v="10"/>
    <s v="*"/>
    <x v="2"/>
    <x v="2"/>
    <s v="*"/>
    <s v="*"/>
    <x v="2"/>
    <x v="2"/>
    <x v="2"/>
    <s v="*"/>
  </r>
  <r>
    <n v="8"/>
    <s v="City Springs Elementary/Middle School"/>
    <x v="11"/>
    <s v="*"/>
    <x v="2"/>
    <x v="2"/>
    <s v="*"/>
    <s v="*"/>
    <x v="2"/>
    <x v="2"/>
    <x v="2"/>
    <s v="*"/>
  </r>
  <r>
    <n v="10"/>
    <s v="James McHenry Elementary/Middle School"/>
    <x v="0"/>
    <n v="53"/>
    <x v="19"/>
    <x v="18"/>
    <n v="0.32075471700000002"/>
    <n v="0.56603773599999996"/>
    <x v="19"/>
    <x v="19"/>
    <x v="19"/>
    <n v="282.2641509"/>
  </r>
  <r>
    <n v="10"/>
    <s v="James McHenry Elementary/Middle School"/>
    <x v="1"/>
    <n v="39"/>
    <x v="20"/>
    <x v="19"/>
    <n v="0.38461538499999998"/>
    <n v="0.56410256400000003"/>
    <x v="20"/>
    <x v="20"/>
    <x v="20"/>
    <n v="282.33333329999999"/>
  </r>
  <r>
    <n v="10"/>
    <s v="James McHenry Elementary/Middle School"/>
    <x v="2"/>
    <s v="*"/>
    <x v="2"/>
    <x v="2"/>
    <s v="*"/>
    <s v="*"/>
    <x v="2"/>
    <x v="2"/>
    <x v="2"/>
    <s v="*"/>
  </r>
  <r>
    <n v="10"/>
    <s v="James McHenry Elementary/Middle School"/>
    <x v="3"/>
    <n v="26"/>
    <x v="21"/>
    <x v="20"/>
    <n v="0.23076923099999999"/>
    <n v="0.69230769199999997"/>
    <x v="21"/>
    <x v="21"/>
    <x v="21"/>
    <n v="289.34615380000002"/>
  </r>
  <r>
    <n v="10"/>
    <s v="James McHenry Elementary/Middle School"/>
    <x v="4"/>
    <n v="27"/>
    <x v="22"/>
    <x v="21"/>
    <n v="0.407407407"/>
    <n v="0.44444444399999999"/>
    <x v="22"/>
    <x v="22"/>
    <x v="22"/>
    <n v="275.44444440000001"/>
  </r>
  <r>
    <n v="10"/>
    <s v="James McHenry Elementary/Middle School"/>
    <x v="15"/>
    <s v="*"/>
    <x v="2"/>
    <x v="2"/>
    <s v="*"/>
    <s v="*"/>
    <x v="2"/>
    <x v="2"/>
    <x v="2"/>
    <s v="*"/>
  </r>
  <r>
    <n v="10"/>
    <s v="James McHenry Elementary/Middle School"/>
    <x v="5"/>
    <n v="42"/>
    <x v="23"/>
    <x v="22"/>
    <n v="0.30952381000000001"/>
    <n v="0.64285714299999996"/>
    <x v="23"/>
    <x v="23"/>
    <x v="23"/>
    <n v="285"/>
  </r>
  <r>
    <n v="10"/>
    <s v="James McHenry Elementary/Middle School"/>
    <x v="16"/>
    <s v="*"/>
    <x v="2"/>
    <x v="2"/>
    <s v="*"/>
    <s v="*"/>
    <x v="2"/>
    <x v="2"/>
    <x v="2"/>
    <s v="*"/>
  </r>
  <r>
    <n v="10"/>
    <s v="James McHenry Elementary/Middle School"/>
    <x v="6"/>
    <s v="*"/>
    <x v="2"/>
    <x v="2"/>
    <s v="*"/>
    <s v="*"/>
    <x v="2"/>
    <x v="2"/>
    <x v="2"/>
    <s v="*"/>
  </r>
  <r>
    <n v="10"/>
    <s v="James McHenry Elementary/Middle School"/>
    <x v="7"/>
    <s v="*"/>
    <x v="2"/>
    <x v="2"/>
    <s v="*"/>
    <s v="*"/>
    <x v="2"/>
    <x v="2"/>
    <x v="2"/>
    <s v="*"/>
  </r>
  <r>
    <n v="10"/>
    <s v="James McHenry Elementary/Middle School"/>
    <x v="17"/>
    <s v="*"/>
    <x v="2"/>
    <x v="2"/>
    <s v="*"/>
    <s v="*"/>
    <x v="2"/>
    <x v="2"/>
    <x v="2"/>
    <s v="*"/>
  </r>
  <r>
    <n v="10"/>
    <s v="James McHenry Elementary/Middle School"/>
    <x v="18"/>
    <s v="*"/>
    <x v="2"/>
    <x v="2"/>
    <s v="*"/>
    <s v="*"/>
    <x v="2"/>
    <x v="2"/>
    <x v="2"/>
    <s v="*"/>
  </r>
  <r>
    <n v="10"/>
    <s v="James McHenry Elementary/Middle School"/>
    <x v="8"/>
    <n v="49"/>
    <x v="24"/>
    <x v="23"/>
    <n v="0.30612244900000002"/>
    <n v="0.571428571"/>
    <x v="24"/>
    <x v="24"/>
    <x v="24"/>
    <n v="282.67346939999999"/>
  </r>
  <r>
    <n v="10"/>
    <s v="James McHenry Elementary/Middle School"/>
    <x v="9"/>
    <s v="*"/>
    <x v="2"/>
    <x v="2"/>
    <s v="*"/>
    <s v="*"/>
    <x v="2"/>
    <x v="2"/>
    <x v="2"/>
    <s v="*"/>
  </r>
  <r>
    <n v="10"/>
    <s v="James McHenry Elementary/Middle School"/>
    <x v="14"/>
    <s v="*"/>
    <x v="2"/>
    <x v="2"/>
    <s v="*"/>
    <s v="*"/>
    <x v="2"/>
    <x v="2"/>
    <x v="2"/>
    <s v="*"/>
  </r>
  <r>
    <n v="10"/>
    <s v="James McHenry Elementary/Middle School"/>
    <x v="10"/>
    <s v="*"/>
    <x v="2"/>
    <x v="2"/>
    <s v="*"/>
    <s v="*"/>
    <x v="2"/>
    <x v="2"/>
    <x v="2"/>
    <s v="*"/>
  </r>
  <r>
    <n v="10"/>
    <s v="James McHenry Elementary/Middle School"/>
    <x v="11"/>
    <s v="*"/>
    <x v="2"/>
    <x v="2"/>
    <s v="*"/>
    <s v="*"/>
    <x v="2"/>
    <x v="2"/>
    <x v="2"/>
    <s v="*"/>
  </r>
  <r>
    <n v="11"/>
    <s v="Eutaw-Marshburn Elementary School"/>
    <x v="0"/>
    <n v="38"/>
    <x v="25"/>
    <x v="24"/>
    <n v="0.34210526299999999"/>
    <n v="0.39473684199999998"/>
    <x v="25"/>
    <x v="25"/>
    <x v="25"/>
    <n v="270.73684209999999"/>
  </r>
  <r>
    <n v="11"/>
    <s v="Eutaw-Marshburn Elementary School"/>
    <x v="1"/>
    <n v="25"/>
    <x v="26"/>
    <x v="25"/>
    <n v="0.4"/>
    <n v="0.44"/>
    <x v="26"/>
    <x v="26"/>
    <x v="26"/>
    <n v="270.44"/>
  </r>
  <r>
    <n v="11"/>
    <s v="Eutaw-Marshburn Elementary School"/>
    <x v="3"/>
    <n v="13"/>
    <x v="27"/>
    <x v="26"/>
    <n v="0.38461538499999998"/>
    <n v="0.38461538499999998"/>
    <x v="27"/>
    <x v="27"/>
    <x v="27"/>
    <n v="274.2307692"/>
  </r>
  <r>
    <n v="11"/>
    <s v="Eutaw-Marshburn Elementary School"/>
    <x v="4"/>
    <n v="25"/>
    <x v="28"/>
    <x v="27"/>
    <n v="0.32"/>
    <n v="0.4"/>
    <x v="3"/>
    <x v="28"/>
    <x v="28"/>
    <n v="268.92"/>
  </r>
  <r>
    <n v="11"/>
    <s v="Eutaw-Marshburn Elementary School"/>
    <x v="15"/>
    <n v="23"/>
    <x v="29"/>
    <x v="28"/>
    <n v="0.39130434800000002"/>
    <n v="0.52173913000000005"/>
    <x v="28"/>
    <x v="29"/>
    <x v="29"/>
    <n v="275.82608699999997"/>
  </r>
  <r>
    <n v="11"/>
    <s v="Eutaw-Marshburn Elementary School"/>
    <x v="5"/>
    <s v="*"/>
    <x v="2"/>
    <x v="2"/>
    <s v="*"/>
    <s v="*"/>
    <x v="2"/>
    <x v="2"/>
    <x v="2"/>
    <s v="*"/>
  </r>
  <r>
    <n v="11"/>
    <s v="Eutaw-Marshburn Elementary School"/>
    <x v="6"/>
    <s v="*"/>
    <x v="2"/>
    <x v="2"/>
    <s v="*"/>
    <s v="*"/>
    <x v="2"/>
    <x v="2"/>
    <x v="2"/>
    <s v="*"/>
  </r>
  <r>
    <n v="11"/>
    <s v="Eutaw-Marshburn Elementary School"/>
    <x v="7"/>
    <s v="*"/>
    <x v="2"/>
    <x v="2"/>
    <s v="*"/>
    <s v="*"/>
    <x v="2"/>
    <x v="2"/>
    <x v="2"/>
    <s v="*"/>
  </r>
  <r>
    <n v="11"/>
    <s v="Eutaw-Marshburn Elementary School"/>
    <x v="19"/>
    <s v="*"/>
    <x v="2"/>
    <x v="2"/>
    <s v="*"/>
    <s v="*"/>
    <x v="2"/>
    <x v="2"/>
    <x v="2"/>
    <s v="*"/>
  </r>
  <r>
    <n v="11"/>
    <s v="Eutaw-Marshburn Elementary School"/>
    <x v="8"/>
    <n v="37"/>
    <x v="30"/>
    <x v="29"/>
    <n v="0.324324324"/>
    <n v="0.405405405"/>
    <x v="29"/>
    <x v="30"/>
    <x v="30"/>
    <n v="270.70270269999997"/>
  </r>
  <r>
    <n v="11"/>
    <s v="Eutaw-Marshburn Elementary School"/>
    <x v="10"/>
    <s v="*"/>
    <x v="2"/>
    <x v="2"/>
    <s v="*"/>
    <s v="*"/>
    <x v="2"/>
    <x v="2"/>
    <x v="2"/>
    <s v="*"/>
  </r>
  <r>
    <n v="11"/>
    <s v="Eutaw-Marshburn Elementary School"/>
    <x v="11"/>
    <s v="*"/>
    <x v="2"/>
    <x v="2"/>
    <s v="*"/>
    <s v="*"/>
    <x v="2"/>
    <x v="2"/>
    <x v="2"/>
    <s v="*"/>
  </r>
  <r>
    <n v="12"/>
    <s v="Lakeland Elementary/Middle School"/>
    <x v="0"/>
    <n v="112"/>
    <x v="31"/>
    <x v="30"/>
    <n v="0.428571429"/>
    <n v="0.241071429"/>
    <x v="30"/>
    <x v="31"/>
    <x v="31"/>
    <n v="270.58035710000001"/>
  </r>
  <r>
    <n v="12"/>
    <s v="Lakeland Elementary/Middle School"/>
    <x v="1"/>
    <n v="43"/>
    <x v="32"/>
    <x v="31"/>
    <n v="0.46511627900000002"/>
    <n v="0.25581395299999998"/>
    <x v="31"/>
    <x v="32"/>
    <x v="32"/>
    <n v="266.67441860000002"/>
  </r>
  <r>
    <n v="12"/>
    <s v="Lakeland Elementary/Middle School"/>
    <x v="2"/>
    <n v="63"/>
    <x v="33"/>
    <x v="32"/>
    <n v="0.49206349199999999"/>
    <n v="0.126984127"/>
    <x v="32"/>
    <x v="33"/>
    <x v="33"/>
    <n v="272.23809519999998"/>
  </r>
  <r>
    <n v="12"/>
    <s v="Lakeland Elementary/Middle School"/>
    <x v="3"/>
    <n v="55"/>
    <x v="34"/>
    <x v="33"/>
    <n v="0.41818181799999998"/>
    <n v="0.27272727299999999"/>
    <x v="33"/>
    <x v="34"/>
    <x v="34"/>
    <n v="274.56363640000001"/>
  </r>
  <r>
    <n v="12"/>
    <s v="Lakeland Elementary/Middle School"/>
    <x v="4"/>
    <n v="57"/>
    <x v="35"/>
    <x v="34"/>
    <n v="0.43859649099999998"/>
    <n v="0.21052631599999999"/>
    <x v="34"/>
    <x v="35"/>
    <x v="35"/>
    <n v="266.73684209999999"/>
  </r>
  <r>
    <n v="12"/>
    <s v="Lakeland Elementary/Middle School"/>
    <x v="15"/>
    <n v="68"/>
    <x v="36"/>
    <x v="35"/>
    <n v="0.55882352899999999"/>
    <n v="0.35294117600000002"/>
    <x v="35"/>
    <x v="36"/>
    <x v="36"/>
    <n v="278.80882350000002"/>
  </r>
  <r>
    <n v="12"/>
    <s v="Lakeland Elementary/Middle School"/>
    <x v="5"/>
    <s v="*"/>
    <x v="2"/>
    <x v="2"/>
    <s v="*"/>
    <s v="*"/>
    <x v="2"/>
    <x v="2"/>
    <x v="2"/>
    <s v="*"/>
  </r>
  <r>
    <n v="12"/>
    <s v="Lakeland Elementary/Middle School"/>
    <x v="12"/>
    <s v="*"/>
    <x v="2"/>
    <x v="2"/>
    <s v="*"/>
    <s v="*"/>
    <x v="2"/>
    <x v="2"/>
    <x v="2"/>
    <s v="*"/>
  </r>
  <r>
    <n v="12"/>
    <s v="Lakeland Elementary/Middle School"/>
    <x v="16"/>
    <s v="*"/>
    <x v="2"/>
    <x v="2"/>
    <s v="*"/>
    <s v="*"/>
    <x v="2"/>
    <x v="2"/>
    <x v="2"/>
    <s v="*"/>
  </r>
  <r>
    <n v="12"/>
    <s v="Lakeland Elementary/Middle School"/>
    <x v="6"/>
    <s v="*"/>
    <x v="2"/>
    <x v="2"/>
    <s v="*"/>
    <s v="*"/>
    <x v="2"/>
    <x v="2"/>
    <x v="2"/>
    <s v="*"/>
  </r>
  <r>
    <n v="12"/>
    <s v="Lakeland Elementary/Middle School"/>
    <x v="7"/>
    <n v="16"/>
    <x v="37"/>
    <x v="36"/>
    <n v="0.1875"/>
    <s v="&lt; 5.0%"/>
    <x v="36"/>
    <x v="37"/>
    <x v="37"/>
    <n v="256.75"/>
  </r>
  <r>
    <n v="12"/>
    <s v="Lakeland Elementary/Middle School"/>
    <x v="13"/>
    <s v="*"/>
    <x v="2"/>
    <x v="2"/>
    <s v="*"/>
    <s v="*"/>
    <x v="2"/>
    <x v="2"/>
    <x v="2"/>
    <s v="*"/>
  </r>
  <r>
    <n v="12"/>
    <s v="Lakeland Elementary/Middle School"/>
    <x v="19"/>
    <s v="*"/>
    <x v="2"/>
    <x v="2"/>
    <s v="*"/>
    <s v="*"/>
    <x v="2"/>
    <x v="2"/>
    <x v="2"/>
    <s v="*"/>
  </r>
  <r>
    <n v="12"/>
    <s v="Lakeland Elementary/Middle School"/>
    <x v="8"/>
    <n v="39"/>
    <x v="38"/>
    <x v="16"/>
    <n v="0.38461538499999998"/>
    <n v="0.35897435900000002"/>
    <x v="37"/>
    <x v="38"/>
    <x v="38"/>
    <n v="267.92307690000001"/>
  </r>
  <r>
    <n v="12"/>
    <s v="Lakeland Elementary/Middle School"/>
    <x v="9"/>
    <n v="69"/>
    <x v="39"/>
    <x v="37"/>
    <n v="0.46376811600000001"/>
    <n v="0.15942028999999999"/>
    <x v="38"/>
    <x v="39"/>
    <x v="39"/>
    <n v="272.05797100000001"/>
  </r>
  <r>
    <n v="12"/>
    <s v="Lakeland Elementary/Middle School"/>
    <x v="10"/>
    <s v="*"/>
    <x v="2"/>
    <x v="2"/>
    <s v="*"/>
    <s v="*"/>
    <x v="2"/>
    <x v="2"/>
    <x v="2"/>
    <s v="*"/>
  </r>
  <r>
    <n v="12"/>
    <s v="Lakeland Elementary/Middle School"/>
    <x v="11"/>
    <s v="*"/>
    <x v="2"/>
    <x v="2"/>
    <s v="*"/>
    <s v="*"/>
    <x v="2"/>
    <x v="2"/>
    <x v="2"/>
    <s v="*"/>
  </r>
  <r>
    <n v="13"/>
    <s v="Tench Tilghman Elementary/Middle School"/>
    <x v="0"/>
    <n v="28"/>
    <x v="40"/>
    <x v="38"/>
    <n v="0.321428571"/>
    <s v="&lt; 5.0%"/>
    <x v="39"/>
    <x v="40"/>
    <x v="40"/>
    <n v="255.82142859999999"/>
  </r>
  <r>
    <n v="13"/>
    <s v="Tench Tilghman Elementary/Middle School"/>
    <x v="1"/>
    <n v="18"/>
    <x v="41"/>
    <x v="39"/>
    <n v="0.44444444399999999"/>
    <n v="5.5555555999999999E-2"/>
    <x v="40"/>
    <x v="41"/>
    <x v="41"/>
    <n v="260.72222219999998"/>
  </r>
  <r>
    <n v="13"/>
    <s v="Tench Tilghman Elementary/Middle School"/>
    <x v="2"/>
    <s v="*"/>
    <x v="2"/>
    <x v="2"/>
    <s v="*"/>
    <s v="*"/>
    <x v="2"/>
    <x v="2"/>
    <x v="2"/>
    <s v="*"/>
  </r>
  <r>
    <n v="13"/>
    <s v="Tench Tilghman Elementary/Middle School"/>
    <x v="3"/>
    <n v="15"/>
    <x v="42"/>
    <x v="40"/>
    <n v="0.4"/>
    <n v="6.6666666999999999E-2"/>
    <x v="41"/>
    <x v="42"/>
    <x v="42"/>
    <n v="257.73333330000003"/>
  </r>
  <r>
    <n v="13"/>
    <s v="Tench Tilghman Elementary/Middle School"/>
    <x v="4"/>
    <n v="13"/>
    <x v="43"/>
    <x v="41"/>
    <n v="0.23076923099999999"/>
    <s v="&lt; 5.0%"/>
    <x v="42"/>
    <x v="43"/>
    <x v="43"/>
    <n v="253.6153846"/>
  </r>
  <r>
    <n v="13"/>
    <s v="Tench Tilghman Elementary/Middle School"/>
    <x v="15"/>
    <s v="*"/>
    <x v="2"/>
    <x v="2"/>
    <s v="*"/>
    <s v="*"/>
    <x v="2"/>
    <x v="2"/>
    <x v="2"/>
    <s v="*"/>
  </r>
  <r>
    <n v="13"/>
    <s v="Tench Tilghman Elementary/Middle School"/>
    <x v="5"/>
    <n v="10"/>
    <x v="44"/>
    <x v="42"/>
    <n v="0.5"/>
    <n v="0.1"/>
    <x v="3"/>
    <x v="44"/>
    <x v="44"/>
    <n v="265.2"/>
  </r>
  <r>
    <n v="13"/>
    <s v="Tench Tilghman Elementary/Middle School"/>
    <x v="16"/>
    <s v="*"/>
    <x v="2"/>
    <x v="2"/>
    <s v="*"/>
    <s v="*"/>
    <x v="2"/>
    <x v="2"/>
    <x v="2"/>
    <s v="*"/>
  </r>
  <r>
    <n v="13"/>
    <s v="Tench Tilghman Elementary/Middle School"/>
    <x v="6"/>
    <s v="*"/>
    <x v="2"/>
    <x v="2"/>
    <s v="*"/>
    <s v="*"/>
    <x v="2"/>
    <x v="2"/>
    <x v="2"/>
    <s v="*"/>
  </r>
  <r>
    <n v="13"/>
    <s v="Tench Tilghman Elementary/Middle School"/>
    <x v="7"/>
    <s v="*"/>
    <x v="2"/>
    <x v="2"/>
    <s v="*"/>
    <s v="*"/>
    <x v="2"/>
    <x v="2"/>
    <x v="2"/>
    <s v="*"/>
  </r>
  <r>
    <n v="13"/>
    <s v="Tench Tilghman Elementary/Middle School"/>
    <x v="13"/>
    <s v="*"/>
    <x v="2"/>
    <x v="2"/>
    <s v="*"/>
    <s v="*"/>
    <x v="2"/>
    <x v="2"/>
    <x v="2"/>
    <s v="*"/>
  </r>
  <r>
    <n v="13"/>
    <s v="Tench Tilghman Elementary/Middle School"/>
    <x v="19"/>
    <s v="*"/>
    <x v="2"/>
    <x v="2"/>
    <s v="*"/>
    <s v="*"/>
    <x v="2"/>
    <x v="2"/>
    <x v="2"/>
    <s v="*"/>
  </r>
  <r>
    <n v="13"/>
    <s v="Tench Tilghman Elementary/Middle School"/>
    <x v="8"/>
    <n v="23"/>
    <x v="45"/>
    <x v="43"/>
    <n v="0.39130434800000002"/>
    <s v="&lt; 5.0%"/>
    <x v="43"/>
    <x v="45"/>
    <x v="45"/>
    <n v="258.78260870000003"/>
  </r>
  <r>
    <n v="13"/>
    <s v="Tench Tilghman Elementary/Middle School"/>
    <x v="9"/>
    <s v="*"/>
    <x v="2"/>
    <x v="2"/>
    <s v="*"/>
    <s v="*"/>
    <x v="2"/>
    <x v="2"/>
    <x v="2"/>
    <s v="*"/>
  </r>
  <r>
    <n v="13"/>
    <s v="Tench Tilghman Elementary/Middle School"/>
    <x v="11"/>
    <s v="*"/>
    <x v="2"/>
    <x v="2"/>
    <s v="*"/>
    <s v="*"/>
    <x v="2"/>
    <x v="2"/>
    <x v="2"/>
    <s v="*"/>
  </r>
  <r>
    <n v="16"/>
    <s v="Johnston Square Elementary School"/>
    <x v="0"/>
    <n v="52"/>
    <x v="46"/>
    <x v="1"/>
    <n v="0.51923076899999998"/>
    <n v="0.23076923099999999"/>
    <x v="44"/>
    <x v="46"/>
    <x v="46"/>
    <n v="269.5192308"/>
  </r>
  <r>
    <n v="16"/>
    <s v="Johnston Square Elementary School"/>
    <x v="1"/>
    <n v="37"/>
    <x v="47"/>
    <x v="44"/>
    <n v="0.56756756799999997"/>
    <n v="0.21621621599999999"/>
    <x v="45"/>
    <x v="47"/>
    <x v="47"/>
    <n v="270.97297300000002"/>
  </r>
  <r>
    <n v="16"/>
    <s v="Johnston Square Elementary School"/>
    <x v="3"/>
    <n v="23"/>
    <x v="48"/>
    <x v="45"/>
    <n v="0.43478260899999999"/>
    <n v="0.26086956500000003"/>
    <x v="46"/>
    <x v="48"/>
    <x v="48"/>
    <n v="270.78260870000003"/>
  </r>
  <r>
    <n v="16"/>
    <s v="Johnston Square Elementary School"/>
    <x v="4"/>
    <n v="29"/>
    <x v="49"/>
    <x v="46"/>
    <n v="0.58620689699999995"/>
    <n v="0.20689655200000001"/>
    <x v="47"/>
    <x v="49"/>
    <x v="49"/>
    <n v="268.51724139999999"/>
  </r>
  <r>
    <n v="16"/>
    <s v="Johnston Square Elementary School"/>
    <x v="15"/>
    <s v="*"/>
    <x v="2"/>
    <x v="2"/>
    <s v="*"/>
    <s v="*"/>
    <x v="2"/>
    <x v="2"/>
    <x v="2"/>
    <s v="*"/>
  </r>
  <r>
    <n v="16"/>
    <s v="Johnston Square Elementary School"/>
    <x v="5"/>
    <n v="37"/>
    <x v="50"/>
    <x v="47"/>
    <n v="0.594594595"/>
    <n v="0.21621621599999999"/>
    <x v="48"/>
    <x v="50"/>
    <x v="50"/>
    <n v="271"/>
  </r>
  <r>
    <n v="16"/>
    <s v="Johnston Square Elementary School"/>
    <x v="13"/>
    <s v="*"/>
    <x v="2"/>
    <x v="2"/>
    <s v="*"/>
    <s v="*"/>
    <x v="2"/>
    <x v="2"/>
    <x v="2"/>
    <s v="*"/>
  </r>
  <r>
    <n v="16"/>
    <s v="Johnston Square Elementary School"/>
    <x v="17"/>
    <n v="13"/>
    <x v="51"/>
    <x v="48"/>
    <n v="0.30769230800000003"/>
    <n v="0.30769230800000003"/>
    <x v="49"/>
    <x v="51"/>
    <x v="51"/>
    <n v="267.30769229999999"/>
  </r>
  <r>
    <n v="16"/>
    <s v="Johnston Square Elementary School"/>
    <x v="8"/>
    <n v="51"/>
    <x v="52"/>
    <x v="49"/>
    <n v="0.52941176499999998"/>
    <n v="0.21568627500000001"/>
    <x v="50"/>
    <x v="52"/>
    <x v="52"/>
    <n v="269.35294119999998"/>
  </r>
  <r>
    <n v="16"/>
    <s v="Johnston Square Elementary School"/>
    <x v="10"/>
    <s v="*"/>
    <x v="2"/>
    <x v="2"/>
    <s v="*"/>
    <s v="*"/>
    <x v="2"/>
    <x v="2"/>
    <x v="2"/>
    <s v="*"/>
  </r>
  <r>
    <n v="16"/>
    <s v="Johnston Square Elementary School"/>
    <x v="11"/>
    <s v="*"/>
    <x v="2"/>
    <x v="2"/>
    <s v="*"/>
    <s v="*"/>
    <x v="2"/>
    <x v="2"/>
    <x v="2"/>
    <s v="*"/>
  </r>
  <r>
    <n v="21"/>
    <s v="Hilton Elementary School"/>
    <x v="0"/>
    <n v="46"/>
    <x v="53"/>
    <x v="45"/>
    <n v="0.43478260899999999"/>
    <n v="0.26086956500000003"/>
    <x v="51"/>
    <x v="53"/>
    <x v="53"/>
    <n v="261.80434780000002"/>
  </r>
  <r>
    <n v="21"/>
    <s v="Hilton Elementary School"/>
    <x v="1"/>
    <n v="26"/>
    <x v="54"/>
    <x v="50"/>
    <n v="0.38461538499999998"/>
    <n v="0.30769230800000003"/>
    <x v="52"/>
    <x v="54"/>
    <x v="54"/>
    <n v="262.38461539999997"/>
  </r>
  <r>
    <n v="21"/>
    <s v="Hilton Elementary School"/>
    <x v="3"/>
    <n v="22"/>
    <x v="55"/>
    <x v="51"/>
    <n v="0.54545454500000001"/>
    <n v="0.22727272700000001"/>
    <x v="53"/>
    <x v="55"/>
    <x v="55"/>
    <n v="264.36363640000002"/>
  </r>
  <r>
    <n v="21"/>
    <s v="Hilton Elementary School"/>
    <x v="4"/>
    <n v="24"/>
    <x v="56"/>
    <x v="52"/>
    <n v="0.33333333300000001"/>
    <n v="0.29166666699999999"/>
    <x v="54"/>
    <x v="56"/>
    <x v="56"/>
    <n v="259.45833329999999"/>
  </r>
  <r>
    <n v="21"/>
    <s v="Hilton Elementary School"/>
    <x v="5"/>
    <n v="33"/>
    <x v="57"/>
    <x v="53"/>
    <n v="0.393939394"/>
    <n v="0.36363636399999999"/>
    <x v="55"/>
    <x v="57"/>
    <x v="57"/>
    <n v="263.63636359999998"/>
  </r>
  <r>
    <n v="21"/>
    <s v="Hilton Elementary School"/>
    <x v="17"/>
    <n v="13"/>
    <x v="58"/>
    <x v="54"/>
    <n v="0.53846153799999996"/>
    <s v="&lt; 5.0%"/>
    <x v="56"/>
    <x v="58"/>
    <x v="58"/>
    <n v="257.15384619999998"/>
  </r>
  <r>
    <n v="21"/>
    <s v="Hilton Elementary School"/>
    <x v="8"/>
    <n v="46"/>
    <x v="53"/>
    <x v="45"/>
    <n v="0.43478260899999999"/>
    <n v="0.26086956500000003"/>
    <x v="51"/>
    <x v="53"/>
    <x v="53"/>
    <n v="261.80434780000002"/>
  </r>
  <r>
    <n v="21"/>
    <s v="Hilton Elementary School"/>
    <x v="11"/>
    <s v="*"/>
    <x v="2"/>
    <x v="2"/>
    <s v="*"/>
    <s v="*"/>
    <x v="2"/>
    <x v="2"/>
    <x v="2"/>
    <s v="*"/>
  </r>
  <r>
    <n v="22"/>
    <s v="George Washington Elementary School"/>
    <x v="0"/>
    <n v="25"/>
    <x v="59"/>
    <x v="27"/>
    <n v="0.4"/>
    <n v="0.32"/>
    <x v="57"/>
    <x v="59"/>
    <x v="59"/>
    <n v="271.2"/>
  </r>
  <r>
    <n v="22"/>
    <s v="George Washington Elementary School"/>
    <x v="1"/>
    <n v="13"/>
    <x v="60"/>
    <x v="26"/>
    <n v="0.53846153799999996"/>
    <n v="0.23076923099999999"/>
    <x v="58"/>
    <x v="60"/>
    <x v="60"/>
    <n v="266.92307690000001"/>
  </r>
  <r>
    <n v="22"/>
    <s v="George Washington Elementary School"/>
    <x v="3"/>
    <n v="13"/>
    <x v="61"/>
    <x v="55"/>
    <n v="0.53846153799999996"/>
    <n v="0.30769230800000003"/>
    <x v="59"/>
    <x v="61"/>
    <x v="61"/>
    <n v="274.53846149999998"/>
  </r>
  <r>
    <n v="22"/>
    <s v="George Washington Elementary School"/>
    <x v="4"/>
    <n v="12"/>
    <x v="62"/>
    <x v="56"/>
    <n v="0.25"/>
    <n v="0.33333333300000001"/>
    <x v="60"/>
    <x v="62"/>
    <x v="62"/>
    <n v="267.58333329999999"/>
  </r>
  <r>
    <n v="22"/>
    <s v="George Washington Elementary School"/>
    <x v="5"/>
    <n v="19"/>
    <x v="63"/>
    <x v="57"/>
    <n v="0.52631578899999998"/>
    <n v="0.31578947400000001"/>
    <x v="61"/>
    <x v="63"/>
    <x v="63"/>
    <n v="270.73684209999999"/>
  </r>
  <r>
    <n v="22"/>
    <s v="George Washington Elementary School"/>
    <x v="6"/>
    <s v="*"/>
    <x v="2"/>
    <x v="2"/>
    <s v="*"/>
    <s v="*"/>
    <x v="2"/>
    <x v="2"/>
    <x v="2"/>
    <s v="*"/>
  </r>
  <r>
    <n v="22"/>
    <s v="George Washington Elementary School"/>
    <x v="7"/>
    <s v="*"/>
    <x v="2"/>
    <x v="2"/>
    <s v="*"/>
    <s v="*"/>
    <x v="2"/>
    <x v="2"/>
    <x v="2"/>
    <s v="*"/>
  </r>
  <r>
    <n v="22"/>
    <s v="George Washington Elementary School"/>
    <x v="13"/>
    <s v="*"/>
    <x v="2"/>
    <x v="2"/>
    <s v="*"/>
    <s v="*"/>
    <x v="2"/>
    <x v="2"/>
    <x v="2"/>
    <s v="*"/>
  </r>
  <r>
    <n v="22"/>
    <s v="George Washington Elementary School"/>
    <x v="20"/>
    <s v="*"/>
    <x v="2"/>
    <x v="2"/>
    <s v="*"/>
    <s v="*"/>
    <x v="2"/>
    <x v="2"/>
    <x v="2"/>
    <s v="*"/>
  </r>
  <r>
    <n v="22"/>
    <s v="George Washington Elementary School"/>
    <x v="8"/>
    <n v="17"/>
    <x v="64"/>
    <x v="58"/>
    <n v="0.41176470599999998"/>
    <n v="0.35294117600000002"/>
    <x v="62"/>
    <x v="64"/>
    <x v="64"/>
    <n v="272.82352939999998"/>
  </r>
  <r>
    <n v="22"/>
    <s v="George Washington Elementary School"/>
    <x v="9"/>
    <s v="*"/>
    <x v="2"/>
    <x v="2"/>
    <s v="*"/>
    <s v="*"/>
    <x v="2"/>
    <x v="2"/>
    <x v="2"/>
    <s v="*"/>
  </r>
  <r>
    <n v="22"/>
    <s v="George Washington Elementary School"/>
    <x v="14"/>
    <s v="*"/>
    <x v="2"/>
    <x v="2"/>
    <s v="*"/>
    <s v="*"/>
    <x v="2"/>
    <x v="2"/>
    <x v="2"/>
    <s v="*"/>
  </r>
  <r>
    <n v="22"/>
    <s v="George Washington Elementary School"/>
    <x v="10"/>
    <s v="*"/>
    <x v="2"/>
    <x v="2"/>
    <s v="*"/>
    <s v="*"/>
    <x v="2"/>
    <x v="2"/>
    <x v="2"/>
    <s v="*"/>
  </r>
  <r>
    <n v="22"/>
    <s v="George Washington Elementary School"/>
    <x v="11"/>
    <s v="*"/>
    <x v="2"/>
    <x v="2"/>
    <s v="*"/>
    <s v="*"/>
    <x v="2"/>
    <x v="2"/>
    <x v="2"/>
    <s v="*"/>
  </r>
  <r>
    <n v="23"/>
    <s v="Wolfe Street Academy"/>
    <x v="0"/>
    <n v="40"/>
    <x v="65"/>
    <x v="52"/>
    <n v="0.55000000000000004"/>
    <n v="7.4999999999999997E-2"/>
    <x v="63"/>
    <x v="65"/>
    <x v="65"/>
    <n v="267.2"/>
  </r>
  <r>
    <n v="23"/>
    <s v="Wolfe Street Academy"/>
    <x v="1"/>
    <n v="21"/>
    <x v="66"/>
    <x v="32"/>
    <n v="0.52380952400000003"/>
    <n v="9.5238094999999995E-2"/>
    <x v="64"/>
    <x v="66"/>
    <x v="66"/>
    <n v="267.19047619999998"/>
  </r>
  <r>
    <n v="23"/>
    <s v="Wolfe Street Academy"/>
    <x v="2"/>
    <n v="26"/>
    <x v="67"/>
    <x v="54"/>
    <n v="0.5"/>
    <s v="&lt; 5.0%"/>
    <x v="65"/>
    <x v="67"/>
    <x v="67"/>
    <n v="266.03846149999998"/>
  </r>
  <r>
    <n v="23"/>
    <s v="Wolfe Street Academy"/>
    <x v="3"/>
    <n v="18"/>
    <x v="68"/>
    <x v="59"/>
    <n v="0.61111111100000004"/>
    <n v="5.5555555999999999E-2"/>
    <x v="66"/>
    <x v="68"/>
    <x v="68"/>
    <n v="271.22222219999998"/>
  </r>
  <r>
    <n v="23"/>
    <s v="Wolfe Street Academy"/>
    <x v="4"/>
    <n v="22"/>
    <x v="69"/>
    <x v="60"/>
    <n v="0.5"/>
    <n v="9.0909090999999997E-2"/>
    <x v="67"/>
    <x v="69"/>
    <x v="69"/>
    <n v="263.90909090000002"/>
  </r>
  <r>
    <n v="23"/>
    <s v="Wolfe Street Academy"/>
    <x v="5"/>
    <n v="23"/>
    <x v="70"/>
    <x v="61"/>
    <n v="0.78260869600000005"/>
    <n v="8.6956521999999994E-2"/>
    <x v="68"/>
    <x v="70"/>
    <x v="70"/>
    <n v="270.13043479999999"/>
  </r>
  <r>
    <n v="23"/>
    <s v="Wolfe Street Academy"/>
    <x v="16"/>
    <s v="*"/>
    <x v="2"/>
    <x v="2"/>
    <s v="*"/>
    <s v="*"/>
    <x v="2"/>
    <x v="2"/>
    <x v="2"/>
    <s v="*"/>
  </r>
  <r>
    <n v="23"/>
    <s v="Wolfe Street Academy"/>
    <x v="6"/>
    <s v="*"/>
    <x v="2"/>
    <x v="2"/>
    <s v="*"/>
    <s v="*"/>
    <x v="2"/>
    <x v="2"/>
    <x v="2"/>
    <s v="*"/>
  </r>
  <r>
    <n v="23"/>
    <s v="Wolfe Street Academy"/>
    <x v="13"/>
    <s v="*"/>
    <x v="2"/>
    <x v="2"/>
    <s v="*"/>
    <s v="*"/>
    <x v="2"/>
    <x v="2"/>
    <x v="2"/>
    <s v="*"/>
  </r>
  <r>
    <n v="23"/>
    <s v="Wolfe Street Academy"/>
    <x v="19"/>
    <s v="*"/>
    <x v="2"/>
    <x v="2"/>
    <s v="*"/>
    <s v="*"/>
    <x v="2"/>
    <x v="2"/>
    <x v="2"/>
    <s v="*"/>
  </r>
  <r>
    <n v="23"/>
    <s v="Wolfe Street Academy"/>
    <x v="20"/>
    <s v="*"/>
    <x v="2"/>
    <x v="2"/>
    <s v="*"/>
    <s v="*"/>
    <x v="2"/>
    <x v="2"/>
    <x v="2"/>
    <s v="*"/>
  </r>
  <r>
    <n v="23"/>
    <s v="Wolfe Street Academy"/>
    <x v="8"/>
    <s v="*"/>
    <x v="2"/>
    <x v="2"/>
    <s v="*"/>
    <s v="*"/>
    <x v="2"/>
    <x v="2"/>
    <x v="2"/>
    <s v="*"/>
  </r>
  <r>
    <n v="23"/>
    <s v="Wolfe Street Academy"/>
    <x v="9"/>
    <n v="33"/>
    <x v="71"/>
    <x v="62"/>
    <n v="0.484848485"/>
    <n v="9.0909090999999997E-2"/>
    <x v="69"/>
    <x v="71"/>
    <x v="71"/>
    <n v="267.54545450000001"/>
  </r>
  <r>
    <n v="23"/>
    <s v="Wolfe Street Academy"/>
    <x v="10"/>
    <s v="*"/>
    <x v="2"/>
    <x v="2"/>
    <s v="*"/>
    <s v="*"/>
    <x v="2"/>
    <x v="2"/>
    <x v="2"/>
    <s v="*"/>
  </r>
  <r>
    <n v="23"/>
    <s v="Wolfe Street Academy"/>
    <x v="11"/>
    <s v="*"/>
    <x v="2"/>
    <x v="2"/>
    <s v="*"/>
    <s v="*"/>
    <x v="2"/>
    <x v="2"/>
    <x v="2"/>
    <s v="*"/>
  </r>
  <r>
    <n v="27"/>
    <s v="Commodore John Rodgers Elementary/Middle School"/>
    <x v="0"/>
    <n v="86"/>
    <x v="72"/>
    <x v="63"/>
    <n v="0.27906976700000002"/>
    <n v="0.38372093000000002"/>
    <x v="70"/>
    <x v="72"/>
    <x v="72"/>
    <n v="265.79069770000001"/>
  </r>
  <r>
    <n v="27"/>
    <s v="Commodore John Rodgers Elementary/Middle School"/>
    <x v="1"/>
    <n v="48"/>
    <x v="73"/>
    <x v="1"/>
    <n v="0.39583333300000001"/>
    <n v="0.35416666699999999"/>
    <x v="71"/>
    <x v="73"/>
    <x v="73"/>
    <n v="265.39583329999999"/>
  </r>
  <r>
    <n v="27"/>
    <s v="Commodore John Rodgers Elementary/Middle School"/>
    <x v="2"/>
    <n v="20"/>
    <x v="74"/>
    <x v="42"/>
    <n v="0.3"/>
    <n v="0.3"/>
    <x v="72"/>
    <x v="74"/>
    <x v="28"/>
    <n v="268.14999999999998"/>
  </r>
  <r>
    <n v="27"/>
    <s v="Commodore John Rodgers Elementary/Middle School"/>
    <x v="3"/>
    <n v="46"/>
    <x v="75"/>
    <x v="64"/>
    <n v="0.34782608700000001"/>
    <n v="0.5"/>
    <x v="73"/>
    <x v="75"/>
    <x v="74"/>
    <n v="274.4565217"/>
  </r>
  <r>
    <n v="27"/>
    <s v="Commodore John Rodgers Elementary/Middle School"/>
    <x v="4"/>
    <n v="40"/>
    <x v="76"/>
    <x v="65"/>
    <n v="0.2"/>
    <n v="0.25"/>
    <x v="74"/>
    <x v="76"/>
    <x v="75"/>
    <n v="255.82499999999999"/>
  </r>
  <r>
    <n v="27"/>
    <s v="Commodore John Rodgers Elementary/Middle School"/>
    <x v="15"/>
    <n v="54"/>
    <x v="77"/>
    <x v="66"/>
    <n v="0.29629629600000001"/>
    <n v="0.48148148099999999"/>
    <x v="75"/>
    <x v="77"/>
    <x v="76"/>
    <n v="269.27777780000002"/>
  </r>
  <r>
    <n v="27"/>
    <s v="Commodore John Rodgers Elementary/Middle School"/>
    <x v="5"/>
    <s v="*"/>
    <x v="2"/>
    <x v="2"/>
    <s v="*"/>
    <s v="*"/>
    <x v="2"/>
    <x v="2"/>
    <x v="2"/>
    <s v="*"/>
  </r>
  <r>
    <n v="27"/>
    <s v="Commodore John Rodgers Elementary/Middle School"/>
    <x v="16"/>
    <s v="*"/>
    <x v="2"/>
    <x v="2"/>
    <s v="*"/>
    <s v="*"/>
    <x v="2"/>
    <x v="2"/>
    <x v="2"/>
    <s v="*"/>
  </r>
  <r>
    <n v="27"/>
    <s v="Commodore John Rodgers Elementary/Middle School"/>
    <x v="6"/>
    <s v="*"/>
    <x v="2"/>
    <x v="2"/>
    <s v="*"/>
    <s v="*"/>
    <x v="2"/>
    <x v="2"/>
    <x v="2"/>
    <s v="*"/>
  </r>
  <r>
    <n v="27"/>
    <s v="Commodore John Rodgers Elementary/Middle School"/>
    <x v="7"/>
    <s v="*"/>
    <x v="2"/>
    <x v="2"/>
    <s v="*"/>
    <s v="*"/>
    <x v="2"/>
    <x v="2"/>
    <x v="2"/>
    <s v="*"/>
  </r>
  <r>
    <n v="27"/>
    <s v="Commodore John Rodgers Elementary/Middle School"/>
    <x v="21"/>
    <s v="*"/>
    <x v="2"/>
    <x v="2"/>
    <s v="*"/>
    <s v="*"/>
    <x v="2"/>
    <x v="2"/>
    <x v="2"/>
    <s v="*"/>
  </r>
  <r>
    <n v="27"/>
    <s v="Commodore John Rodgers Elementary/Middle School"/>
    <x v="13"/>
    <s v="*"/>
    <x v="2"/>
    <x v="2"/>
    <s v="*"/>
    <s v="*"/>
    <x v="2"/>
    <x v="2"/>
    <x v="2"/>
    <s v="*"/>
  </r>
  <r>
    <n v="27"/>
    <s v="Commodore John Rodgers Elementary/Middle School"/>
    <x v="19"/>
    <s v="*"/>
    <x v="2"/>
    <x v="2"/>
    <s v="*"/>
    <s v="*"/>
    <x v="2"/>
    <x v="2"/>
    <x v="2"/>
    <s v="*"/>
  </r>
  <r>
    <n v="27"/>
    <s v="Commodore John Rodgers Elementary/Middle School"/>
    <x v="17"/>
    <s v="*"/>
    <x v="2"/>
    <x v="2"/>
    <s v="*"/>
    <s v="*"/>
    <x v="2"/>
    <x v="2"/>
    <x v="2"/>
    <s v="*"/>
  </r>
  <r>
    <n v="27"/>
    <s v="Commodore John Rodgers Elementary/Middle School"/>
    <x v="8"/>
    <n v="56"/>
    <x v="78"/>
    <x v="67"/>
    <n v="0.321428571"/>
    <n v="0.35714285699999998"/>
    <x v="76"/>
    <x v="78"/>
    <x v="77"/>
    <n v="264.7857143"/>
  </r>
  <r>
    <n v="27"/>
    <s v="Commodore John Rodgers Elementary/Middle School"/>
    <x v="9"/>
    <n v="24"/>
    <x v="79"/>
    <x v="68"/>
    <n v="0.25"/>
    <n v="0.29166666699999999"/>
    <x v="77"/>
    <x v="79"/>
    <x v="78"/>
    <n v="264.5"/>
  </r>
  <r>
    <n v="27"/>
    <s v="Commodore John Rodgers Elementary/Middle School"/>
    <x v="14"/>
    <s v="*"/>
    <x v="2"/>
    <x v="2"/>
    <s v="*"/>
    <s v="*"/>
    <x v="2"/>
    <x v="2"/>
    <x v="2"/>
    <s v="*"/>
  </r>
  <r>
    <n v="27"/>
    <s v="Commodore John Rodgers Elementary/Middle School"/>
    <x v="10"/>
    <s v="*"/>
    <x v="2"/>
    <x v="2"/>
    <s v="*"/>
    <s v="*"/>
    <x v="2"/>
    <x v="2"/>
    <x v="2"/>
    <s v="*"/>
  </r>
  <r>
    <n v="27"/>
    <s v="Commodore John Rodgers Elementary/Middle School"/>
    <x v="11"/>
    <s v="*"/>
    <x v="2"/>
    <x v="2"/>
    <s v="*"/>
    <s v="*"/>
    <x v="2"/>
    <x v="2"/>
    <x v="2"/>
    <s v="*"/>
  </r>
  <r>
    <n v="28"/>
    <s v="Sandtown-Winchester Achievement Academy"/>
    <x v="0"/>
    <n v="36"/>
    <x v="80"/>
    <x v="69"/>
    <n v="0.25"/>
    <n v="0.19444444399999999"/>
    <x v="78"/>
    <x v="80"/>
    <x v="79"/>
    <n v="256.22222219999998"/>
  </r>
  <r>
    <n v="28"/>
    <s v="Sandtown-Winchester Achievement Academy"/>
    <x v="1"/>
    <n v="27"/>
    <x v="41"/>
    <x v="69"/>
    <n v="0.222222222"/>
    <n v="0.222222222"/>
    <x v="79"/>
    <x v="81"/>
    <x v="80"/>
    <n v="257.92592589999998"/>
  </r>
  <r>
    <n v="28"/>
    <s v="Sandtown-Winchester Achievement Academy"/>
    <x v="3"/>
    <n v="16"/>
    <x v="81"/>
    <x v="70"/>
    <n v="0.1875"/>
    <n v="0.1875"/>
    <x v="80"/>
    <x v="82"/>
    <x v="81"/>
    <n v="255.8125"/>
  </r>
  <r>
    <n v="28"/>
    <s v="Sandtown-Winchester Achievement Academy"/>
    <x v="4"/>
    <n v="20"/>
    <x v="82"/>
    <x v="39"/>
    <n v="0.3"/>
    <n v="0.2"/>
    <x v="81"/>
    <x v="83"/>
    <x v="82"/>
    <n v="256.55"/>
  </r>
  <r>
    <n v="28"/>
    <s v="Sandtown-Winchester Achievement Academy"/>
    <x v="5"/>
    <n v="25"/>
    <x v="83"/>
    <x v="71"/>
    <n v="0.28000000000000003"/>
    <n v="0.24"/>
    <x v="82"/>
    <x v="84"/>
    <x v="83"/>
    <n v="261.32"/>
  </r>
  <r>
    <n v="28"/>
    <s v="Sandtown-Winchester Achievement Academy"/>
    <x v="6"/>
    <s v="*"/>
    <x v="2"/>
    <x v="2"/>
    <s v="*"/>
    <s v="*"/>
    <x v="2"/>
    <x v="2"/>
    <x v="2"/>
    <s v="*"/>
  </r>
  <r>
    <n v="28"/>
    <s v="Sandtown-Winchester Achievement Academy"/>
    <x v="13"/>
    <s v="*"/>
    <x v="2"/>
    <x v="2"/>
    <s v="*"/>
    <s v="*"/>
    <x v="2"/>
    <x v="2"/>
    <x v="2"/>
    <s v="*"/>
  </r>
  <r>
    <n v="28"/>
    <s v="Sandtown-Winchester Achievement Academy"/>
    <x v="17"/>
    <s v="*"/>
    <x v="2"/>
    <x v="2"/>
    <s v="*"/>
    <s v="*"/>
    <x v="2"/>
    <x v="2"/>
    <x v="2"/>
    <s v="*"/>
  </r>
  <r>
    <n v="28"/>
    <s v="Sandtown-Winchester Achievement Academy"/>
    <x v="8"/>
    <n v="36"/>
    <x v="80"/>
    <x v="69"/>
    <n v="0.25"/>
    <n v="0.19444444399999999"/>
    <x v="78"/>
    <x v="80"/>
    <x v="79"/>
    <n v="256.22222219999998"/>
  </r>
  <r>
    <n v="28"/>
    <s v="Sandtown-Winchester Achievement Academy"/>
    <x v="11"/>
    <s v="*"/>
    <x v="2"/>
    <x v="2"/>
    <s v="*"/>
    <s v="*"/>
    <x v="2"/>
    <x v="2"/>
    <x v="2"/>
    <s v="*"/>
  </r>
  <r>
    <n v="29"/>
    <s v="Matthew A. Henson Elementary School"/>
    <x v="0"/>
    <n v="52"/>
    <x v="84"/>
    <x v="72"/>
    <n v="0.44230769199999997"/>
    <n v="0.28846153800000002"/>
    <x v="83"/>
    <x v="85"/>
    <x v="84"/>
    <n v="272.53846149999998"/>
  </r>
  <r>
    <n v="29"/>
    <s v="Matthew A. Henson Elementary School"/>
    <x v="1"/>
    <n v="40"/>
    <x v="85"/>
    <x v="73"/>
    <n v="0.42499999999999999"/>
    <n v="0.3"/>
    <x v="84"/>
    <x v="86"/>
    <x v="85"/>
    <n v="273.10000000000002"/>
  </r>
  <r>
    <n v="29"/>
    <s v="Matthew A. Henson Elementary School"/>
    <x v="3"/>
    <n v="29"/>
    <x v="86"/>
    <x v="74"/>
    <n v="0.413793103"/>
    <n v="0.413793103"/>
    <x v="85"/>
    <x v="87"/>
    <x v="86"/>
    <n v="276.6896552"/>
  </r>
  <r>
    <n v="29"/>
    <s v="Matthew A. Henson Elementary School"/>
    <x v="4"/>
    <n v="23"/>
    <x v="87"/>
    <x v="75"/>
    <n v="0.47826087"/>
    <n v="0.130434783"/>
    <x v="86"/>
    <x v="88"/>
    <x v="87"/>
    <n v="267.30434780000002"/>
  </r>
  <r>
    <n v="29"/>
    <s v="Matthew A. Henson Elementary School"/>
    <x v="5"/>
    <n v="42"/>
    <x v="88"/>
    <x v="76"/>
    <n v="0.5"/>
    <n v="0.35714285699999998"/>
    <x v="87"/>
    <x v="89"/>
    <x v="88"/>
    <n v="277.33333329999999"/>
  </r>
  <r>
    <n v="29"/>
    <s v="Matthew A. Henson Elementary School"/>
    <x v="12"/>
    <s v="*"/>
    <x v="2"/>
    <x v="2"/>
    <s v="*"/>
    <s v="*"/>
    <x v="2"/>
    <x v="2"/>
    <x v="2"/>
    <s v="*"/>
  </r>
  <r>
    <n v="29"/>
    <s v="Matthew A. Henson Elementary School"/>
    <x v="16"/>
    <s v="*"/>
    <x v="2"/>
    <x v="2"/>
    <s v="*"/>
    <s v="*"/>
    <x v="2"/>
    <x v="2"/>
    <x v="2"/>
    <s v="*"/>
  </r>
  <r>
    <n v="29"/>
    <s v="Matthew A. Henson Elementary School"/>
    <x v="6"/>
    <s v="*"/>
    <x v="2"/>
    <x v="2"/>
    <s v="*"/>
    <s v="*"/>
    <x v="2"/>
    <x v="2"/>
    <x v="2"/>
    <s v="*"/>
  </r>
  <r>
    <n v="29"/>
    <s v="Matthew A. Henson Elementary School"/>
    <x v="7"/>
    <s v="*"/>
    <x v="2"/>
    <x v="2"/>
    <s v="*"/>
    <s v="*"/>
    <x v="2"/>
    <x v="2"/>
    <x v="2"/>
    <s v="*"/>
  </r>
  <r>
    <n v="29"/>
    <s v="Matthew A. Henson Elementary School"/>
    <x v="13"/>
    <s v="*"/>
    <x v="2"/>
    <x v="2"/>
    <s v="*"/>
    <s v="*"/>
    <x v="2"/>
    <x v="2"/>
    <x v="2"/>
    <s v="*"/>
  </r>
  <r>
    <n v="29"/>
    <s v="Matthew A. Henson Elementary School"/>
    <x v="8"/>
    <n v="49"/>
    <x v="89"/>
    <x v="10"/>
    <n v="0.428571429"/>
    <n v="0.28571428599999998"/>
    <x v="88"/>
    <x v="90"/>
    <x v="89"/>
    <n v="272.79591840000001"/>
  </r>
  <r>
    <n v="29"/>
    <s v="Matthew A. Henson Elementary School"/>
    <x v="9"/>
    <s v="*"/>
    <x v="2"/>
    <x v="2"/>
    <s v="*"/>
    <s v="*"/>
    <x v="2"/>
    <x v="2"/>
    <x v="2"/>
    <s v="*"/>
  </r>
  <r>
    <n v="29"/>
    <s v="Matthew A. Henson Elementary School"/>
    <x v="10"/>
    <s v="*"/>
    <x v="2"/>
    <x v="2"/>
    <s v="*"/>
    <s v="*"/>
    <x v="2"/>
    <x v="2"/>
    <x v="2"/>
    <s v="*"/>
  </r>
  <r>
    <n v="29"/>
    <s v="Matthew A. Henson Elementary School"/>
    <x v="11"/>
    <s v="*"/>
    <x v="2"/>
    <x v="2"/>
    <s v="*"/>
    <s v="*"/>
    <x v="2"/>
    <x v="2"/>
    <x v="2"/>
    <s v="*"/>
  </r>
  <r>
    <n v="34"/>
    <s v="Charles Carroll Barrister Elementary School"/>
    <x v="0"/>
    <n v="44"/>
    <x v="90"/>
    <x v="60"/>
    <n v="0.31818181800000001"/>
    <n v="0.27272727299999999"/>
    <x v="89"/>
    <x v="91"/>
    <x v="90"/>
    <n v="261.27272729999999"/>
  </r>
  <r>
    <n v="34"/>
    <s v="Charles Carroll Barrister Elementary School"/>
    <x v="1"/>
    <n v="16"/>
    <x v="91"/>
    <x v="77"/>
    <n v="0.4375"/>
    <n v="0.375"/>
    <x v="90"/>
    <x v="92"/>
    <x v="91"/>
    <n v="265.125"/>
  </r>
  <r>
    <n v="34"/>
    <s v="Charles Carroll Barrister Elementary School"/>
    <x v="2"/>
    <n v="21"/>
    <x v="92"/>
    <x v="78"/>
    <n v="0.19047618999999999"/>
    <n v="0.14285714299999999"/>
    <x v="91"/>
    <x v="93"/>
    <x v="92"/>
    <n v="258.09523810000002"/>
  </r>
  <r>
    <n v="34"/>
    <s v="Charles Carroll Barrister Elementary School"/>
    <x v="3"/>
    <n v="27"/>
    <x v="93"/>
    <x v="79"/>
    <n v="0.29629629600000001"/>
    <n v="0.25925925900000002"/>
    <x v="92"/>
    <x v="94"/>
    <x v="93"/>
    <n v="261"/>
  </r>
  <r>
    <n v="34"/>
    <s v="Charles Carroll Barrister Elementary School"/>
    <x v="4"/>
    <n v="17"/>
    <x v="94"/>
    <x v="80"/>
    <n v="0.35294117600000002"/>
    <n v="0.29411764699999998"/>
    <x v="93"/>
    <x v="95"/>
    <x v="94"/>
    <n v="261.70588240000001"/>
  </r>
  <r>
    <n v="34"/>
    <s v="Charles Carroll Barrister Elementary School"/>
    <x v="5"/>
    <n v="28"/>
    <x v="95"/>
    <x v="81"/>
    <n v="0.39285714300000002"/>
    <n v="0.428571429"/>
    <x v="94"/>
    <x v="96"/>
    <x v="95"/>
    <n v="267.9642857"/>
  </r>
  <r>
    <n v="34"/>
    <s v="Charles Carroll Barrister Elementary School"/>
    <x v="7"/>
    <s v="*"/>
    <x v="2"/>
    <x v="2"/>
    <s v="*"/>
    <s v="*"/>
    <x v="2"/>
    <x v="2"/>
    <x v="2"/>
    <s v="*"/>
  </r>
  <r>
    <n v="34"/>
    <s v="Charles Carroll Barrister Elementary School"/>
    <x v="13"/>
    <s v="*"/>
    <x v="2"/>
    <x v="2"/>
    <s v="*"/>
    <s v="*"/>
    <x v="2"/>
    <x v="2"/>
    <x v="2"/>
    <s v="*"/>
  </r>
  <r>
    <n v="34"/>
    <s v="Charles Carroll Barrister Elementary School"/>
    <x v="17"/>
    <n v="14"/>
    <x v="96"/>
    <x v="82"/>
    <n v="0.21428571399999999"/>
    <s v="&lt; 5.0%"/>
    <x v="95"/>
    <x v="97"/>
    <x v="96"/>
    <n v="249.7857143"/>
  </r>
  <r>
    <n v="34"/>
    <s v="Charles Carroll Barrister Elementary School"/>
    <x v="8"/>
    <n v="16"/>
    <x v="97"/>
    <x v="83"/>
    <n v="0.5"/>
    <n v="0.375"/>
    <x v="96"/>
    <x v="98"/>
    <x v="97"/>
    <n v="265"/>
  </r>
  <r>
    <n v="34"/>
    <s v="Charles Carroll Barrister Elementary School"/>
    <x v="9"/>
    <n v="19"/>
    <x v="98"/>
    <x v="84"/>
    <n v="0.21052631599999999"/>
    <n v="0.15789473700000001"/>
    <x v="97"/>
    <x v="99"/>
    <x v="98"/>
    <n v="258.52631580000002"/>
  </r>
  <r>
    <n v="34"/>
    <s v="Charles Carroll Barrister Elementary School"/>
    <x v="10"/>
    <s v="*"/>
    <x v="2"/>
    <x v="2"/>
    <s v="*"/>
    <s v="*"/>
    <x v="2"/>
    <x v="2"/>
    <x v="2"/>
    <s v="*"/>
  </r>
  <r>
    <n v="34"/>
    <s v="Charles Carroll Barrister Elementary School"/>
    <x v="11"/>
    <s v="*"/>
    <x v="2"/>
    <x v="2"/>
    <s v="*"/>
    <s v="*"/>
    <x v="2"/>
    <x v="2"/>
    <x v="2"/>
    <s v="*"/>
  </r>
  <r>
    <n v="35"/>
    <s v="Harlem Park Elementary/Middle School"/>
    <x v="0"/>
    <n v="26"/>
    <x v="99"/>
    <x v="54"/>
    <n v="0.46153846199999998"/>
    <n v="7.6923077000000006E-2"/>
    <x v="98"/>
    <x v="100"/>
    <x v="99"/>
    <n v="256.46153850000002"/>
  </r>
  <r>
    <n v="35"/>
    <s v="Harlem Park Elementary/Middle School"/>
    <x v="1"/>
    <n v="19"/>
    <x v="100"/>
    <x v="85"/>
    <n v="0.42105263199999998"/>
    <n v="0.105263158"/>
    <x v="99"/>
    <x v="101"/>
    <x v="100"/>
    <n v="258.26315790000001"/>
  </r>
  <r>
    <n v="35"/>
    <s v="Harlem Park Elementary/Middle School"/>
    <x v="3"/>
    <n v="12"/>
    <x v="101"/>
    <x v="56"/>
    <n v="0.5"/>
    <n v="8.3333332999999996E-2"/>
    <x v="100"/>
    <x v="102"/>
    <x v="101"/>
    <n v="260"/>
  </r>
  <r>
    <n v="35"/>
    <s v="Harlem Park Elementary/Middle School"/>
    <x v="4"/>
    <n v="14"/>
    <x v="102"/>
    <x v="39"/>
    <n v="0.428571429"/>
    <n v="7.1428570999999996E-2"/>
    <x v="101"/>
    <x v="103"/>
    <x v="102"/>
    <n v="253.42857140000001"/>
  </r>
  <r>
    <n v="35"/>
    <s v="Harlem Park Elementary/Middle School"/>
    <x v="5"/>
    <n v="16"/>
    <x v="103"/>
    <x v="52"/>
    <n v="0.5"/>
    <n v="0.125"/>
    <x v="102"/>
    <x v="104"/>
    <x v="103"/>
    <n v="262.4375"/>
  </r>
  <r>
    <n v="35"/>
    <s v="Harlem Park Elementary/Middle School"/>
    <x v="6"/>
    <s v="*"/>
    <x v="2"/>
    <x v="2"/>
    <s v="*"/>
    <s v="*"/>
    <x v="2"/>
    <x v="2"/>
    <x v="2"/>
    <s v="*"/>
  </r>
  <r>
    <n v="35"/>
    <s v="Harlem Park Elementary/Middle School"/>
    <x v="7"/>
    <s v="*"/>
    <x v="2"/>
    <x v="2"/>
    <s v="*"/>
    <s v="*"/>
    <x v="2"/>
    <x v="2"/>
    <x v="2"/>
    <s v="*"/>
  </r>
  <r>
    <n v="35"/>
    <s v="Harlem Park Elementary/Middle School"/>
    <x v="13"/>
    <s v="*"/>
    <x v="2"/>
    <x v="2"/>
    <s v="*"/>
    <s v="*"/>
    <x v="2"/>
    <x v="2"/>
    <x v="2"/>
    <s v="*"/>
  </r>
  <r>
    <n v="35"/>
    <s v="Harlem Park Elementary/Middle School"/>
    <x v="8"/>
    <n v="24"/>
    <x v="104"/>
    <x v="68"/>
    <n v="0.45833333300000001"/>
    <n v="8.3333332999999996E-2"/>
    <x v="103"/>
    <x v="105"/>
    <x v="104"/>
    <n v="257"/>
  </r>
  <r>
    <n v="35"/>
    <s v="Harlem Park Elementary/Middle School"/>
    <x v="9"/>
    <s v="*"/>
    <x v="2"/>
    <x v="2"/>
    <s v="*"/>
    <s v="*"/>
    <x v="2"/>
    <x v="2"/>
    <x v="2"/>
    <s v="*"/>
  </r>
  <r>
    <n v="35"/>
    <s v="Harlem Park Elementary/Middle School"/>
    <x v="14"/>
    <s v="*"/>
    <x v="2"/>
    <x v="2"/>
    <s v="*"/>
    <s v="*"/>
    <x v="2"/>
    <x v="2"/>
    <x v="2"/>
    <s v="*"/>
  </r>
  <r>
    <n v="35"/>
    <s v="Harlem Park Elementary/Middle School"/>
    <x v="11"/>
    <s v="*"/>
    <x v="2"/>
    <x v="2"/>
    <s v="*"/>
    <s v="*"/>
    <x v="2"/>
    <x v="2"/>
    <x v="2"/>
    <s v="*"/>
  </r>
  <r>
    <n v="37"/>
    <s v="Harford Heights Elementary School"/>
    <x v="0"/>
    <n v="64"/>
    <x v="105"/>
    <x v="86"/>
    <n v="0.328125"/>
    <n v="0.40625"/>
    <x v="104"/>
    <x v="106"/>
    <x v="105"/>
    <n v="270.984375"/>
  </r>
  <r>
    <n v="37"/>
    <s v="Harford Heights Elementary School"/>
    <x v="1"/>
    <n v="46"/>
    <x v="106"/>
    <x v="87"/>
    <n v="0.369565217"/>
    <n v="0.43478260899999999"/>
    <x v="105"/>
    <x v="107"/>
    <x v="106"/>
    <n v="273.06521739999999"/>
  </r>
  <r>
    <n v="37"/>
    <s v="Harford Heights Elementary School"/>
    <x v="3"/>
    <n v="40"/>
    <x v="107"/>
    <x v="1"/>
    <n v="0.375"/>
    <n v="0.375"/>
    <x v="106"/>
    <x v="108"/>
    <x v="107"/>
    <n v="270.42500000000001"/>
  </r>
  <r>
    <n v="37"/>
    <s v="Harford Heights Elementary School"/>
    <x v="4"/>
    <n v="24"/>
    <x v="108"/>
    <x v="88"/>
    <n v="0.25"/>
    <n v="0.45833333300000001"/>
    <x v="107"/>
    <x v="109"/>
    <x v="108"/>
    <n v="271.91666670000001"/>
  </r>
  <r>
    <n v="37"/>
    <s v="Harford Heights Elementary School"/>
    <x v="15"/>
    <n v="32"/>
    <x v="109"/>
    <x v="89"/>
    <n v="0.3125"/>
    <n v="0.53125"/>
    <x v="108"/>
    <x v="110"/>
    <x v="109"/>
    <n v="274.28125"/>
  </r>
  <r>
    <n v="37"/>
    <s v="Harford Heights Elementary School"/>
    <x v="5"/>
    <s v="*"/>
    <x v="2"/>
    <x v="2"/>
    <s v="*"/>
    <s v="*"/>
    <x v="2"/>
    <x v="2"/>
    <x v="2"/>
    <s v="*"/>
  </r>
  <r>
    <n v="37"/>
    <s v="Harford Heights Elementary School"/>
    <x v="12"/>
    <s v="*"/>
    <x v="2"/>
    <x v="2"/>
    <s v="*"/>
    <s v="*"/>
    <x v="2"/>
    <x v="2"/>
    <x v="2"/>
    <s v="*"/>
  </r>
  <r>
    <n v="37"/>
    <s v="Harford Heights Elementary School"/>
    <x v="16"/>
    <s v="*"/>
    <x v="2"/>
    <x v="2"/>
    <s v="*"/>
    <s v="*"/>
    <x v="2"/>
    <x v="2"/>
    <x v="2"/>
    <s v="*"/>
  </r>
  <r>
    <n v="37"/>
    <s v="Harford Heights Elementary School"/>
    <x v="6"/>
    <n v="11"/>
    <x v="110"/>
    <x v="90"/>
    <n v="0.27272727299999999"/>
    <n v="0.36363636399999999"/>
    <x v="85"/>
    <x v="111"/>
    <x v="110"/>
    <n v="269.72727270000001"/>
  </r>
  <r>
    <n v="37"/>
    <s v="Harford Heights Elementary School"/>
    <x v="7"/>
    <s v="*"/>
    <x v="2"/>
    <x v="2"/>
    <s v="*"/>
    <s v="*"/>
    <x v="2"/>
    <x v="2"/>
    <x v="2"/>
    <s v="*"/>
  </r>
  <r>
    <n v="37"/>
    <s v="Harford Heights Elementary School"/>
    <x v="13"/>
    <s v="*"/>
    <x v="2"/>
    <x v="2"/>
    <s v="*"/>
    <s v="*"/>
    <x v="2"/>
    <x v="2"/>
    <x v="2"/>
    <s v="*"/>
  </r>
  <r>
    <n v="37"/>
    <s v="Harford Heights Elementary School"/>
    <x v="19"/>
    <s v="*"/>
    <x v="2"/>
    <x v="2"/>
    <s v="*"/>
    <s v="*"/>
    <x v="2"/>
    <x v="2"/>
    <x v="2"/>
    <s v="*"/>
  </r>
  <r>
    <n v="37"/>
    <s v="Harford Heights Elementary School"/>
    <x v="8"/>
    <n v="64"/>
    <x v="105"/>
    <x v="86"/>
    <n v="0.328125"/>
    <n v="0.40625"/>
    <x v="104"/>
    <x v="106"/>
    <x v="105"/>
    <n v="270.984375"/>
  </r>
  <r>
    <n v="37"/>
    <s v="Harford Heights Elementary School"/>
    <x v="11"/>
    <s v="*"/>
    <x v="2"/>
    <x v="2"/>
    <s v="*"/>
    <s v="*"/>
    <x v="2"/>
    <x v="2"/>
    <x v="2"/>
    <s v="*"/>
  </r>
  <r>
    <n v="39"/>
    <s v="Dallas F. Nicholas, Sr., Elementary School"/>
    <x v="0"/>
    <n v="35"/>
    <x v="111"/>
    <x v="42"/>
    <n v="0.22857142899999999"/>
    <n v="0.37142857099999999"/>
    <x v="109"/>
    <x v="112"/>
    <x v="111"/>
    <n v="263.74285709999998"/>
  </r>
  <r>
    <n v="39"/>
    <s v="Dallas F. Nicholas, Sr., Elementary School"/>
    <x v="1"/>
    <n v="20"/>
    <x v="112"/>
    <x v="91"/>
    <n v="0.25"/>
    <n v="0.4"/>
    <x v="110"/>
    <x v="113"/>
    <x v="107"/>
    <n v="267.5"/>
  </r>
  <r>
    <n v="39"/>
    <s v="Dallas F. Nicholas, Sr., Elementary School"/>
    <x v="2"/>
    <s v="*"/>
    <x v="2"/>
    <x v="2"/>
    <s v="*"/>
    <s v="*"/>
    <x v="2"/>
    <x v="2"/>
    <x v="2"/>
    <s v="*"/>
  </r>
  <r>
    <n v="39"/>
    <s v="Dallas F. Nicholas, Sr., Elementary School"/>
    <x v="3"/>
    <n v="19"/>
    <x v="113"/>
    <x v="57"/>
    <n v="0.21052631599999999"/>
    <n v="0.63157894699999995"/>
    <x v="4"/>
    <x v="114"/>
    <x v="112"/>
    <n v="273.94736840000002"/>
  </r>
  <r>
    <n v="39"/>
    <s v="Dallas F. Nicholas, Sr., Elementary School"/>
    <x v="4"/>
    <n v="16"/>
    <x v="114"/>
    <x v="92"/>
    <n v="0.25"/>
    <n v="6.25E-2"/>
    <x v="111"/>
    <x v="115"/>
    <x v="113"/>
    <n v="251.625"/>
  </r>
  <r>
    <n v="39"/>
    <s v="Dallas F. Nicholas, Sr., Elementary School"/>
    <x v="5"/>
    <n v="33"/>
    <x v="115"/>
    <x v="90"/>
    <n v="0.24242424200000001"/>
    <n v="0.393939394"/>
    <x v="112"/>
    <x v="116"/>
    <x v="114"/>
    <n v="265"/>
  </r>
  <r>
    <n v="39"/>
    <s v="Dallas F. Nicholas, Sr., Elementary School"/>
    <x v="6"/>
    <s v="*"/>
    <x v="2"/>
    <x v="2"/>
    <s v="*"/>
    <s v="*"/>
    <x v="2"/>
    <x v="2"/>
    <x v="2"/>
    <s v="*"/>
  </r>
  <r>
    <n v="39"/>
    <s v="Dallas F. Nicholas, Sr., Elementary School"/>
    <x v="7"/>
    <s v="*"/>
    <x v="2"/>
    <x v="2"/>
    <s v="*"/>
    <s v="*"/>
    <x v="2"/>
    <x v="2"/>
    <x v="2"/>
    <s v="*"/>
  </r>
  <r>
    <n v="39"/>
    <s v="Dallas F. Nicholas, Sr., Elementary School"/>
    <x v="18"/>
    <s v="*"/>
    <x v="2"/>
    <x v="2"/>
    <s v="*"/>
    <s v="*"/>
    <x v="2"/>
    <x v="2"/>
    <x v="2"/>
    <s v="*"/>
  </r>
  <r>
    <n v="39"/>
    <s v="Dallas F. Nicholas, Sr., Elementary School"/>
    <x v="8"/>
    <n v="29"/>
    <x v="116"/>
    <x v="93"/>
    <n v="0.27586206899999999"/>
    <n v="0.44827586200000002"/>
    <x v="113"/>
    <x v="117"/>
    <x v="115"/>
    <n v="267.93103450000001"/>
  </r>
  <r>
    <n v="39"/>
    <s v="Dallas F. Nicholas, Sr., Elementary School"/>
    <x v="9"/>
    <s v="*"/>
    <x v="2"/>
    <x v="2"/>
    <s v="*"/>
    <s v="*"/>
    <x v="2"/>
    <x v="2"/>
    <x v="2"/>
    <s v="*"/>
  </r>
  <r>
    <n v="39"/>
    <s v="Dallas F. Nicholas, Sr., Elementary School"/>
    <x v="11"/>
    <s v="*"/>
    <x v="2"/>
    <x v="2"/>
    <s v="*"/>
    <s v="*"/>
    <x v="2"/>
    <x v="2"/>
    <x v="2"/>
    <s v="*"/>
  </r>
  <r>
    <n v="44"/>
    <s v="Montebello Elementary/Middle School"/>
    <x v="0"/>
    <n v="53"/>
    <x v="117"/>
    <x v="94"/>
    <n v="0.35849056600000001"/>
    <n v="0.32075471700000002"/>
    <x v="114"/>
    <x v="118"/>
    <x v="116"/>
    <n v="274.13207549999998"/>
  </r>
  <r>
    <n v="44"/>
    <s v="Montebello Elementary/Middle School"/>
    <x v="1"/>
    <n v="33"/>
    <x v="118"/>
    <x v="59"/>
    <n v="0.27272727299999999"/>
    <n v="0.393939394"/>
    <x v="115"/>
    <x v="119"/>
    <x v="117"/>
    <n v="279.36363640000002"/>
  </r>
  <r>
    <n v="44"/>
    <s v="Montebello Elementary/Middle School"/>
    <x v="3"/>
    <n v="24"/>
    <x v="119"/>
    <x v="95"/>
    <n v="0.33333333300000001"/>
    <n v="0.45833333300000001"/>
    <x v="116"/>
    <x v="120"/>
    <x v="118"/>
    <n v="282.33333329999999"/>
  </r>
  <r>
    <n v="44"/>
    <s v="Montebello Elementary/Middle School"/>
    <x v="4"/>
    <n v="29"/>
    <x v="120"/>
    <x v="96"/>
    <n v="0.37931034499999999"/>
    <n v="0.20689655200000001"/>
    <x v="117"/>
    <x v="121"/>
    <x v="119"/>
    <n v="267.34482759999997"/>
  </r>
  <r>
    <n v="44"/>
    <s v="Montebello Elementary/Middle School"/>
    <x v="15"/>
    <s v="*"/>
    <x v="2"/>
    <x v="2"/>
    <s v="*"/>
    <s v="*"/>
    <x v="2"/>
    <x v="2"/>
    <x v="2"/>
    <s v="*"/>
  </r>
  <r>
    <n v="44"/>
    <s v="Montebello Elementary/Middle School"/>
    <x v="5"/>
    <n v="37"/>
    <x v="121"/>
    <x v="47"/>
    <n v="0.37837837800000002"/>
    <n v="0.43243243199999998"/>
    <x v="118"/>
    <x v="122"/>
    <x v="120"/>
    <n v="280.56756760000002"/>
  </r>
  <r>
    <n v="44"/>
    <s v="Montebello Elementary/Middle School"/>
    <x v="16"/>
    <s v="*"/>
    <x v="2"/>
    <x v="2"/>
    <s v="*"/>
    <s v="*"/>
    <x v="2"/>
    <x v="2"/>
    <x v="2"/>
    <s v="*"/>
  </r>
  <r>
    <n v="44"/>
    <s v="Montebello Elementary/Middle School"/>
    <x v="6"/>
    <s v="*"/>
    <x v="2"/>
    <x v="2"/>
    <s v="*"/>
    <s v="*"/>
    <x v="2"/>
    <x v="2"/>
    <x v="2"/>
    <s v="*"/>
  </r>
  <r>
    <n v="44"/>
    <s v="Montebello Elementary/Middle School"/>
    <x v="7"/>
    <s v="*"/>
    <x v="2"/>
    <x v="2"/>
    <s v="*"/>
    <s v="*"/>
    <x v="2"/>
    <x v="2"/>
    <x v="2"/>
    <s v="*"/>
  </r>
  <r>
    <n v="44"/>
    <s v="Montebello Elementary/Middle School"/>
    <x v="13"/>
    <s v="*"/>
    <x v="2"/>
    <x v="2"/>
    <s v="*"/>
    <s v="*"/>
    <x v="2"/>
    <x v="2"/>
    <x v="2"/>
    <s v="*"/>
  </r>
  <r>
    <n v="44"/>
    <s v="Montebello Elementary/Middle School"/>
    <x v="17"/>
    <s v="*"/>
    <x v="2"/>
    <x v="2"/>
    <s v="*"/>
    <s v="*"/>
    <x v="2"/>
    <x v="2"/>
    <x v="2"/>
    <s v="*"/>
  </r>
  <r>
    <n v="44"/>
    <s v="Montebello Elementary/Middle School"/>
    <x v="8"/>
    <n v="50"/>
    <x v="122"/>
    <x v="97"/>
    <n v="0.36"/>
    <n v="0.34"/>
    <x v="119"/>
    <x v="74"/>
    <x v="121"/>
    <n v="274.24"/>
  </r>
  <r>
    <n v="44"/>
    <s v="Montebello Elementary/Middle School"/>
    <x v="9"/>
    <s v="*"/>
    <x v="2"/>
    <x v="2"/>
    <s v="*"/>
    <s v="*"/>
    <x v="2"/>
    <x v="2"/>
    <x v="2"/>
    <s v="*"/>
  </r>
  <r>
    <n v="44"/>
    <s v="Montebello Elementary/Middle School"/>
    <x v="10"/>
    <s v="*"/>
    <x v="2"/>
    <x v="2"/>
    <s v="*"/>
    <s v="*"/>
    <x v="2"/>
    <x v="2"/>
    <x v="2"/>
    <s v="*"/>
  </r>
  <r>
    <n v="44"/>
    <s v="Montebello Elementary/Middle School"/>
    <x v="11"/>
    <s v="*"/>
    <x v="2"/>
    <x v="2"/>
    <s v="*"/>
    <s v="*"/>
    <x v="2"/>
    <x v="2"/>
    <x v="2"/>
    <s v="*"/>
  </r>
  <r>
    <n v="45"/>
    <s v="Federal Hill Preparatory Academy"/>
    <x v="0"/>
    <n v="52"/>
    <x v="123"/>
    <x v="98"/>
    <n v="0.38461538499999998"/>
    <n v="0.48076923100000002"/>
    <x v="120"/>
    <x v="123"/>
    <x v="122"/>
    <n v="266.71153850000002"/>
  </r>
  <r>
    <n v="45"/>
    <s v="Federal Hill Preparatory Academy"/>
    <x v="1"/>
    <n v="12"/>
    <x v="124"/>
    <x v="1"/>
    <n v="0.5"/>
    <n v="0.25"/>
    <x v="121"/>
    <x v="62"/>
    <x v="29"/>
    <n v="259.08333329999999"/>
  </r>
  <r>
    <n v="45"/>
    <s v="Federal Hill Preparatory Academy"/>
    <x v="3"/>
    <n v="25"/>
    <x v="125"/>
    <x v="99"/>
    <n v="0.32"/>
    <n v="0.48"/>
    <x v="122"/>
    <x v="124"/>
    <x v="123"/>
    <n v="269.64"/>
  </r>
  <r>
    <n v="45"/>
    <s v="Federal Hill Preparatory Academy"/>
    <x v="4"/>
    <n v="27"/>
    <x v="126"/>
    <x v="100"/>
    <n v="0.44444444399999999"/>
    <n v="0.48148148099999999"/>
    <x v="123"/>
    <x v="125"/>
    <x v="124"/>
    <n v="264"/>
  </r>
  <r>
    <n v="45"/>
    <s v="Federal Hill Preparatory Academy"/>
    <x v="15"/>
    <s v="*"/>
    <x v="2"/>
    <x v="2"/>
    <s v="*"/>
    <s v="*"/>
    <x v="2"/>
    <x v="2"/>
    <x v="2"/>
    <s v="*"/>
  </r>
  <r>
    <n v="45"/>
    <s v="Federal Hill Preparatory Academy"/>
    <x v="5"/>
    <n v="40"/>
    <x v="127"/>
    <x v="101"/>
    <n v="0.375"/>
    <n v="0.52500000000000002"/>
    <x v="124"/>
    <x v="126"/>
    <x v="125"/>
    <n v="268.125"/>
  </r>
  <r>
    <n v="45"/>
    <s v="Federal Hill Preparatory Academy"/>
    <x v="13"/>
    <s v="*"/>
    <x v="2"/>
    <x v="2"/>
    <s v="*"/>
    <s v="*"/>
    <x v="2"/>
    <x v="2"/>
    <x v="2"/>
    <s v="*"/>
  </r>
  <r>
    <n v="45"/>
    <s v="Federal Hill Preparatory Academy"/>
    <x v="17"/>
    <n v="10"/>
    <x v="128"/>
    <x v="99"/>
    <n v="0.4"/>
    <n v="0.4"/>
    <x v="125"/>
    <x v="127"/>
    <x v="126"/>
    <n v="265.60000000000002"/>
  </r>
  <r>
    <n v="45"/>
    <s v="Federal Hill Preparatory Academy"/>
    <x v="8"/>
    <n v="22"/>
    <x v="129"/>
    <x v="51"/>
    <n v="0.590909091"/>
    <n v="0.18181818199999999"/>
    <x v="126"/>
    <x v="128"/>
    <x v="127"/>
    <n v="259.68181820000001"/>
  </r>
  <r>
    <n v="45"/>
    <s v="Federal Hill Preparatory Academy"/>
    <x v="9"/>
    <s v="*"/>
    <x v="2"/>
    <x v="2"/>
    <s v="*"/>
    <s v="*"/>
    <x v="2"/>
    <x v="2"/>
    <x v="2"/>
    <s v="*"/>
  </r>
  <r>
    <n v="45"/>
    <s v="Federal Hill Preparatory Academy"/>
    <x v="14"/>
    <s v="*"/>
    <x v="2"/>
    <x v="2"/>
    <s v="*"/>
    <s v="*"/>
    <x v="2"/>
    <x v="2"/>
    <x v="2"/>
    <s v="*"/>
  </r>
  <r>
    <n v="45"/>
    <s v="Federal Hill Preparatory Academy"/>
    <x v="10"/>
    <n v="23"/>
    <x v="130"/>
    <x v="28"/>
    <n v="0.26086956500000003"/>
    <n v="0.65217391300000005"/>
    <x v="127"/>
    <x v="129"/>
    <x v="128"/>
    <n v="270.26086959999998"/>
  </r>
  <r>
    <n v="45"/>
    <s v="Federal Hill Preparatory Academy"/>
    <x v="11"/>
    <s v="*"/>
    <x v="2"/>
    <x v="2"/>
    <s v="*"/>
    <s v="*"/>
    <x v="2"/>
    <x v="2"/>
    <x v="2"/>
    <s v="*"/>
  </r>
  <r>
    <n v="47"/>
    <s v="Hampstead Hill Academy"/>
    <x v="0"/>
    <n v="94"/>
    <x v="131"/>
    <x v="102"/>
    <n v="0.308510638"/>
    <n v="0.62765957400000005"/>
    <x v="128"/>
    <x v="130"/>
    <x v="129"/>
    <n v="283.8617021"/>
  </r>
  <r>
    <n v="47"/>
    <s v="Hampstead Hill Academy"/>
    <x v="1"/>
    <n v="15"/>
    <x v="132"/>
    <x v="103"/>
    <n v="0.73333333300000003"/>
    <n v="0.2"/>
    <x v="129"/>
    <x v="131"/>
    <x v="130"/>
    <n v="275.06666669999998"/>
  </r>
  <r>
    <n v="47"/>
    <s v="Hampstead Hill Academy"/>
    <x v="2"/>
    <n v="15"/>
    <x v="44"/>
    <x v="104"/>
    <n v="0.46666666699999998"/>
    <n v="0.26666666700000002"/>
    <x v="130"/>
    <x v="132"/>
    <x v="131"/>
    <n v="272.8"/>
  </r>
  <r>
    <n v="47"/>
    <s v="Hampstead Hill Academy"/>
    <x v="3"/>
    <n v="44"/>
    <x v="133"/>
    <x v="22"/>
    <n v="0.31818181800000001"/>
    <n v="0.63636363600000001"/>
    <x v="131"/>
    <x v="133"/>
    <x v="132"/>
    <n v="286.40909090000002"/>
  </r>
  <r>
    <n v="47"/>
    <s v="Hampstead Hill Academy"/>
    <x v="4"/>
    <n v="50"/>
    <x v="134"/>
    <x v="105"/>
    <n v="0.3"/>
    <n v="0.62"/>
    <x v="132"/>
    <x v="134"/>
    <x v="133"/>
    <n v="281.62"/>
  </r>
  <r>
    <n v="47"/>
    <s v="Hampstead Hill Academy"/>
    <x v="15"/>
    <s v="*"/>
    <x v="2"/>
    <x v="2"/>
    <s v="*"/>
    <s v="*"/>
    <x v="2"/>
    <x v="2"/>
    <x v="2"/>
    <s v="*"/>
  </r>
  <r>
    <n v="47"/>
    <s v="Hampstead Hill Academy"/>
    <x v="5"/>
    <n v="48"/>
    <x v="135"/>
    <x v="22"/>
    <n v="0.33333333300000001"/>
    <n v="0.64583333300000001"/>
    <x v="133"/>
    <x v="135"/>
    <x v="134"/>
    <n v="283.10416670000001"/>
  </r>
  <r>
    <n v="47"/>
    <s v="Hampstead Hill Academy"/>
    <x v="12"/>
    <s v="*"/>
    <x v="2"/>
    <x v="2"/>
    <s v="*"/>
    <s v="*"/>
    <x v="2"/>
    <x v="2"/>
    <x v="2"/>
    <s v="*"/>
  </r>
  <r>
    <n v="47"/>
    <s v="Hampstead Hill Academy"/>
    <x v="6"/>
    <s v="*"/>
    <x v="2"/>
    <x v="2"/>
    <s v="*"/>
    <s v="*"/>
    <x v="2"/>
    <x v="2"/>
    <x v="2"/>
    <s v="*"/>
  </r>
  <r>
    <n v="47"/>
    <s v="Hampstead Hill Academy"/>
    <x v="7"/>
    <s v="*"/>
    <x v="2"/>
    <x v="2"/>
    <s v="*"/>
    <s v="*"/>
    <x v="2"/>
    <x v="2"/>
    <x v="2"/>
    <s v="*"/>
  </r>
  <r>
    <n v="47"/>
    <s v="Hampstead Hill Academy"/>
    <x v="21"/>
    <n v="14"/>
    <x v="136"/>
    <x v="22"/>
    <s v="&lt; 5.0%"/>
    <s v="&gt; 95.0%"/>
    <x v="134"/>
    <x v="136"/>
    <x v="135"/>
    <n v="295.64285710000001"/>
  </r>
  <r>
    <n v="47"/>
    <s v="Hampstead Hill Academy"/>
    <x v="13"/>
    <s v="*"/>
    <x v="2"/>
    <x v="2"/>
    <s v="*"/>
    <s v="*"/>
    <x v="2"/>
    <x v="2"/>
    <x v="2"/>
    <s v="*"/>
  </r>
  <r>
    <n v="47"/>
    <s v="Hampstead Hill Academy"/>
    <x v="19"/>
    <s v="*"/>
    <x v="2"/>
    <x v="2"/>
    <s v="*"/>
    <s v="*"/>
    <x v="2"/>
    <x v="2"/>
    <x v="2"/>
    <s v="*"/>
  </r>
  <r>
    <n v="47"/>
    <s v="Hampstead Hill Academy"/>
    <x v="17"/>
    <s v="*"/>
    <x v="2"/>
    <x v="2"/>
    <s v="*"/>
    <s v="*"/>
    <x v="2"/>
    <x v="2"/>
    <x v="2"/>
    <s v="*"/>
  </r>
  <r>
    <n v="47"/>
    <s v="Hampstead Hill Academy"/>
    <x v="18"/>
    <s v="*"/>
    <x v="2"/>
    <x v="2"/>
    <s v="*"/>
    <s v="*"/>
    <x v="2"/>
    <x v="2"/>
    <x v="2"/>
    <s v="*"/>
  </r>
  <r>
    <n v="47"/>
    <s v="Hampstead Hill Academy"/>
    <x v="8"/>
    <n v="14"/>
    <x v="137"/>
    <x v="22"/>
    <n v="0.5"/>
    <n v="0.5"/>
    <x v="135"/>
    <x v="137"/>
    <x v="136"/>
    <n v="275.7142857"/>
  </r>
  <r>
    <n v="47"/>
    <s v="Hampstead Hill Academy"/>
    <x v="9"/>
    <n v="27"/>
    <x v="138"/>
    <x v="21"/>
    <n v="0.48148148099999999"/>
    <n v="0.37037037"/>
    <x v="136"/>
    <x v="138"/>
    <x v="137"/>
    <n v="276.85185189999999"/>
  </r>
  <r>
    <n v="47"/>
    <s v="Hampstead Hill Academy"/>
    <x v="14"/>
    <s v="*"/>
    <x v="2"/>
    <x v="2"/>
    <s v="*"/>
    <s v="*"/>
    <x v="2"/>
    <x v="2"/>
    <x v="2"/>
    <s v="*"/>
  </r>
  <r>
    <n v="47"/>
    <s v="Hampstead Hill Academy"/>
    <x v="10"/>
    <n v="45"/>
    <x v="139"/>
    <x v="22"/>
    <n v="0.177777778"/>
    <n v="0.8"/>
    <x v="137"/>
    <x v="139"/>
    <x v="138"/>
    <n v="289.77777780000002"/>
  </r>
  <r>
    <n v="47"/>
    <s v="Hampstead Hill Academy"/>
    <x v="11"/>
    <s v="*"/>
    <x v="2"/>
    <x v="2"/>
    <s v="*"/>
    <s v="*"/>
    <x v="2"/>
    <x v="2"/>
    <x v="2"/>
    <s v="*"/>
  </r>
  <r>
    <n v="50"/>
    <s v="Abbottston Elementary School"/>
    <x v="0"/>
    <n v="41"/>
    <x v="140"/>
    <x v="106"/>
    <n v="0.46341463399999999"/>
    <n v="0.19512195099999999"/>
    <x v="138"/>
    <x v="140"/>
    <x v="139"/>
    <n v="274.60975610000003"/>
  </r>
  <r>
    <n v="50"/>
    <s v="Abbottston Elementary School"/>
    <x v="1"/>
    <n v="29"/>
    <x v="141"/>
    <x v="107"/>
    <n v="0.517241379"/>
    <n v="0.24137931000000001"/>
    <x v="139"/>
    <x v="141"/>
    <x v="140"/>
    <n v="278.17241380000002"/>
  </r>
  <r>
    <n v="50"/>
    <s v="Abbottston Elementary School"/>
    <x v="2"/>
    <s v="*"/>
    <x v="2"/>
    <x v="2"/>
    <s v="*"/>
    <s v="*"/>
    <x v="2"/>
    <x v="2"/>
    <x v="2"/>
    <s v="*"/>
  </r>
  <r>
    <n v="50"/>
    <s v="Abbottston Elementary School"/>
    <x v="3"/>
    <n v="20"/>
    <x v="142"/>
    <x v="97"/>
    <n v="0.6"/>
    <n v="0.1"/>
    <x v="140"/>
    <x v="142"/>
    <x v="141"/>
    <n v="276.7"/>
  </r>
  <r>
    <n v="50"/>
    <s v="Abbottston Elementary School"/>
    <x v="4"/>
    <n v="21"/>
    <x v="143"/>
    <x v="32"/>
    <n v="0.33333333300000001"/>
    <n v="0.28571428599999998"/>
    <x v="141"/>
    <x v="143"/>
    <x v="142"/>
    <n v="272.61904759999999"/>
  </r>
  <r>
    <n v="50"/>
    <s v="Abbottston Elementary School"/>
    <x v="5"/>
    <n v="27"/>
    <x v="144"/>
    <x v="108"/>
    <n v="0.592592593"/>
    <n v="0.222222222"/>
    <x v="142"/>
    <x v="144"/>
    <x v="143"/>
    <n v="281"/>
  </r>
  <r>
    <n v="50"/>
    <s v="Abbottston Elementary School"/>
    <x v="12"/>
    <s v="*"/>
    <x v="2"/>
    <x v="2"/>
    <s v="*"/>
    <s v="*"/>
    <x v="2"/>
    <x v="2"/>
    <x v="2"/>
    <s v="*"/>
  </r>
  <r>
    <n v="50"/>
    <s v="Abbottston Elementary School"/>
    <x v="16"/>
    <s v="*"/>
    <x v="2"/>
    <x v="2"/>
    <s v="*"/>
    <s v="*"/>
    <x v="2"/>
    <x v="2"/>
    <x v="2"/>
    <s v="*"/>
  </r>
  <r>
    <n v="50"/>
    <s v="Abbottston Elementary School"/>
    <x v="6"/>
    <s v="*"/>
    <x v="2"/>
    <x v="2"/>
    <s v="*"/>
    <s v="*"/>
    <x v="2"/>
    <x v="2"/>
    <x v="2"/>
    <s v="*"/>
  </r>
  <r>
    <n v="50"/>
    <s v="Abbottston Elementary School"/>
    <x v="7"/>
    <s v="*"/>
    <x v="2"/>
    <x v="2"/>
    <s v="*"/>
    <s v="*"/>
    <x v="2"/>
    <x v="2"/>
    <x v="2"/>
    <s v="*"/>
  </r>
  <r>
    <n v="50"/>
    <s v="Abbottston Elementary School"/>
    <x v="13"/>
    <s v="*"/>
    <x v="2"/>
    <x v="2"/>
    <s v="*"/>
    <s v="*"/>
    <x v="2"/>
    <x v="2"/>
    <x v="2"/>
    <s v="*"/>
  </r>
  <r>
    <n v="50"/>
    <s v="Abbottston Elementary School"/>
    <x v="8"/>
    <n v="39"/>
    <x v="145"/>
    <x v="59"/>
    <n v="0.46153846199999998"/>
    <n v="0.20512820500000001"/>
    <x v="143"/>
    <x v="145"/>
    <x v="144"/>
    <n v="274.94871790000002"/>
  </r>
  <r>
    <n v="50"/>
    <s v="Abbottston Elementary School"/>
    <x v="9"/>
    <s v="*"/>
    <x v="2"/>
    <x v="2"/>
    <s v="*"/>
    <s v="*"/>
    <x v="2"/>
    <x v="2"/>
    <x v="2"/>
    <s v="*"/>
  </r>
  <r>
    <n v="50"/>
    <s v="Abbottston Elementary School"/>
    <x v="11"/>
    <s v="*"/>
    <x v="2"/>
    <x v="2"/>
    <s v="*"/>
    <s v="*"/>
    <x v="2"/>
    <x v="2"/>
    <x v="2"/>
    <s v="*"/>
  </r>
  <r>
    <n v="51"/>
    <s v="Waverly Elementary/Middle School"/>
    <x v="0"/>
    <s v="*"/>
    <x v="2"/>
    <x v="2"/>
    <s v="*"/>
    <s v="*"/>
    <x v="2"/>
    <x v="2"/>
    <x v="2"/>
    <s v="*"/>
  </r>
  <r>
    <n v="51"/>
    <s v="Waverly Elementary/Middle School"/>
    <x v="1"/>
    <s v="*"/>
    <x v="2"/>
    <x v="2"/>
    <s v="*"/>
    <s v="*"/>
    <x v="2"/>
    <x v="2"/>
    <x v="2"/>
    <s v="*"/>
  </r>
  <r>
    <n v="51"/>
    <s v="Waverly Elementary/Middle School"/>
    <x v="3"/>
    <s v="*"/>
    <x v="2"/>
    <x v="2"/>
    <s v="*"/>
    <s v="*"/>
    <x v="2"/>
    <x v="2"/>
    <x v="2"/>
    <s v="*"/>
  </r>
  <r>
    <n v="51"/>
    <s v="Waverly Elementary/Middle School"/>
    <x v="4"/>
    <s v="*"/>
    <x v="2"/>
    <x v="2"/>
    <s v="*"/>
    <s v="*"/>
    <x v="2"/>
    <x v="2"/>
    <x v="2"/>
    <s v="*"/>
  </r>
  <r>
    <n v="51"/>
    <s v="Waverly Elementary/Middle School"/>
    <x v="5"/>
    <s v="*"/>
    <x v="2"/>
    <x v="2"/>
    <s v="*"/>
    <s v="*"/>
    <x v="2"/>
    <x v="2"/>
    <x v="2"/>
    <s v="*"/>
  </r>
  <r>
    <n v="51"/>
    <s v="Waverly Elementary/Middle School"/>
    <x v="6"/>
    <s v="*"/>
    <x v="2"/>
    <x v="2"/>
    <s v="*"/>
    <s v="*"/>
    <x v="2"/>
    <x v="2"/>
    <x v="2"/>
    <s v="*"/>
  </r>
  <r>
    <n v="51"/>
    <s v="Waverly Elementary/Middle School"/>
    <x v="17"/>
    <s v="*"/>
    <x v="2"/>
    <x v="2"/>
    <s v="*"/>
    <s v="*"/>
    <x v="2"/>
    <x v="2"/>
    <x v="2"/>
    <s v="*"/>
  </r>
  <r>
    <n v="51"/>
    <s v="Waverly Elementary/Middle School"/>
    <x v="8"/>
    <s v="*"/>
    <x v="2"/>
    <x v="2"/>
    <s v="*"/>
    <s v="*"/>
    <x v="2"/>
    <x v="2"/>
    <x v="2"/>
    <s v="*"/>
  </r>
  <r>
    <n v="51"/>
    <s v="Waverly Elementary/Middle School"/>
    <x v="9"/>
    <s v="*"/>
    <x v="2"/>
    <x v="2"/>
    <s v="*"/>
    <s v="*"/>
    <x v="2"/>
    <x v="2"/>
    <x v="2"/>
    <s v="*"/>
  </r>
  <r>
    <n v="51"/>
    <s v="Waverly Elementary/Middle School"/>
    <x v="11"/>
    <s v="*"/>
    <x v="2"/>
    <x v="2"/>
    <s v="*"/>
    <s v="*"/>
    <x v="2"/>
    <x v="2"/>
    <x v="2"/>
    <s v="*"/>
  </r>
  <r>
    <n v="53"/>
    <s v="Margaret Brent Elementary/Middle School"/>
    <x v="0"/>
    <n v="20"/>
    <x v="146"/>
    <x v="101"/>
    <n v="0.4"/>
    <n v="0.5"/>
    <x v="144"/>
    <x v="146"/>
    <x v="145"/>
    <n v="265.60000000000002"/>
  </r>
  <r>
    <n v="53"/>
    <s v="Margaret Brent Elementary/Middle School"/>
    <x v="1"/>
    <s v="*"/>
    <x v="2"/>
    <x v="2"/>
    <s v="*"/>
    <s v="*"/>
    <x v="2"/>
    <x v="2"/>
    <x v="2"/>
    <s v="*"/>
  </r>
  <r>
    <n v="53"/>
    <s v="Margaret Brent Elementary/Middle School"/>
    <x v="2"/>
    <s v="*"/>
    <x v="2"/>
    <x v="2"/>
    <s v="*"/>
    <s v="*"/>
    <x v="2"/>
    <x v="2"/>
    <x v="2"/>
    <s v="*"/>
  </r>
  <r>
    <n v="53"/>
    <s v="Margaret Brent Elementary/Middle School"/>
    <x v="3"/>
    <s v="*"/>
    <x v="2"/>
    <x v="2"/>
    <s v="*"/>
    <s v="*"/>
    <x v="2"/>
    <x v="2"/>
    <x v="2"/>
    <s v="*"/>
  </r>
  <r>
    <n v="53"/>
    <s v="Margaret Brent Elementary/Middle School"/>
    <x v="4"/>
    <n v="12"/>
    <x v="88"/>
    <x v="109"/>
    <n v="0.33333333300000001"/>
    <n v="0.5"/>
    <x v="71"/>
    <x v="147"/>
    <x v="146"/>
    <n v="263.91666670000001"/>
  </r>
  <r>
    <n v="53"/>
    <s v="Margaret Brent Elementary/Middle School"/>
    <x v="5"/>
    <n v="14"/>
    <x v="147"/>
    <x v="22"/>
    <n v="0.428571429"/>
    <n v="0.571428571"/>
    <x v="145"/>
    <x v="148"/>
    <x v="147"/>
    <n v="268.7142857"/>
  </r>
  <r>
    <n v="53"/>
    <s v="Margaret Brent Elementary/Middle School"/>
    <x v="7"/>
    <s v="*"/>
    <x v="2"/>
    <x v="2"/>
    <s v="*"/>
    <s v="*"/>
    <x v="2"/>
    <x v="2"/>
    <x v="2"/>
    <s v="*"/>
  </r>
  <r>
    <n v="53"/>
    <s v="Margaret Brent Elementary/Middle School"/>
    <x v="21"/>
    <s v="*"/>
    <x v="2"/>
    <x v="2"/>
    <s v="*"/>
    <s v="*"/>
    <x v="2"/>
    <x v="2"/>
    <x v="2"/>
    <s v="*"/>
  </r>
  <r>
    <n v="53"/>
    <s v="Margaret Brent Elementary/Middle School"/>
    <x v="13"/>
    <s v="*"/>
    <x v="2"/>
    <x v="2"/>
    <s v="*"/>
    <s v="*"/>
    <x v="2"/>
    <x v="2"/>
    <x v="2"/>
    <s v="*"/>
  </r>
  <r>
    <n v="53"/>
    <s v="Margaret Brent Elementary/Middle School"/>
    <x v="17"/>
    <s v="*"/>
    <x v="2"/>
    <x v="2"/>
    <s v="*"/>
    <s v="*"/>
    <x v="2"/>
    <x v="2"/>
    <x v="2"/>
    <s v="*"/>
  </r>
  <r>
    <n v="53"/>
    <s v="Margaret Brent Elementary/Middle School"/>
    <x v="8"/>
    <s v="*"/>
    <x v="2"/>
    <x v="2"/>
    <s v="*"/>
    <s v="*"/>
    <x v="2"/>
    <x v="2"/>
    <x v="2"/>
    <s v="*"/>
  </r>
  <r>
    <n v="53"/>
    <s v="Margaret Brent Elementary/Middle School"/>
    <x v="9"/>
    <s v="*"/>
    <x v="2"/>
    <x v="2"/>
    <s v="*"/>
    <s v="*"/>
    <x v="2"/>
    <x v="2"/>
    <x v="2"/>
    <s v="*"/>
  </r>
  <r>
    <n v="53"/>
    <s v="Margaret Brent Elementary/Middle School"/>
    <x v="22"/>
    <s v="*"/>
    <x v="2"/>
    <x v="2"/>
    <s v="*"/>
    <s v="*"/>
    <x v="2"/>
    <x v="2"/>
    <x v="2"/>
    <s v="*"/>
  </r>
  <r>
    <n v="53"/>
    <s v="Margaret Brent Elementary/Middle School"/>
    <x v="10"/>
    <s v="*"/>
    <x v="2"/>
    <x v="2"/>
    <s v="*"/>
    <s v="*"/>
    <x v="2"/>
    <x v="2"/>
    <x v="2"/>
    <s v="*"/>
  </r>
  <r>
    <n v="53"/>
    <s v="Margaret Brent Elementary/Middle School"/>
    <x v="11"/>
    <s v="*"/>
    <x v="2"/>
    <x v="2"/>
    <s v="*"/>
    <s v="*"/>
    <x v="2"/>
    <x v="2"/>
    <x v="2"/>
    <s v="*"/>
  </r>
  <r>
    <n v="54"/>
    <s v="Barclay Elementary/Middle School"/>
    <x v="0"/>
    <n v="32"/>
    <x v="148"/>
    <x v="5"/>
    <n v="0.4375"/>
    <n v="0.28125"/>
    <x v="146"/>
    <x v="149"/>
    <x v="148"/>
    <n v="269.25"/>
  </r>
  <r>
    <n v="54"/>
    <s v="Barclay Elementary/Middle School"/>
    <x v="1"/>
    <n v="22"/>
    <x v="149"/>
    <x v="51"/>
    <n v="0.45454545499999999"/>
    <n v="0.31818181800000001"/>
    <x v="147"/>
    <x v="150"/>
    <x v="149"/>
    <n v="269.31818179999999"/>
  </r>
  <r>
    <n v="54"/>
    <s v="Barclay Elementary/Middle School"/>
    <x v="2"/>
    <s v="*"/>
    <x v="2"/>
    <x v="2"/>
    <s v="*"/>
    <s v="*"/>
    <x v="2"/>
    <x v="2"/>
    <x v="2"/>
    <s v="*"/>
  </r>
  <r>
    <n v="54"/>
    <s v="Barclay Elementary/Middle School"/>
    <x v="3"/>
    <n v="16"/>
    <x v="150"/>
    <x v="1"/>
    <n v="0.375"/>
    <n v="0.375"/>
    <x v="148"/>
    <x v="151"/>
    <x v="150"/>
    <n v="273.4375"/>
  </r>
  <r>
    <n v="54"/>
    <s v="Barclay Elementary/Middle School"/>
    <x v="4"/>
    <n v="16"/>
    <x v="151"/>
    <x v="110"/>
    <n v="0.5"/>
    <n v="0.1875"/>
    <x v="149"/>
    <x v="152"/>
    <x v="151"/>
    <n v="265.0625"/>
  </r>
  <r>
    <n v="54"/>
    <s v="Barclay Elementary/Middle School"/>
    <x v="5"/>
    <n v="24"/>
    <x v="152"/>
    <x v="95"/>
    <n v="0.45833333300000001"/>
    <n v="0.33333333300000001"/>
    <x v="150"/>
    <x v="153"/>
    <x v="152"/>
    <n v="270.41666670000001"/>
  </r>
  <r>
    <n v="54"/>
    <s v="Barclay Elementary/Middle School"/>
    <x v="17"/>
    <s v="*"/>
    <x v="2"/>
    <x v="2"/>
    <s v="*"/>
    <s v="*"/>
    <x v="2"/>
    <x v="2"/>
    <x v="2"/>
    <s v="*"/>
  </r>
  <r>
    <n v="54"/>
    <s v="Barclay Elementary/Middle School"/>
    <x v="8"/>
    <n v="24"/>
    <x v="150"/>
    <x v="95"/>
    <n v="0.5"/>
    <n v="0.29166666699999999"/>
    <x v="151"/>
    <x v="154"/>
    <x v="153"/>
    <n v="270.83333329999999"/>
  </r>
  <r>
    <n v="54"/>
    <s v="Barclay Elementary/Middle School"/>
    <x v="9"/>
    <s v="*"/>
    <x v="2"/>
    <x v="2"/>
    <s v="*"/>
    <s v="*"/>
    <x v="2"/>
    <x v="2"/>
    <x v="2"/>
    <s v="*"/>
  </r>
  <r>
    <n v="54"/>
    <s v="Barclay Elementary/Middle School"/>
    <x v="14"/>
    <s v="*"/>
    <x v="2"/>
    <x v="2"/>
    <s v="*"/>
    <s v="*"/>
    <x v="2"/>
    <x v="2"/>
    <x v="2"/>
    <s v="*"/>
  </r>
  <r>
    <n v="54"/>
    <s v="Barclay Elementary/Middle School"/>
    <x v="10"/>
    <s v="*"/>
    <x v="2"/>
    <x v="2"/>
    <s v="*"/>
    <s v="*"/>
    <x v="2"/>
    <x v="2"/>
    <x v="2"/>
    <s v="*"/>
  </r>
  <r>
    <n v="54"/>
    <s v="Barclay Elementary/Middle School"/>
    <x v="11"/>
    <s v="*"/>
    <x v="2"/>
    <x v="2"/>
    <s v="*"/>
    <s v="*"/>
    <x v="2"/>
    <x v="2"/>
    <x v="2"/>
    <s v="*"/>
  </r>
  <r>
    <n v="55"/>
    <s v="Hampden Elementary/Middle School"/>
    <x v="0"/>
    <n v="54"/>
    <x v="153"/>
    <x v="21"/>
    <n v="0.44444444399999999"/>
    <n v="0.407407407"/>
    <x v="152"/>
    <x v="155"/>
    <x v="154"/>
    <n v="267.48148149999997"/>
  </r>
  <r>
    <n v="55"/>
    <s v="Hampden Elementary/Middle School"/>
    <x v="1"/>
    <n v="13"/>
    <x v="154"/>
    <x v="55"/>
    <n v="0.69230769199999997"/>
    <n v="0.15384615400000001"/>
    <x v="153"/>
    <x v="156"/>
    <x v="155"/>
    <n v="264.69230770000001"/>
  </r>
  <r>
    <n v="55"/>
    <s v="Hampden Elementary/Middle School"/>
    <x v="2"/>
    <s v="*"/>
    <x v="2"/>
    <x v="2"/>
    <s v="*"/>
    <s v="*"/>
    <x v="2"/>
    <x v="2"/>
    <x v="2"/>
    <s v="*"/>
  </r>
  <r>
    <n v="55"/>
    <s v="Hampden Elementary/Middle School"/>
    <x v="3"/>
    <n v="31"/>
    <x v="155"/>
    <x v="111"/>
    <n v="0.41935483899999998"/>
    <n v="0.48387096800000001"/>
    <x v="154"/>
    <x v="157"/>
    <x v="156"/>
    <n v="267.51612899999998"/>
  </r>
  <r>
    <n v="55"/>
    <s v="Hampden Elementary/Middle School"/>
    <x v="4"/>
    <n v="23"/>
    <x v="156"/>
    <x v="112"/>
    <n v="0.47826087"/>
    <n v="0.30434782599999999"/>
    <x v="155"/>
    <x v="158"/>
    <x v="157"/>
    <n v="267.43478260000001"/>
  </r>
  <r>
    <n v="55"/>
    <s v="Hampden Elementary/Middle School"/>
    <x v="5"/>
    <n v="34"/>
    <x v="157"/>
    <x v="35"/>
    <n v="0.47058823500000002"/>
    <n v="0.44117647100000001"/>
    <x v="156"/>
    <x v="159"/>
    <x v="158"/>
    <n v="268.1176471"/>
  </r>
  <r>
    <n v="55"/>
    <s v="Hampden Elementary/Middle School"/>
    <x v="12"/>
    <s v="*"/>
    <x v="2"/>
    <x v="2"/>
    <s v="*"/>
    <s v="*"/>
    <x v="2"/>
    <x v="2"/>
    <x v="2"/>
    <s v="*"/>
  </r>
  <r>
    <n v="55"/>
    <s v="Hampden Elementary/Middle School"/>
    <x v="7"/>
    <s v="*"/>
    <x v="2"/>
    <x v="2"/>
    <s v="*"/>
    <s v="*"/>
    <x v="2"/>
    <x v="2"/>
    <x v="2"/>
    <s v="*"/>
  </r>
  <r>
    <n v="55"/>
    <s v="Hampden Elementary/Middle School"/>
    <x v="21"/>
    <s v="*"/>
    <x v="2"/>
    <x v="2"/>
    <s v="*"/>
    <s v="*"/>
    <x v="2"/>
    <x v="2"/>
    <x v="2"/>
    <s v="*"/>
  </r>
  <r>
    <n v="55"/>
    <s v="Hampden Elementary/Middle School"/>
    <x v="13"/>
    <s v="*"/>
    <x v="2"/>
    <x v="2"/>
    <s v="*"/>
    <s v="*"/>
    <x v="2"/>
    <x v="2"/>
    <x v="2"/>
    <s v="*"/>
  </r>
  <r>
    <n v="55"/>
    <s v="Hampden Elementary/Middle School"/>
    <x v="19"/>
    <s v="*"/>
    <x v="2"/>
    <x v="2"/>
    <s v="*"/>
    <s v="*"/>
    <x v="2"/>
    <x v="2"/>
    <x v="2"/>
    <s v="*"/>
  </r>
  <r>
    <n v="55"/>
    <s v="Hampden Elementary/Middle School"/>
    <x v="18"/>
    <s v="*"/>
    <x v="2"/>
    <x v="2"/>
    <s v="*"/>
    <s v="*"/>
    <x v="2"/>
    <x v="2"/>
    <x v="2"/>
    <s v="*"/>
  </r>
  <r>
    <n v="55"/>
    <s v="Hampden Elementary/Middle School"/>
    <x v="8"/>
    <n v="20"/>
    <x v="158"/>
    <x v="1"/>
    <n v="0.55000000000000004"/>
    <n v="0.2"/>
    <x v="157"/>
    <x v="160"/>
    <x v="159"/>
    <n v="257.39999999999998"/>
  </r>
  <r>
    <n v="55"/>
    <s v="Hampden Elementary/Middle School"/>
    <x v="9"/>
    <s v="*"/>
    <x v="2"/>
    <x v="2"/>
    <s v="*"/>
    <s v="*"/>
    <x v="2"/>
    <x v="2"/>
    <x v="2"/>
    <s v="*"/>
  </r>
  <r>
    <n v="55"/>
    <s v="Hampden Elementary/Middle School"/>
    <x v="14"/>
    <s v="*"/>
    <x v="2"/>
    <x v="2"/>
    <s v="*"/>
    <s v="*"/>
    <x v="2"/>
    <x v="2"/>
    <x v="2"/>
    <s v="*"/>
  </r>
  <r>
    <n v="55"/>
    <s v="Hampden Elementary/Middle School"/>
    <x v="10"/>
    <n v="28"/>
    <x v="159"/>
    <x v="113"/>
    <n v="0.428571429"/>
    <n v="0.5"/>
    <x v="158"/>
    <x v="161"/>
    <x v="160"/>
    <n v="274.89285710000001"/>
  </r>
  <r>
    <n v="55"/>
    <s v="Hampden Elementary/Middle School"/>
    <x v="11"/>
    <s v="*"/>
    <x v="2"/>
    <x v="2"/>
    <s v="*"/>
    <s v="*"/>
    <x v="2"/>
    <x v="2"/>
    <x v="2"/>
    <s v="*"/>
  </r>
  <r>
    <n v="58"/>
    <s v="Dr. Nathan A. Pitts-Ashburton Elementary/Middle School"/>
    <x v="0"/>
    <n v="32"/>
    <x v="160"/>
    <x v="22"/>
    <n v="0.375"/>
    <n v="0.59375"/>
    <x v="159"/>
    <x v="162"/>
    <x v="161"/>
    <n v="281.28125"/>
  </r>
  <r>
    <n v="58"/>
    <s v="Dr. Nathan A. Pitts-Ashburton Elementary/Middle School"/>
    <x v="1"/>
    <n v="17"/>
    <x v="161"/>
    <x v="114"/>
    <n v="0.29411764699999998"/>
    <n v="0.64705882400000003"/>
    <x v="160"/>
    <x v="163"/>
    <x v="162"/>
    <n v="285.23529409999998"/>
  </r>
  <r>
    <n v="58"/>
    <s v="Dr. Nathan A. Pitts-Ashburton Elementary/Middle School"/>
    <x v="3"/>
    <n v="15"/>
    <x v="162"/>
    <x v="22"/>
    <n v="0.4"/>
    <n v="0.6"/>
    <x v="161"/>
    <x v="164"/>
    <x v="163"/>
    <n v="284.39999999999998"/>
  </r>
  <r>
    <n v="58"/>
    <s v="Dr. Nathan A. Pitts-Ashburton Elementary/Middle School"/>
    <x v="4"/>
    <n v="17"/>
    <x v="163"/>
    <x v="114"/>
    <n v="0.35294117600000002"/>
    <n v="0.58823529399999996"/>
    <x v="162"/>
    <x v="165"/>
    <x v="164"/>
    <n v="278.52941179999999"/>
  </r>
  <r>
    <n v="58"/>
    <s v="Dr. Nathan A. Pitts-Ashburton Elementary/Middle School"/>
    <x v="5"/>
    <n v="22"/>
    <x v="164"/>
    <x v="22"/>
    <n v="0.27272727299999999"/>
    <n v="0.72727272700000001"/>
    <x v="163"/>
    <x v="166"/>
    <x v="165"/>
    <n v="283.5"/>
  </r>
  <r>
    <n v="58"/>
    <s v="Dr. Nathan A. Pitts-Ashburton Elementary/Middle School"/>
    <x v="13"/>
    <s v="*"/>
    <x v="2"/>
    <x v="2"/>
    <s v="*"/>
    <s v="*"/>
    <x v="2"/>
    <x v="2"/>
    <x v="2"/>
    <s v="*"/>
  </r>
  <r>
    <n v="58"/>
    <s v="Dr. Nathan A. Pitts-Ashburton Elementary/Middle School"/>
    <x v="17"/>
    <s v="*"/>
    <x v="2"/>
    <x v="2"/>
    <s v="*"/>
    <s v="*"/>
    <x v="2"/>
    <x v="2"/>
    <x v="2"/>
    <s v="*"/>
  </r>
  <r>
    <n v="58"/>
    <s v="Dr. Nathan A. Pitts-Ashburton Elementary/Middle School"/>
    <x v="8"/>
    <n v="31"/>
    <x v="165"/>
    <x v="22"/>
    <n v="0.38709677399999998"/>
    <n v="0.58064516099999997"/>
    <x v="164"/>
    <x v="167"/>
    <x v="166"/>
    <n v="280.74193550000001"/>
  </r>
  <r>
    <n v="58"/>
    <s v="Dr. Nathan A. Pitts-Ashburton Elementary/Middle School"/>
    <x v="9"/>
    <s v="*"/>
    <x v="2"/>
    <x v="2"/>
    <s v="*"/>
    <s v="*"/>
    <x v="2"/>
    <x v="2"/>
    <x v="2"/>
    <s v="*"/>
  </r>
  <r>
    <n v="58"/>
    <s v="Dr. Nathan A. Pitts-Ashburton Elementary/Middle School"/>
    <x v="11"/>
    <s v="*"/>
    <x v="2"/>
    <x v="2"/>
    <s v="*"/>
    <s v="*"/>
    <x v="2"/>
    <x v="2"/>
    <x v="2"/>
    <s v="*"/>
  </r>
  <r>
    <n v="60"/>
    <s v="Gwynns Falls Elementary School"/>
    <x v="0"/>
    <n v="44"/>
    <x v="166"/>
    <x v="115"/>
    <n v="0.38636363600000001"/>
    <n v="0.409090909"/>
    <x v="165"/>
    <x v="168"/>
    <x v="167"/>
    <n v="275.65909090000002"/>
  </r>
  <r>
    <n v="60"/>
    <s v="Gwynns Falls Elementary School"/>
    <x v="1"/>
    <n v="24"/>
    <x v="167"/>
    <x v="109"/>
    <n v="0.375"/>
    <n v="0.45833333300000001"/>
    <x v="166"/>
    <x v="169"/>
    <x v="168"/>
    <n v="276.66666670000001"/>
  </r>
  <r>
    <n v="60"/>
    <s v="Gwynns Falls Elementary School"/>
    <x v="3"/>
    <n v="15"/>
    <x v="168"/>
    <x v="22"/>
    <n v="0.46666666699999998"/>
    <n v="0.53333333299999997"/>
    <x v="167"/>
    <x v="170"/>
    <x v="169"/>
    <n v="283.66666670000001"/>
  </r>
  <r>
    <n v="60"/>
    <s v="Gwynns Falls Elementary School"/>
    <x v="4"/>
    <n v="29"/>
    <x v="169"/>
    <x v="116"/>
    <n v="0.34482758600000002"/>
    <n v="0.34482758600000002"/>
    <x v="168"/>
    <x v="171"/>
    <x v="170"/>
    <n v="271.51724139999999"/>
  </r>
  <r>
    <n v="60"/>
    <s v="Gwynns Falls Elementary School"/>
    <x v="5"/>
    <n v="33"/>
    <x v="170"/>
    <x v="117"/>
    <n v="0.36363636399999999"/>
    <n v="0.484848485"/>
    <x v="169"/>
    <x v="172"/>
    <x v="171"/>
    <n v="278.24242420000002"/>
  </r>
  <r>
    <n v="60"/>
    <s v="Gwynns Falls Elementary School"/>
    <x v="12"/>
    <s v="*"/>
    <x v="2"/>
    <x v="2"/>
    <s v="*"/>
    <s v="*"/>
    <x v="2"/>
    <x v="2"/>
    <x v="2"/>
    <s v="*"/>
  </r>
  <r>
    <n v="60"/>
    <s v="Gwynns Falls Elementary School"/>
    <x v="6"/>
    <s v="*"/>
    <x v="2"/>
    <x v="2"/>
    <s v="*"/>
    <s v="*"/>
    <x v="2"/>
    <x v="2"/>
    <x v="2"/>
    <s v="*"/>
  </r>
  <r>
    <n v="60"/>
    <s v="Gwynns Falls Elementary School"/>
    <x v="7"/>
    <s v="*"/>
    <x v="2"/>
    <x v="2"/>
    <s v="*"/>
    <s v="*"/>
    <x v="2"/>
    <x v="2"/>
    <x v="2"/>
    <s v="*"/>
  </r>
  <r>
    <n v="60"/>
    <s v="Gwynns Falls Elementary School"/>
    <x v="21"/>
    <s v="*"/>
    <x v="2"/>
    <x v="2"/>
    <s v="*"/>
    <s v="*"/>
    <x v="2"/>
    <x v="2"/>
    <x v="2"/>
    <s v="*"/>
  </r>
  <r>
    <n v="60"/>
    <s v="Gwynns Falls Elementary School"/>
    <x v="19"/>
    <s v="*"/>
    <x v="2"/>
    <x v="2"/>
    <s v="*"/>
    <s v="*"/>
    <x v="2"/>
    <x v="2"/>
    <x v="2"/>
    <s v="*"/>
  </r>
  <r>
    <n v="60"/>
    <s v="Gwynns Falls Elementary School"/>
    <x v="8"/>
    <n v="44"/>
    <x v="166"/>
    <x v="115"/>
    <n v="0.38636363600000001"/>
    <n v="0.409090909"/>
    <x v="165"/>
    <x v="168"/>
    <x v="167"/>
    <n v="275.65909090000002"/>
  </r>
  <r>
    <n v="60"/>
    <s v="Gwynns Falls Elementary School"/>
    <x v="11"/>
    <s v="*"/>
    <x v="2"/>
    <x v="2"/>
    <s v="*"/>
    <s v="*"/>
    <x v="2"/>
    <x v="2"/>
    <x v="2"/>
    <s v="*"/>
  </r>
  <r>
    <n v="61"/>
    <s v="Dorothy I. Height Elementary School "/>
    <x v="0"/>
    <n v="48"/>
    <x v="171"/>
    <x v="118"/>
    <n v="0.20833333300000001"/>
    <n v="0.64583333300000001"/>
    <x v="170"/>
    <x v="173"/>
    <x v="172"/>
    <n v="280"/>
  </r>
  <r>
    <n v="61"/>
    <s v="Dorothy I. Height Elementary School "/>
    <x v="1"/>
    <n v="31"/>
    <x v="172"/>
    <x v="119"/>
    <n v="0.25806451600000002"/>
    <n v="0.67741935499999995"/>
    <x v="171"/>
    <x v="174"/>
    <x v="173"/>
    <n v="281.93548390000001"/>
  </r>
  <r>
    <n v="61"/>
    <s v="Dorothy I. Height Elementary School "/>
    <x v="2"/>
    <s v="*"/>
    <x v="2"/>
    <x v="2"/>
    <s v="*"/>
    <s v="*"/>
    <x v="2"/>
    <x v="2"/>
    <x v="2"/>
    <s v="*"/>
  </r>
  <r>
    <n v="61"/>
    <s v="Dorothy I. Height Elementary School "/>
    <x v="3"/>
    <n v="24"/>
    <x v="173"/>
    <x v="83"/>
    <n v="0.125"/>
    <n v="0.75"/>
    <x v="172"/>
    <x v="175"/>
    <x v="174"/>
    <n v="285.79166670000001"/>
  </r>
  <r>
    <n v="61"/>
    <s v="Dorothy I. Height Elementary School "/>
    <x v="4"/>
    <n v="24"/>
    <x v="174"/>
    <x v="109"/>
    <n v="0.29166666699999999"/>
    <n v="0.54166666699999999"/>
    <x v="173"/>
    <x v="176"/>
    <x v="175"/>
    <n v="274.20833329999999"/>
  </r>
  <r>
    <n v="61"/>
    <s v="Dorothy I. Height Elementary School "/>
    <x v="15"/>
    <n v="28"/>
    <x v="175"/>
    <x v="120"/>
    <n v="0.14285714299999999"/>
    <n v="0.75"/>
    <x v="174"/>
    <x v="177"/>
    <x v="176"/>
    <n v="282.64285710000001"/>
  </r>
  <r>
    <n v="61"/>
    <s v="Dorothy I. Height Elementary School "/>
    <x v="5"/>
    <s v="*"/>
    <x v="2"/>
    <x v="2"/>
    <s v="*"/>
    <s v="*"/>
    <x v="2"/>
    <x v="2"/>
    <x v="2"/>
    <s v="*"/>
  </r>
  <r>
    <n v="61"/>
    <s v="Dorothy I. Height Elementary School "/>
    <x v="7"/>
    <n v="14"/>
    <x v="176"/>
    <x v="121"/>
    <n v="0.35714285699999998"/>
    <n v="0.428571429"/>
    <x v="24"/>
    <x v="178"/>
    <x v="177"/>
    <n v="274.2857143"/>
  </r>
  <r>
    <n v="61"/>
    <s v="Dorothy I. Height Elementary School "/>
    <x v="18"/>
    <s v="*"/>
    <x v="2"/>
    <x v="2"/>
    <s v="*"/>
    <s v="*"/>
    <x v="2"/>
    <x v="2"/>
    <x v="2"/>
    <s v="*"/>
  </r>
  <r>
    <n v="61"/>
    <s v="Dorothy I. Height Elementary School "/>
    <x v="8"/>
    <n v="46"/>
    <x v="177"/>
    <x v="61"/>
    <n v="0.21739130400000001"/>
    <n v="0.65217391300000005"/>
    <x v="175"/>
    <x v="179"/>
    <x v="178"/>
    <n v="280.32608699999997"/>
  </r>
  <r>
    <n v="61"/>
    <s v="Dorothy I. Height Elementary School "/>
    <x v="9"/>
    <s v="*"/>
    <x v="2"/>
    <x v="2"/>
    <s v="*"/>
    <s v="*"/>
    <x v="2"/>
    <x v="2"/>
    <x v="2"/>
    <s v="*"/>
  </r>
  <r>
    <n v="61"/>
    <s v="Dorothy I. Height Elementary School "/>
    <x v="11"/>
    <s v="*"/>
    <x v="2"/>
    <x v="2"/>
    <s v="*"/>
    <s v="*"/>
    <x v="2"/>
    <x v="2"/>
    <x v="2"/>
    <s v="*"/>
  </r>
  <r>
    <n v="62"/>
    <s v="Edgecombe Circle Elementary School"/>
    <x v="0"/>
    <n v="28"/>
    <x v="178"/>
    <x v="122"/>
    <n v="0.428571429"/>
    <s v="&lt; 5.0%"/>
    <x v="10"/>
    <x v="180"/>
    <x v="179"/>
    <n v="251.0357143"/>
  </r>
  <r>
    <n v="62"/>
    <s v="Edgecombe Circle Elementary School"/>
    <x v="1"/>
    <n v="22"/>
    <x v="179"/>
    <x v="123"/>
    <n v="0.45454545499999999"/>
    <s v="&lt; 5.0%"/>
    <x v="176"/>
    <x v="181"/>
    <x v="180"/>
    <n v="251.27272730000001"/>
  </r>
  <r>
    <n v="62"/>
    <s v="Edgecombe Circle Elementary School"/>
    <x v="3"/>
    <n v="13"/>
    <x v="180"/>
    <x v="54"/>
    <n v="0.53846153799999996"/>
    <s v="&lt; 5.0%"/>
    <x v="177"/>
    <x v="182"/>
    <x v="181"/>
    <n v="252.69230769999999"/>
  </r>
  <r>
    <n v="62"/>
    <s v="Edgecombe Circle Elementary School"/>
    <x v="4"/>
    <n v="15"/>
    <x v="181"/>
    <x v="78"/>
    <n v="0.33333333300000001"/>
    <s v="&lt; 5.0%"/>
    <x v="178"/>
    <x v="183"/>
    <x v="182"/>
    <n v="249.6"/>
  </r>
  <r>
    <n v="62"/>
    <s v="Edgecombe Circle Elementary School"/>
    <x v="5"/>
    <n v="15"/>
    <x v="182"/>
    <x v="42"/>
    <n v="0.6"/>
    <s v="&lt; 5.0%"/>
    <x v="179"/>
    <x v="184"/>
    <x v="183"/>
    <n v="251.8"/>
  </r>
  <r>
    <n v="62"/>
    <s v="Edgecombe Circle Elementary School"/>
    <x v="16"/>
    <s v="*"/>
    <x v="2"/>
    <x v="2"/>
    <s v="*"/>
    <s v="*"/>
    <x v="2"/>
    <x v="2"/>
    <x v="2"/>
    <s v="*"/>
  </r>
  <r>
    <n v="62"/>
    <s v="Edgecombe Circle Elementary School"/>
    <x v="6"/>
    <s v="*"/>
    <x v="2"/>
    <x v="2"/>
    <s v="*"/>
    <s v="*"/>
    <x v="2"/>
    <x v="2"/>
    <x v="2"/>
    <s v="*"/>
  </r>
  <r>
    <n v="62"/>
    <s v="Edgecombe Circle Elementary School"/>
    <x v="7"/>
    <s v="*"/>
    <x v="2"/>
    <x v="2"/>
    <s v="*"/>
    <s v="*"/>
    <x v="2"/>
    <x v="2"/>
    <x v="2"/>
    <s v="*"/>
  </r>
  <r>
    <n v="62"/>
    <s v="Edgecombe Circle Elementary School"/>
    <x v="13"/>
    <s v="*"/>
    <x v="2"/>
    <x v="2"/>
    <s v="*"/>
    <s v="*"/>
    <x v="2"/>
    <x v="2"/>
    <x v="2"/>
    <s v="*"/>
  </r>
  <r>
    <n v="62"/>
    <s v="Edgecombe Circle Elementary School"/>
    <x v="19"/>
    <s v="*"/>
    <x v="2"/>
    <x v="2"/>
    <s v="*"/>
    <s v="*"/>
    <x v="2"/>
    <x v="2"/>
    <x v="2"/>
    <s v="*"/>
  </r>
  <r>
    <n v="62"/>
    <s v="Edgecombe Circle Elementary School"/>
    <x v="17"/>
    <s v="*"/>
    <x v="2"/>
    <x v="2"/>
    <s v="*"/>
    <s v="*"/>
    <x v="2"/>
    <x v="2"/>
    <x v="2"/>
    <s v="*"/>
  </r>
  <r>
    <n v="62"/>
    <s v="Edgecombe Circle Elementary School"/>
    <x v="8"/>
    <n v="26"/>
    <x v="183"/>
    <x v="124"/>
    <n v="0.42307692299999999"/>
    <s v="&lt; 5.0%"/>
    <x v="180"/>
    <x v="185"/>
    <x v="184"/>
    <n v="251.19230769999999"/>
  </r>
  <r>
    <n v="62"/>
    <s v="Edgecombe Circle Elementary School"/>
    <x v="9"/>
    <s v="*"/>
    <x v="2"/>
    <x v="2"/>
    <s v="*"/>
    <s v="*"/>
    <x v="2"/>
    <x v="2"/>
    <x v="2"/>
    <s v="*"/>
  </r>
  <r>
    <n v="62"/>
    <s v="Edgecombe Circle Elementary School"/>
    <x v="14"/>
    <s v="*"/>
    <x v="2"/>
    <x v="2"/>
    <s v="*"/>
    <s v="*"/>
    <x v="2"/>
    <x v="2"/>
    <x v="2"/>
    <s v="*"/>
  </r>
  <r>
    <n v="62"/>
    <s v="Edgecombe Circle Elementary School"/>
    <x v="11"/>
    <s v="*"/>
    <x v="2"/>
    <x v="2"/>
    <s v="*"/>
    <s v="*"/>
    <x v="2"/>
    <x v="2"/>
    <x v="2"/>
    <s v="*"/>
  </r>
  <r>
    <n v="63"/>
    <s v="Rosemont Elementary/Middle School"/>
    <x v="0"/>
    <n v="30"/>
    <x v="184"/>
    <x v="59"/>
    <n v="0.26666666700000002"/>
    <n v="0.4"/>
    <x v="181"/>
    <x v="186"/>
    <x v="185"/>
    <n v="263.1333333"/>
  </r>
  <r>
    <n v="63"/>
    <s v="Rosemont Elementary/Middle School"/>
    <x v="1"/>
    <n v="23"/>
    <x v="185"/>
    <x v="125"/>
    <n v="0.21739130400000001"/>
    <n v="0.43478260899999999"/>
    <x v="182"/>
    <x v="187"/>
    <x v="186"/>
    <n v="263.08695649999999"/>
  </r>
  <r>
    <n v="63"/>
    <s v="Rosemont Elementary/Middle School"/>
    <x v="3"/>
    <n v="14"/>
    <x v="186"/>
    <x v="10"/>
    <n v="0.28571428599999998"/>
    <n v="0.428571429"/>
    <x v="183"/>
    <x v="188"/>
    <x v="187"/>
    <n v="266.64285710000001"/>
  </r>
  <r>
    <n v="63"/>
    <s v="Rosemont Elementary/Middle School"/>
    <x v="4"/>
    <n v="16"/>
    <x v="187"/>
    <x v="52"/>
    <n v="0.25"/>
    <n v="0.375"/>
    <x v="60"/>
    <x v="189"/>
    <x v="188"/>
    <n v="260.0625"/>
  </r>
  <r>
    <n v="63"/>
    <s v="Rosemont Elementary/Middle School"/>
    <x v="5"/>
    <n v="20"/>
    <x v="188"/>
    <x v="99"/>
    <n v="0.2"/>
    <n v="0.6"/>
    <x v="184"/>
    <x v="190"/>
    <x v="189"/>
    <n v="270.2"/>
  </r>
  <r>
    <n v="63"/>
    <s v="Rosemont Elementary/Middle School"/>
    <x v="19"/>
    <s v="*"/>
    <x v="2"/>
    <x v="2"/>
    <s v="*"/>
    <s v="*"/>
    <x v="2"/>
    <x v="2"/>
    <x v="2"/>
    <s v="*"/>
  </r>
  <r>
    <n v="63"/>
    <s v="Rosemont Elementary/Middle School"/>
    <x v="17"/>
    <s v="*"/>
    <x v="2"/>
    <x v="2"/>
    <s v="*"/>
    <s v="*"/>
    <x v="2"/>
    <x v="2"/>
    <x v="2"/>
    <s v="*"/>
  </r>
  <r>
    <n v="63"/>
    <s v="Rosemont Elementary/Middle School"/>
    <x v="8"/>
    <n v="30"/>
    <x v="184"/>
    <x v="59"/>
    <n v="0.26666666700000002"/>
    <n v="0.4"/>
    <x v="181"/>
    <x v="186"/>
    <x v="185"/>
    <n v="263.1333333"/>
  </r>
  <r>
    <n v="63"/>
    <s v="Rosemont Elementary/Middle School"/>
    <x v="11"/>
    <s v="*"/>
    <x v="2"/>
    <x v="2"/>
    <s v="*"/>
    <s v="*"/>
    <x v="2"/>
    <x v="2"/>
    <x v="2"/>
    <s v="*"/>
  </r>
  <r>
    <n v="64"/>
    <s v="Liberty Elementary School"/>
    <x v="0"/>
    <n v="72"/>
    <x v="189"/>
    <x v="126"/>
    <n v="0.19444444399999999"/>
    <n v="0.66666666699999999"/>
    <x v="185"/>
    <x v="191"/>
    <x v="190"/>
    <n v="280.61111110000002"/>
  </r>
  <r>
    <n v="64"/>
    <s v="Liberty Elementary School"/>
    <x v="1"/>
    <n v="39"/>
    <x v="190"/>
    <x v="22"/>
    <n v="0.20512820500000001"/>
    <n v="0.76923076899999998"/>
    <x v="186"/>
    <x v="192"/>
    <x v="191"/>
    <n v="282.53846149999998"/>
  </r>
  <r>
    <n v="64"/>
    <s v="Liberty Elementary School"/>
    <x v="2"/>
    <s v="*"/>
    <x v="2"/>
    <x v="2"/>
    <s v="*"/>
    <s v="*"/>
    <x v="2"/>
    <x v="2"/>
    <x v="2"/>
    <s v="*"/>
  </r>
  <r>
    <n v="64"/>
    <s v="Liberty Elementary School"/>
    <x v="3"/>
    <n v="38"/>
    <x v="191"/>
    <x v="127"/>
    <n v="0.21052631599999999"/>
    <n v="0.68421052599999999"/>
    <x v="187"/>
    <x v="193"/>
    <x v="192"/>
    <n v="283.5"/>
  </r>
  <r>
    <n v="64"/>
    <s v="Liberty Elementary School"/>
    <x v="4"/>
    <n v="34"/>
    <x v="192"/>
    <x v="128"/>
    <n v="0.17647058800000001"/>
    <n v="0.64705882400000003"/>
    <x v="188"/>
    <x v="194"/>
    <x v="193"/>
    <n v="277.3823529"/>
  </r>
  <r>
    <n v="64"/>
    <s v="Liberty Elementary School"/>
    <x v="15"/>
    <n v="33"/>
    <x v="193"/>
    <x v="22"/>
    <n v="6.0606061000000003E-2"/>
    <n v="0.93939393900000001"/>
    <x v="189"/>
    <x v="195"/>
    <x v="194"/>
    <n v="287.90909090000002"/>
  </r>
  <r>
    <n v="64"/>
    <s v="Liberty Elementary School"/>
    <x v="5"/>
    <s v="*"/>
    <x v="2"/>
    <x v="2"/>
    <s v="*"/>
    <s v="*"/>
    <x v="2"/>
    <x v="2"/>
    <x v="2"/>
    <s v="*"/>
  </r>
  <r>
    <n v="64"/>
    <s v="Liberty Elementary School"/>
    <x v="13"/>
    <s v="*"/>
    <x v="2"/>
    <x v="2"/>
    <s v="*"/>
    <s v="*"/>
    <x v="2"/>
    <x v="2"/>
    <x v="2"/>
    <s v="*"/>
  </r>
  <r>
    <n v="64"/>
    <s v="Liberty Elementary School"/>
    <x v="19"/>
    <s v="*"/>
    <x v="2"/>
    <x v="2"/>
    <s v="*"/>
    <s v="*"/>
    <x v="2"/>
    <x v="2"/>
    <x v="2"/>
    <s v="*"/>
  </r>
  <r>
    <n v="64"/>
    <s v="Liberty Elementary School"/>
    <x v="17"/>
    <n v="32"/>
    <x v="194"/>
    <x v="110"/>
    <n v="0.34375"/>
    <n v="0.34375"/>
    <x v="190"/>
    <x v="196"/>
    <x v="195"/>
    <n v="272.09375"/>
  </r>
  <r>
    <n v="64"/>
    <s v="Liberty Elementary School"/>
    <x v="8"/>
    <n v="68"/>
    <x v="195"/>
    <x v="129"/>
    <n v="0.19117647099999999"/>
    <n v="0.69117647100000001"/>
    <x v="191"/>
    <x v="197"/>
    <x v="196"/>
    <n v="280.97058820000001"/>
  </r>
  <r>
    <n v="64"/>
    <s v="Liberty Elementary School"/>
    <x v="9"/>
    <s v="*"/>
    <x v="2"/>
    <x v="2"/>
    <s v="*"/>
    <s v="*"/>
    <x v="2"/>
    <x v="2"/>
    <x v="2"/>
    <s v="*"/>
  </r>
  <r>
    <n v="64"/>
    <s v="Liberty Elementary School"/>
    <x v="10"/>
    <s v="*"/>
    <x v="2"/>
    <x v="2"/>
    <s v="*"/>
    <s v="*"/>
    <x v="2"/>
    <x v="2"/>
    <x v="2"/>
    <s v="*"/>
  </r>
  <r>
    <n v="64"/>
    <s v="Liberty Elementary School"/>
    <x v="11"/>
    <s v="*"/>
    <x v="2"/>
    <x v="2"/>
    <s v="*"/>
    <s v="*"/>
    <x v="2"/>
    <x v="2"/>
    <x v="2"/>
    <s v="*"/>
  </r>
  <r>
    <n v="66"/>
    <s v="Mount Royal Elementary/Middle School"/>
    <x v="0"/>
    <n v="33"/>
    <x v="196"/>
    <x v="130"/>
    <n v="0.484848485"/>
    <n v="0.303030303"/>
    <x v="192"/>
    <x v="198"/>
    <x v="197"/>
    <n v="273.45454549999999"/>
  </r>
  <r>
    <n v="66"/>
    <s v="Mount Royal Elementary/Middle School"/>
    <x v="1"/>
    <n v="16"/>
    <x v="197"/>
    <x v="110"/>
    <n v="0.4375"/>
    <n v="0.25"/>
    <x v="193"/>
    <x v="199"/>
    <x v="198"/>
    <n v="268.4375"/>
  </r>
  <r>
    <n v="66"/>
    <s v="Mount Royal Elementary/Middle School"/>
    <x v="3"/>
    <n v="13"/>
    <x v="198"/>
    <x v="26"/>
    <n v="0.46153846199999998"/>
    <n v="0.30769230800000003"/>
    <x v="194"/>
    <x v="200"/>
    <x v="199"/>
    <n v="276.7692308"/>
  </r>
  <r>
    <n v="66"/>
    <s v="Mount Royal Elementary/Middle School"/>
    <x v="4"/>
    <n v="20"/>
    <x v="199"/>
    <x v="99"/>
    <n v="0.5"/>
    <n v="0.3"/>
    <x v="180"/>
    <x v="201"/>
    <x v="200"/>
    <n v="271.3"/>
  </r>
  <r>
    <n v="66"/>
    <s v="Mount Royal Elementary/Middle School"/>
    <x v="15"/>
    <s v="*"/>
    <x v="2"/>
    <x v="2"/>
    <s v="*"/>
    <s v="*"/>
    <x v="2"/>
    <x v="2"/>
    <x v="2"/>
    <s v="*"/>
  </r>
  <r>
    <n v="66"/>
    <s v="Mount Royal Elementary/Middle School"/>
    <x v="5"/>
    <n v="15"/>
    <x v="200"/>
    <x v="104"/>
    <n v="0.46666666699999998"/>
    <n v="0.26666666700000002"/>
    <x v="195"/>
    <x v="202"/>
    <x v="201"/>
    <n v="271.1333333"/>
  </r>
  <r>
    <n v="66"/>
    <s v="Mount Royal Elementary/Middle School"/>
    <x v="12"/>
    <s v="*"/>
    <x v="2"/>
    <x v="2"/>
    <s v="*"/>
    <s v="*"/>
    <x v="2"/>
    <x v="2"/>
    <x v="2"/>
    <s v="*"/>
  </r>
  <r>
    <n v="66"/>
    <s v="Mount Royal Elementary/Middle School"/>
    <x v="16"/>
    <s v="*"/>
    <x v="2"/>
    <x v="2"/>
    <s v="*"/>
    <s v="*"/>
    <x v="2"/>
    <x v="2"/>
    <x v="2"/>
    <s v="*"/>
  </r>
  <r>
    <n v="66"/>
    <s v="Mount Royal Elementary/Middle School"/>
    <x v="6"/>
    <s v="*"/>
    <x v="2"/>
    <x v="2"/>
    <s v="*"/>
    <s v="*"/>
    <x v="2"/>
    <x v="2"/>
    <x v="2"/>
    <s v="*"/>
  </r>
  <r>
    <n v="66"/>
    <s v="Mount Royal Elementary/Middle School"/>
    <x v="7"/>
    <s v="*"/>
    <x v="2"/>
    <x v="2"/>
    <s v="*"/>
    <s v="*"/>
    <x v="2"/>
    <x v="2"/>
    <x v="2"/>
    <s v="*"/>
  </r>
  <r>
    <n v="66"/>
    <s v="Mount Royal Elementary/Middle School"/>
    <x v="13"/>
    <s v="*"/>
    <x v="2"/>
    <x v="2"/>
    <s v="*"/>
    <s v="*"/>
    <x v="2"/>
    <x v="2"/>
    <x v="2"/>
    <s v="*"/>
  </r>
  <r>
    <n v="66"/>
    <s v="Mount Royal Elementary/Middle School"/>
    <x v="19"/>
    <s v="*"/>
    <x v="2"/>
    <x v="2"/>
    <s v="*"/>
    <s v="*"/>
    <x v="2"/>
    <x v="2"/>
    <x v="2"/>
    <s v="*"/>
  </r>
  <r>
    <n v="66"/>
    <s v="Mount Royal Elementary/Middle School"/>
    <x v="17"/>
    <s v="*"/>
    <x v="2"/>
    <x v="2"/>
    <s v="*"/>
    <s v="*"/>
    <x v="2"/>
    <x v="2"/>
    <x v="2"/>
    <s v="*"/>
  </r>
  <r>
    <n v="66"/>
    <s v="Mount Royal Elementary/Middle School"/>
    <x v="8"/>
    <n v="27"/>
    <x v="201"/>
    <x v="131"/>
    <n v="0.51851851900000001"/>
    <n v="0.222222222"/>
    <x v="196"/>
    <x v="81"/>
    <x v="202"/>
    <n v="270.55555559999999"/>
  </r>
  <r>
    <n v="66"/>
    <s v="Mount Royal Elementary/Middle School"/>
    <x v="10"/>
    <s v="*"/>
    <x v="2"/>
    <x v="2"/>
    <s v="*"/>
    <s v="*"/>
    <x v="2"/>
    <x v="2"/>
    <x v="2"/>
    <s v="*"/>
  </r>
  <r>
    <n v="66"/>
    <s v="Mount Royal Elementary/Middle School"/>
    <x v="11"/>
    <s v="*"/>
    <x v="2"/>
    <x v="2"/>
    <s v="*"/>
    <s v="*"/>
    <x v="2"/>
    <x v="2"/>
    <x v="2"/>
    <s v="*"/>
  </r>
  <r>
    <n v="67"/>
    <s v="Edgewood Elementary School"/>
    <x v="0"/>
    <n v="25"/>
    <x v="202"/>
    <x v="132"/>
    <n v="0.28000000000000003"/>
    <n v="0.48"/>
    <x v="197"/>
    <x v="203"/>
    <x v="203"/>
    <n v="269.60000000000002"/>
  </r>
  <r>
    <n v="67"/>
    <s v="Edgewood Elementary School"/>
    <x v="1"/>
    <n v="19"/>
    <x v="203"/>
    <x v="24"/>
    <n v="0.21052631599999999"/>
    <n v="0.52631578899999998"/>
    <x v="61"/>
    <x v="204"/>
    <x v="4"/>
    <n v="271.36842109999998"/>
  </r>
  <r>
    <n v="67"/>
    <s v="Edgewood Elementary School"/>
    <x v="3"/>
    <n v="15"/>
    <x v="204"/>
    <x v="133"/>
    <n v="0.33333333300000001"/>
    <n v="0.53333333299999997"/>
    <x v="198"/>
    <x v="129"/>
    <x v="204"/>
    <n v="273.06666669999998"/>
  </r>
  <r>
    <n v="67"/>
    <s v="Edgewood Elementary School"/>
    <x v="4"/>
    <n v="10"/>
    <x v="205"/>
    <x v="42"/>
    <n v="0.2"/>
    <n v="0.4"/>
    <x v="199"/>
    <x v="205"/>
    <x v="205"/>
    <n v="264.39999999999998"/>
  </r>
  <r>
    <n v="67"/>
    <s v="Edgewood Elementary School"/>
    <x v="15"/>
    <s v="*"/>
    <x v="2"/>
    <x v="2"/>
    <s v="*"/>
    <s v="*"/>
    <x v="2"/>
    <x v="2"/>
    <x v="2"/>
    <s v="*"/>
  </r>
  <r>
    <n v="67"/>
    <s v="Edgewood Elementary School"/>
    <x v="5"/>
    <n v="22"/>
    <x v="206"/>
    <x v="51"/>
    <n v="0.27272727299999999"/>
    <n v="0.5"/>
    <x v="200"/>
    <x v="206"/>
    <x v="206"/>
    <n v="270.27272729999999"/>
  </r>
  <r>
    <n v="67"/>
    <s v="Edgewood Elementary School"/>
    <x v="17"/>
    <s v="*"/>
    <x v="2"/>
    <x v="2"/>
    <s v="*"/>
    <s v="*"/>
    <x v="2"/>
    <x v="2"/>
    <x v="2"/>
    <s v="*"/>
  </r>
  <r>
    <n v="67"/>
    <s v="Edgewood Elementary School"/>
    <x v="8"/>
    <n v="24"/>
    <x v="207"/>
    <x v="95"/>
    <n v="0.29166666699999999"/>
    <n v="0.5"/>
    <x v="201"/>
    <x v="207"/>
    <x v="207"/>
    <n v="270.66666670000001"/>
  </r>
  <r>
    <n v="67"/>
    <s v="Edgewood Elementary School"/>
    <x v="10"/>
    <s v="*"/>
    <x v="2"/>
    <x v="2"/>
    <s v="*"/>
    <s v="*"/>
    <x v="2"/>
    <x v="2"/>
    <x v="2"/>
    <s v="*"/>
  </r>
  <r>
    <n v="67"/>
    <s v="Edgewood Elementary School"/>
    <x v="11"/>
    <s v="*"/>
    <x v="2"/>
    <x v="2"/>
    <s v="*"/>
    <s v="*"/>
    <x v="2"/>
    <x v="2"/>
    <x v="2"/>
    <s v="*"/>
  </r>
  <r>
    <n v="73"/>
    <s v="Sarah M. Roach Elementary School"/>
    <x v="0"/>
    <n v="24"/>
    <x v="208"/>
    <x v="1"/>
    <n v="0.33333333300000001"/>
    <n v="0.41666666699999999"/>
    <x v="202"/>
    <x v="208"/>
    <x v="208"/>
    <n v="261.375"/>
  </r>
  <r>
    <n v="73"/>
    <s v="Sarah M. Roach Elementary School"/>
    <x v="1"/>
    <n v="16"/>
    <x v="209"/>
    <x v="77"/>
    <n v="0.3125"/>
    <n v="0.5"/>
    <x v="203"/>
    <x v="209"/>
    <x v="209"/>
    <n v="262.6875"/>
  </r>
  <r>
    <n v="73"/>
    <s v="Sarah M. Roach Elementary School"/>
    <x v="2"/>
    <s v="*"/>
    <x v="2"/>
    <x v="2"/>
    <s v="*"/>
    <s v="*"/>
    <x v="2"/>
    <x v="2"/>
    <x v="2"/>
    <s v="*"/>
  </r>
  <r>
    <n v="73"/>
    <s v="Sarah M. Roach Elementary School"/>
    <x v="3"/>
    <n v="15"/>
    <x v="210"/>
    <x v="104"/>
    <n v="0.2"/>
    <n v="0.53333333299999997"/>
    <x v="204"/>
    <x v="210"/>
    <x v="210"/>
    <n v="264.33333329999999"/>
  </r>
  <r>
    <n v="73"/>
    <s v="Sarah M. Roach Elementary School"/>
    <x v="4"/>
    <s v="*"/>
    <x v="2"/>
    <x v="2"/>
    <s v="*"/>
    <s v="*"/>
    <x v="2"/>
    <x v="2"/>
    <x v="2"/>
    <s v="*"/>
  </r>
  <r>
    <n v="73"/>
    <s v="Sarah M. Roach Elementary School"/>
    <x v="5"/>
    <n v="17"/>
    <x v="211"/>
    <x v="114"/>
    <n v="0.35294117600000002"/>
    <n v="0.58823529399999996"/>
    <x v="205"/>
    <x v="211"/>
    <x v="211"/>
    <n v="265.29411759999999"/>
  </r>
  <r>
    <n v="73"/>
    <s v="Sarah M. Roach Elementary School"/>
    <x v="6"/>
    <s v="*"/>
    <x v="2"/>
    <x v="2"/>
    <s v="*"/>
    <s v="*"/>
    <x v="2"/>
    <x v="2"/>
    <x v="2"/>
    <s v="*"/>
  </r>
  <r>
    <n v="73"/>
    <s v="Sarah M. Roach Elementary School"/>
    <x v="7"/>
    <s v="*"/>
    <x v="2"/>
    <x v="2"/>
    <s v="*"/>
    <s v="*"/>
    <x v="2"/>
    <x v="2"/>
    <x v="2"/>
    <s v="*"/>
  </r>
  <r>
    <n v="73"/>
    <s v="Sarah M. Roach Elementary School"/>
    <x v="13"/>
    <s v="*"/>
    <x v="2"/>
    <x v="2"/>
    <s v="*"/>
    <s v="*"/>
    <x v="2"/>
    <x v="2"/>
    <x v="2"/>
    <s v="*"/>
  </r>
  <r>
    <n v="73"/>
    <s v="Sarah M. Roach Elementary School"/>
    <x v="8"/>
    <n v="21"/>
    <x v="212"/>
    <x v="10"/>
    <n v="0.23809523799999999"/>
    <n v="0.47619047599999997"/>
    <x v="206"/>
    <x v="212"/>
    <x v="212"/>
    <n v="261.7142857"/>
  </r>
  <r>
    <n v="73"/>
    <s v="Sarah M. Roach Elementary School"/>
    <x v="9"/>
    <s v="*"/>
    <x v="2"/>
    <x v="2"/>
    <s v="*"/>
    <s v="*"/>
    <x v="2"/>
    <x v="2"/>
    <x v="2"/>
    <s v="*"/>
  </r>
  <r>
    <n v="75"/>
    <s v="Calverton Elementary/Middle School"/>
    <x v="0"/>
    <s v="*"/>
    <x v="2"/>
    <x v="2"/>
    <s v="*"/>
    <s v="*"/>
    <x v="2"/>
    <x v="2"/>
    <x v="2"/>
    <s v="*"/>
  </r>
  <r>
    <n v="75"/>
    <s v="Calverton Elementary/Middle School"/>
    <x v="1"/>
    <s v="*"/>
    <x v="2"/>
    <x v="2"/>
    <s v="*"/>
    <s v="*"/>
    <x v="2"/>
    <x v="2"/>
    <x v="2"/>
    <s v="*"/>
  </r>
  <r>
    <n v="75"/>
    <s v="Calverton Elementary/Middle School"/>
    <x v="3"/>
    <s v="*"/>
    <x v="2"/>
    <x v="2"/>
    <s v="*"/>
    <s v="*"/>
    <x v="2"/>
    <x v="2"/>
    <x v="2"/>
    <s v="*"/>
  </r>
  <r>
    <n v="75"/>
    <s v="Calverton Elementary/Middle School"/>
    <x v="4"/>
    <s v="*"/>
    <x v="2"/>
    <x v="2"/>
    <s v="*"/>
    <s v="*"/>
    <x v="2"/>
    <x v="2"/>
    <x v="2"/>
    <s v="*"/>
  </r>
  <r>
    <n v="75"/>
    <s v="Calverton Elementary/Middle School"/>
    <x v="5"/>
    <s v="*"/>
    <x v="2"/>
    <x v="2"/>
    <s v="*"/>
    <s v="*"/>
    <x v="2"/>
    <x v="2"/>
    <x v="2"/>
    <s v="*"/>
  </r>
  <r>
    <n v="75"/>
    <s v="Calverton Elementary/Middle School"/>
    <x v="7"/>
    <s v="*"/>
    <x v="2"/>
    <x v="2"/>
    <s v="*"/>
    <s v="*"/>
    <x v="2"/>
    <x v="2"/>
    <x v="2"/>
    <s v="*"/>
  </r>
  <r>
    <n v="75"/>
    <s v="Calverton Elementary/Middle School"/>
    <x v="8"/>
    <s v="*"/>
    <x v="2"/>
    <x v="2"/>
    <s v="*"/>
    <s v="*"/>
    <x v="2"/>
    <x v="2"/>
    <x v="2"/>
    <s v="*"/>
  </r>
  <r>
    <n v="76"/>
    <s v="Francis Scott Key Elementary/Middle School"/>
    <x v="0"/>
    <n v="58"/>
    <x v="213"/>
    <x v="22"/>
    <n v="0.27586206899999999"/>
    <n v="0.68965517200000004"/>
    <x v="207"/>
    <x v="213"/>
    <x v="213"/>
    <n v="283.3103448"/>
  </r>
  <r>
    <n v="76"/>
    <s v="Francis Scott Key Elementary/Middle School"/>
    <x v="1"/>
    <n v="11"/>
    <x v="214"/>
    <x v="134"/>
    <n v="0.54545454500000001"/>
    <n v="0.36363636399999999"/>
    <x v="208"/>
    <x v="214"/>
    <x v="214"/>
    <n v="274.81818179999999"/>
  </r>
  <r>
    <n v="76"/>
    <s v="Francis Scott Key Elementary/Middle School"/>
    <x v="2"/>
    <s v="*"/>
    <x v="2"/>
    <x v="2"/>
    <s v="*"/>
    <s v="*"/>
    <x v="2"/>
    <x v="2"/>
    <x v="2"/>
    <s v="*"/>
  </r>
  <r>
    <n v="76"/>
    <s v="Francis Scott Key Elementary/Middle School"/>
    <x v="3"/>
    <n v="28"/>
    <x v="215"/>
    <x v="22"/>
    <n v="0.321428571"/>
    <n v="0.678571429"/>
    <x v="209"/>
    <x v="215"/>
    <x v="215"/>
    <n v="285.39285710000001"/>
  </r>
  <r>
    <n v="76"/>
    <s v="Francis Scott Key Elementary/Middle School"/>
    <x v="4"/>
    <n v="30"/>
    <x v="216"/>
    <x v="103"/>
    <n v="0.233333333"/>
    <n v="0.7"/>
    <x v="210"/>
    <x v="216"/>
    <x v="210"/>
    <n v="281.3666667"/>
  </r>
  <r>
    <n v="76"/>
    <s v="Francis Scott Key Elementary/Middle School"/>
    <x v="5"/>
    <n v="50"/>
    <x v="217"/>
    <x v="22"/>
    <n v="0.26"/>
    <n v="0.72"/>
    <x v="211"/>
    <x v="217"/>
    <x v="216"/>
    <n v="283.72000000000003"/>
  </r>
  <r>
    <n v="76"/>
    <s v="Francis Scott Key Elementary/Middle School"/>
    <x v="12"/>
    <s v="*"/>
    <x v="2"/>
    <x v="2"/>
    <s v="*"/>
    <s v="*"/>
    <x v="2"/>
    <x v="2"/>
    <x v="2"/>
    <s v="*"/>
  </r>
  <r>
    <n v="76"/>
    <s v="Francis Scott Key Elementary/Middle School"/>
    <x v="7"/>
    <s v="*"/>
    <x v="2"/>
    <x v="2"/>
    <s v="*"/>
    <s v="*"/>
    <x v="2"/>
    <x v="2"/>
    <x v="2"/>
    <s v="*"/>
  </r>
  <r>
    <n v="76"/>
    <s v="Francis Scott Key Elementary/Middle School"/>
    <x v="13"/>
    <s v="*"/>
    <x v="2"/>
    <x v="2"/>
    <s v="*"/>
    <s v="*"/>
    <x v="2"/>
    <x v="2"/>
    <x v="2"/>
    <s v="*"/>
  </r>
  <r>
    <n v="76"/>
    <s v="Francis Scott Key Elementary/Middle School"/>
    <x v="19"/>
    <s v="*"/>
    <x v="2"/>
    <x v="2"/>
    <s v="*"/>
    <s v="*"/>
    <x v="2"/>
    <x v="2"/>
    <x v="2"/>
    <s v="*"/>
  </r>
  <r>
    <n v="76"/>
    <s v="Francis Scott Key Elementary/Middle School"/>
    <x v="18"/>
    <s v="*"/>
    <x v="2"/>
    <x v="2"/>
    <s v="*"/>
    <s v="*"/>
    <x v="2"/>
    <x v="2"/>
    <x v="2"/>
    <s v="*"/>
  </r>
  <r>
    <n v="76"/>
    <s v="Francis Scott Key Elementary/Middle School"/>
    <x v="8"/>
    <n v="14"/>
    <x v="218"/>
    <x v="22"/>
    <n v="0.428571429"/>
    <n v="0.571428571"/>
    <x v="212"/>
    <x v="218"/>
    <x v="217"/>
    <n v="279.7142857"/>
  </r>
  <r>
    <n v="76"/>
    <s v="Francis Scott Key Elementary/Middle School"/>
    <x v="9"/>
    <s v="*"/>
    <x v="2"/>
    <x v="2"/>
    <s v="*"/>
    <s v="*"/>
    <x v="2"/>
    <x v="2"/>
    <x v="2"/>
    <s v="*"/>
  </r>
  <r>
    <n v="76"/>
    <s v="Francis Scott Key Elementary/Middle School"/>
    <x v="14"/>
    <s v="*"/>
    <x v="2"/>
    <x v="2"/>
    <s v="*"/>
    <s v="*"/>
    <x v="2"/>
    <x v="2"/>
    <x v="2"/>
    <s v="*"/>
  </r>
  <r>
    <n v="76"/>
    <s v="Francis Scott Key Elementary/Middle School"/>
    <x v="10"/>
    <n v="34"/>
    <x v="219"/>
    <x v="22"/>
    <n v="0.235294118"/>
    <n v="0.764705882"/>
    <x v="213"/>
    <x v="219"/>
    <x v="218"/>
    <n v="285.35294119999998"/>
  </r>
  <r>
    <n v="76"/>
    <s v="Francis Scott Key Elementary/Middle School"/>
    <x v="11"/>
    <s v="*"/>
    <x v="2"/>
    <x v="2"/>
    <s v="*"/>
    <s v="*"/>
    <x v="2"/>
    <x v="2"/>
    <x v="2"/>
    <s v="*"/>
  </r>
  <r>
    <n v="81"/>
    <s v="North Bend Elementary/Middle School"/>
    <x v="0"/>
    <n v="56"/>
    <x v="220"/>
    <x v="81"/>
    <n v="0.446428571"/>
    <n v="0.375"/>
    <x v="214"/>
    <x v="220"/>
    <x v="219"/>
    <n v="276"/>
  </r>
  <r>
    <n v="81"/>
    <s v="North Bend Elementary/Middle School"/>
    <x v="1"/>
    <n v="34"/>
    <x v="221"/>
    <x v="135"/>
    <n v="0.5"/>
    <n v="0.35294117600000002"/>
    <x v="215"/>
    <x v="171"/>
    <x v="220"/>
    <n v="278.82352939999998"/>
  </r>
  <r>
    <n v="81"/>
    <s v="North Bend Elementary/Middle School"/>
    <x v="2"/>
    <s v="*"/>
    <x v="2"/>
    <x v="2"/>
    <s v="*"/>
    <s v="*"/>
    <x v="2"/>
    <x v="2"/>
    <x v="2"/>
    <s v="*"/>
  </r>
  <r>
    <n v="81"/>
    <s v="North Bend Elementary/Middle School"/>
    <x v="3"/>
    <n v="28"/>
    <x v="222"/>
    <x v="76"/>
    <n v="0.46428571400000002"/>
    <n v="0.39285714300000002"/>
    <x v="216"/>
    <x v="221"/>
    <x v="221"/>
    <n v="278.5"/>
  </r>
  <r>
    <n v="81"/>
    <s v="North Bend Elementary/Middle School"/>
    <x v="4"/>
    <n v="28"/>
    <x v="223"/>
    <x v="121"/>
    <n v="0.428571429"/>
    <n v="0.35714285699999998"/>
    <x v="217"/>
    <x v="222"/>
    <x v="222"/>
    <n v="273.5"/>
  </r>
  <r>
    <n v="81"/>
    <s v="North Bend Elementary/Middle School"/>
    <x v="15"/>
    <s v="*"/>
    <x v="2"/>
    <x v="2"/>
    <s v="*"/>
    <s v="*"/>
    <x v="2"/>
    <x v="2"/>
    <x v="2"/>
    <s v="*"/>
  </r>
  <r>
    <n v="81"/>
    <s v="North Bend Elementary/Middle School"/>
    <x v="5"/>
    <n v="40"/>
    <x v="224"/>
    <x v="136"/>
    <n v="0.47499999999999998"/>
    <n v="0.47499999999999998"/>
    <x v="218"/>
    <x v="223"/>
    <x v="223"/>
    <n v="280.82499999999999"/>
  </r>
  <r>
    <n v="81"/>
    <s v="North Bend Elementary/Middle School"/>
    <x v="12"/>
    <s v="*"/>
    <x v="2"/>
    <x v="2"/>
    <s v="*"/>
    <s v="*"/>
    <x v="2"/>
    <x v="2"/>
    <x v="2"/>
    <s v="*"/>
  </r>
  <r>
    <n v="81"/>
    <s v="North Bend Elementary/Middle School"/>
    <x v="16"/>
    <s v="*"/>
    <x v="2"/>
    <x v="2"/>
    <s v="*"/>
    <s v="*"/>
    <x v="2"/>
    <x v="2"/>
    <x v="2"/>
    <s v="*"/>
  </r>
  <r>
    <n v="81"/>
    <s v="North Bend Elementary/Middle School"/>
    <x v="6"/>
    <s v="*"/>
    <x v="2"/>
    <x v="2"/>
    <s v="*"/>
    <s v="*"/>
    <x v="2"/>
    <x v="2"/>
    <x v="2"/>
    <s v="*"/>
  </r>
  <r>
    <n v="81"/>
    <s v="North Bend Elementary/Middle School"/>
    <x v="21"/>
    <s v="*"/>
    <x v="2"/>
    <x v="2"/>
    <s v="*"/>
    <s v="*"/>
    <x v="2"/>
    <x v="2"/>
    <x v="2"/>
    <s v="*"/>
  </r>
  <r>
    <n v="81"/>
    <s v="North Bend Elementary/Middle School"/>
    <x v="13"/>
    <s v="*"/>
    <x v="2"/>
    <x v="2"/>
    <s v="*"/>
    <s v="*"/>
    <x v="2"/>
    <x v="2"/>
    <x v="2"/>
    <s v="*"/>
  </r>
  <r>
    <n v="81"/>
    <s v="North Bend Elementary/Middle School"/>
    <x v="8"/>
    <n v="52"/>
    <x v="225"/>
    <x v="137"/>
    <n v="0.44230769199999997"/>
    <n v="0.38461538499999998"/>
    <x v="219"/>
    <x v="224"/>
    <x v="224"/>
    <n v="276.0192308"/>
  </r>
  <r>
    <n v="81"/>
    <s v="North Bend Elementary/Middle School"/>
    <x v="9"/>
    <s v="*"/>
    <x v="2"/>
    <x v="2"/>
    <s v="*"/>
    <s v="*"/>
    <x v="2"/>
    <x v="2"/>
    <x v="2"/>
    <s v="*"/>
  </r>
  <r>
    <n v="81"/>
    <s v="North Bend Elementary/Middle School"/>
    <x v="11"/>
    <s v="*"/>
    <x v="2"/>
    <x v="2"/>
    <s v="*"/>
    <s v="*"/>
    <x v="2"/>
    <x v="2"/>
    <x v="2"/>
    <s v="*"/>
  </r>
  <r>
    <n v="83"/>
    <s v="William Paca Elementary School"/>
    <x v="0"/>
    <n v="81"/>
    <x v="226"/>
    <x v="138"/>
    <n v="0.28395061700000002"/>
    <n v="6.1728394999999998E-2"/>
    <x v="220"/>
    <x v="225"/>
    <x v="225"/>
    <n v="250.16049380000001"/>
  </r>
  <r>
    <n v="83"/>
    <s v="William Paca Elementary School"/>
    <x v="1"/>
    <n v="45"/>
    <x v="227"/>
    <x v="139"/>
    <n v="0.311111111"/>
    <s v="&lt; 5.0%"/>
    <x v="221"/>
    <x v="226"/>
    <x v="226"/>
    <n v="248.42222219999999"/>
  </r>
  <r>
    <n v="83"/>
    <s v="William Paca Elementary School"/>
    <x v="2"/>
    <n v="24"/>
    <x v="228"/>
    <x v="140"/>
    <n v="0.20833333300000001"/>
    <s v="&lt; 5.0%"/>
    <x v="222"/>
    <x v="227"/>
    <x v="227"/>
    <n v="250.54166670000001"/>
  </r>
  <r>
    <n v="83"/>
    <s v="William Paca Elementary School"/>
    <x v="3"/>
    <n v="33"/>
    <x v="229"/>
    <x v="141"/>
    <n v="0.36363636399999999"/>
    <s v="&lt; 5.0%"/>
    <x v="223"/>
    <x v="228"/>
    <x v="228"/>
    <n v="254"/>
  </r>
  <r>
    <n v="83"/>
    <s v="William Paca Elementary School"/>
    <x v="4"/>
    <n v="48"/>
    <x v="230"/>
    <x v="92"/>
    <n v="0.22916666699999999"/>
    <n v="8.3333332999999996E-2"/>
    <x v="224"/>
    <x v="229"/>
    <x v="229"/>
    <n v="247.52083329999999"/>
  </r>
  <r>
    <n v="83"/>
    <s v="William Paca Elementary School"/>
    <x v="15"/>
    <s v="*"/>
    <x v="2"/>
    <x v="2"/>
    <s v="*"/>
    <s v="*"/>
    <x v="2"/>
    <x v="2"/>
    <x v="2"/>
    <s v="*"/>
  </r>
  <r>
    <n v="83"/>
    <s v="William Paca Elementary School"/>
    <x v="5"/>
    <n v="46"/>
    <x v="231"/>
    <x v="142"/>
    <n v="0.39130434800000002"/>
    <n v="8.6956521999999994E-2"/>
    <x v="225"/>
    <x v="230"/>
    <x v="230"/>
    <n v="252.69565220000001"/>
  </r>
  <r>
    <n v="83"/>
    <s v="William Paca Elementary School"/>
    <x v="12"/>
    <s v="*"/>
    <x v="2"/>
    <x v="2"/>
    <s v="*"/>
    <s v="*"/>
    <x v="2"/>
    <x v="2"/>
    <x v="2"/>
    <s v="*"/>
  </r>
  <r>
    <n v="83"/>
    <s v="William Paca Elementary School"/>
    <x v="16"/>
    <s v="*"/>
    <x v="2"/>
    <x v="2"/>
    <s v="*"/>
    <s v="*"/>
    <x v="2"/>
    <x v="2"/>
    <x v="2"/>
    <s v="*"/>
  </r>
  <r>
    <n v="83"/>
    <s v="William Paca Elementary School"/>
    <x v="6"/>
    <s v="*"/>
    <x v="2"/>
    <x v="2"/>
    <s v="*"/>
    <s v="*"/>
    <x v="2"/>
    <x v="2"/>
    <x v="2"/>
    <s v="*"/>
  </r>
  <r>
    <n v="83"/>
    <s v="William Paca Elementary School"/>
    <x v="7"/>
    <n v="19"/>
    <x v="232"/>
    <x v="143"/>
    <n v="0.105263158"/>
    <s v="&lt; 5.0%"/>
    <x v="226"/>
    <x v="231"/>
    <x v="231"/>
    <n v="249.26315790000001"/>
  </r>
  <r>
    <n v="83"/>
    <s v="William Paca Elementary School"/>
    <x v="13"/>
    <s v="*"/>
    <x v="2"/>
    <x v="2"/>
    <s v="*"/>
    <s v="*"/>
    <x v="2"/>
    <x v="2"/>
    <x v="2"/>
    <s v="*"/>
  </r>
  <r>
    <n v="83"/>
    <s v="William Paca Elementary School"/>
    <x v="19"/>
    <s v="*"/>
    <x v="2"/>
    <x v="2"/>
    <s v="*"/>
    <s v="*"/>
    <x v="2"/>
    <x v="2"/>
    <x v="2"/>
    <s v="*"/>
  </r>
  <r>
    <n v="83"/>
    <s v="William Paca Elementary School"/>
    <x v="20"/>
    <s v="*"/>
    <x v="2"/>
    <x v="2"/>
    <s v="*"/>
    <s v="*"/>
    <x v="2"/>
    <x v="2"/>
    <x v="2"/>
    <s v="*"/>
  </r>
  <r>
    <n v="83"/>
    <s v="William Paca Elementary School"/>
    <x v="18"/>
    <s v="*"/>
    <x v="2"/>
    <x v="2"/>
    <s v="*"/>
    <s v="*"/>
    <x v="2"/>
    <x v="2"/>
    <x v="2"/>
    <s v="*"/>
  </r>
  <r>
    <n v="83"/>
    <s v="William Paca Elementary School"/>
    <x v="8"/>
    <n v="47"/>
    <x v="233"/>
    <x v="144"/>
    <n v="0.36170212800000001"/>
    <n v="8.5106382999999994E-2"/>
    <x v="227"/>
    <x v="232"/>
    <x v="232"/>
    <n v="250.06382980000001"/>
  </r>
  <r>
    <n v="83"/>
    <s v="William Paca Elementary School"/>
    <x v="9"/>
    <n v="30"/>
    <x v="234"/>
    <x v="145"/>
    <n v="0.133333333"/>
    <s v="&lt; 5.0%"/>
    <x v="228"/>
    <x v="233"/>
    <x v="233"/>
    <n v="250.06666670000001"/>
  </r>
  <r>
    <n v="83"/>
    <s v="William Paca Elementary School"/>
    <x v="14"/>
    <s v="*"/>
    <x v="2"/>
    <x v="2"/>
    <s v="*"/>
    <s v="*"/>
    <x v="2"/>
    <x v="2"/>
    <x v="2"/>
    <s v="*"/>
  </r>
  <r>
    <n v="83"/>
    <s v="William Paca Elementary School"/>
    <x v="11"/>
    <s v="*"/>
    <x v="2"/>
    <x v="2"/>
    <s v="*"/>
    <s v="*"/>
    <x v="2"/>
    <x v="2"/>
    <x v="2"/>
    <s v="*"/>
  </r>
  <r>
    <n v="84"/>
    <s v="Thomas Johnson Elementary/Middle School"/>
    <x v="0"/>
    <n v="52"/>
    <x v="235"/>
    <x v="146"/>
    <n v="0.192307692"/>
    <n v="0.71153846200000004"/>
    <x v="229"/>
    <x v="234"/>
    <x v="234"/>
    <n v="284.09615380000002"/>
  </r>
  <r>
    <n v="84"/>
    <s v="Thomas Johnson Elementary/Middle School"/>
    <x v="1"/>
    <s v="*"/>
    <x v="2"/>
    <x v="2"/>
    <s v="*"/>
    <s v="*"/>
    <x v="2"/>
    <x v="2"/>
    <x v="2"/>
    <s v="*"/>
  </r>
  <r>
    <n v="84"/>
    <s v="Thomas Johnson Elementary/Middle School"/>
    <x v="2"/>
    <s v="*"/>
    <x v="2"/>
    <x v="2"/>
    <s v="*"/>
    <s v="*"/>
    <x v="2"/>
    <x v="2"/>
    <x v="2"/>
    <s v="*"/>
  </r>
  <r>
    <n v="84"/>
    <s v="Thomas Johnson Elementary/Middle School"/>
    <x v="3"/>
    <n v="20"/>
    <x v="236"/>
    <x v="136"/>
    <n v="0.3"/>
    <n v="0.65"/>
    <x v="230"/>
    <x v="235"/>
    <x v="235"/>
    <n v="288.35000000000002"/>
  </r>
  <r>
    <n v="84"/>
    <s v="Thomas Johnson Elementary/Middle School"/>
    <x v="4"/>
    <n v="32"/>
    <x v="237"/>
    <x v="83"/>
    <n v="0.125"/>
    <n v="0.75"/>
    <x v="231"/>
    <x v="236"/>
    <x v="236"/>
    <n v="281.4375"/>
  </r>
  <r>
    <n v="84"/>
    <s v="Thomas Johnson Elementary/Middle School"/>
    <x v="5"/>
    <n v="39"/>
    <x v="238"/>
    <x v="19"/>
    <n v="0.15384615400000001"/>
    <n v="0.79487179500000005"/>
    <x v="232"/>
    <x v="237"/>
    <x v="237"/>
    <n v="288"/>
  </r>
  <r>
    <n v="84"/>
    <s v="Thomas Johnson Elementary/Middle School"/>
    <x v="13"/>
    <s v="*"/>
    <x v="2"/>
    <x v="2"/>
    <s v="*"/>
    <s v="*"/>
    <x v="2"/>
    <x v="2"/>
    <x v="2"/>
    <s v="*"/>
  </r>
  <r>
    <n v="84"/>
    <s v="Thomas Johnson Elementary/Middle School"/>
    <x v="19"/>
    <s v="*"/>
    <x v="2"/>
    <x v="2"/>
    <s v="*"/>
    <s v="*"/>
    <x v="2"/>
    <x v="2"/>
    <x v="2"/>
    <s v="*"/>
  </r>
  <r>
    <n v="84"/>
    <s v="Thomas Johnson Elementary/Middle School"/>
    <x v="17"/>
    <n v="11"/>
    <x v="239"/>
    <x v="147"/>
    <n v="0.36363636399999999"/>
    <n v="0.36363636399999999"/>
    <x v="233"/>
    <x v="238"/>
    <x v="114"/>
    <n v="267.72727270000001"/>
  </r>
  <r>
    <n v="84"/>
    <s v="Thomas Johnson Elementary/Middle School"/>
    <x v="18"/>
    <s v="*"/>
    <x v="2"/>
    <x v="2"/>
    <s v="*"/>
    <s v="*"/>
    <x v="2"/>
    <x v="2"/>
    <x v="2"/>
    <s v="*"/>
  </r>
  <r>
    <n v="84"/>
    <s v="Thomas Johnson Elementary/Middle School"/>
    <x v="8"/>
    <s v="*"/>
    <x v="2"/>
    <x v="2"/>
    <s v="*"/>
    <s v="*"/>
    <x v="2"/>
    <x v="2"/>
    <x v="2"/>
    <s v="*"/>
  </r>
  <r>
    <n v="84"/>
    <s v="Thomas Johnson Elementary/Middle School"/>
    <x v="9"/>
    <s v="*"/>
    <x v="2"/>
    <x v="2"/>
    <s v="*"/>
    <s v="*"/>
    <x v="2"/>
    <x v="2"/>
    <x v="2"/>
    <s v="*"/>
  </r>
  <r>
    <n v="84"/>
    <s v="Thomas Johnson Elementary/Middle School"/>
    <x v="14"/>
    <s v="*"/>
    <x v="2"/>
    <x v="2"/>
    <s v="*"/>
    <s v="*"/>
    <x v="2"/>
    <x v="2"/>
    <x v="2"/>
    <s v="*"/>
  </r>
  <r>
    <n v="84"/>
    <s v="Thomas Johnson Elementary/Middle School"/>
    <x v="10"/>
    <n v="40"/>
    <x v="240"/>
    <x v="148"/>
    <n v="0.17499999999999999"/>
    <n v="0.75"/>
    <x v="234"/>
    <x v="239"/>
    <x v="238"/>
    <n v="284.5"/>
  </r>
  <r>
    <n v="84"/>
    <s v="Thomas Johnson Elementary/Middle School"/>
    <x v="11"/>
    <s v="*"/>
    <x v="2"/>
    <x v="2"/>
    <s v="*"/>
    <s v="*"/>
    <x v="2"/>
    <x v="2"/>
    <x v="2"/>
    <s v="*"/>
  </r>
  <r>
    <n v="85"/>
    <s v="Fort Worthington Elementary/Middle School"/>
    <x v="0"/>
    <n v="76"/>
    <x v="241"/>
    <x v="24"/>
    <n v="0.46052631599999999"/>
    <n v="0.27631578899999998"/>
    <x v="235"/>
    <x v="240"/>
    <x v="239"/>
    <n v="276.39473679999998"/>
  </r>
  <r>
    <n v="85"/>
    <s v="Fort Worthington Elementary/Middle School"/>
    <x v="1"/>
    <n v="52"/>
    <x v="242"/>
    <x v="26"/>
    <n v="0.5"/>
    <n v="0.26923076899999998"/>
    <x v="236"/>
    <x v="241"/>
    <x v="240"/>
    <n v="277.21153850000002"/>
  </r>
  <r>
    <n v="85"/>
    <s v="Fort Worthington Elementary/Middle School"/>
    <x v="2"/>
    <s v="*"/>
    <x v="2"/>
    <x v="2"/>
    <s v="*"/>
    <s v="*"/>
    <x v="2"/>
    <x v="2"/>
    <x v="2"/>
    <s v="*"/>
  </r>
  <r>
    <n v="85"/>
    <s v="Fort Worthington Elementary/Middle School"/>
    <x v="3"/>
    <n v="38"/>
    <x v="243"/>
    <x v="3"/>
    <n v="0.368421053"/>
    <n v="0.31578947400000001"/>
    <x v="237"/>
    <x v="242"/>
    <x v="241"/>
    <n v="279.76315790000001"/>
  </r>
  <r>
    <n v="85"/>
    <s v="Fort Worthington Elementary/Middle School"/>
    <x v="4"/>
    <n v="38"/>
    <x v="244"/>
    <x v="149"/>
    <n v="0.55263157900000004"/>
    <n v="0.236842105"/>
    <x v="238"/>
    <x v="243"/>
    <x v="242"/>
    <n v="273.02631580000002"/>
  </r>
  <r>
    <n v="85"/>
    <s v="Fort Worthington Elementary/Middle School"/>
    <x v="5"/>
    <n v="52"/>
    <x v="245"/>
    <x v="137"/>
    <n v="0.53846153799999996"/>
    <n v="0.28846153800000002"/>
    <x v="239"/>
    <x v="244"/>
    <x v="243"/>
    <n v="278.17307690000001"/>
  </r>
  <r>
    <n v="85"/>
    <s v="Fort Worthington Elementary/Middle School"/>
    <x v="6"/>
    <s v="*"/>
    <x v="2"/>
    <x v="2"/>
    <s v="*"/>
    <s v="*"/>
    <x v="2"/>
    <x v="2"/>
    <x v="2"/>
    <s v="*"/>
  </r>
  <r>
    <n v="85"/>
    <s v="Fort Worthington Elementary/Middle School"/>
    <x v="7"/>
    <n v="13"/>
    <x v="246"/>
    <x v="54"/>
    <n v="0.23076923099999999"/>
    <n v="0.30769230800000003"/>
    <x v="240"/>
    <x v="245"/>
    <x v="244"/>
    <n v="273.92307690000001"/>
  </r>
  <r>
    <n v="85"/>
    <s v="Fort Worthington Elementary/Middle School"/>
    <x v="13"/>
    <s v="*"/>
    <x v="2"/>
    <x v="2"/>
    <s v="*"/>
    <s v="*"/>
    <x v="2"/>
    <x v="2"/>
    <x v="2"/>
    <s v="*"/>
  </r>
  <r>
    <n v="85"/>
    <s v="Fort Worthington Elementary/Middle School"/>
    <x v="17"/>
    <s v="*"/>
    <x v="2"/>
    <x v="2"/>
    <s v="*"/>
    <s v="*"/>
    <x v="2"/>
    <x v="2"/>
    <x v="2"/>
    <s v="*"/>
  </r>
  <r>
    <n v="85"/>
    <s v="Fort Worthington Elementary/Middle School"/>
    <x v="8"/>
    <n v="73"/>
    <x v="247"/>
    <x v="150"/>
    <n v="0.47945205499999999"/>
    <n v="0.27397260299999998"/>
    <x v="241"/>
    <x v="246"/>
    <x v="245"/>
    <n v="277.53424660000002"/>
  </r>
  <r>
    <n v="85"/>
    <s v="Fort Worthington Elementary/Middle School"/>
    <x v="9"/>
    <s v="*"/>
    <x v="2"/>
    <x v="2"/>
    <s v="*"/>
    <s v="*"/>
    <x v="2"/>
    <x v="2"/>
    <x v="2"/>
    <s v="*"/>
  </r>
  <r>
    <n v="85"/>
    <s v="Fort Worthington Elementary/Middle School"/>
    <x v="11"/>
    <s v="*"/>
    <x v="2"/>
    <x v="2"/>
    <s v="*"/>
    <s v="*"/>
    <x v="2"/>
    <x v="2"/>
    <x v="2"/>
    <s v="*"/>
  </r>
  <r>
    <n v="86"/>
    <s v="Lakewood Elementary School"/>
    <x v="0"/>
    <n v="11"/>
    <x v="248"/>
    <x v="151"/>
    <s v="&lt; 5.0%"/>
    <s v="&lt; 5.0%"/>
    <x v="242"/>
    <x v="247"/>
    <x v="246"/>
    <n v="228.27272730000001"/>
  </r>
  <r>
    <n v="86"/>
    <s v="Lakewood Elementary School"/>
    <x v="1"/>
    <s v="*"/>
    <x v="2"/>
    <x v="2"/>
    <s v="*"/>
    <s v="*"/>
    <x v="2"/>
    <x v="2"/>
    <x v="2"/>
    <s v="*"/>
  </r>
  <r>
    <n v="86"/>
    <s v="Lakewood Elementary School"/>
    <x v="2"/>
    <s v="*"/>
    <x v="2"/>
    <x v="2"/>
    <s v="*"/>
    <s v="*"/>
    <x v="2"/>
    <x v="2"/>
    <x v="2"/>
    <s v="*"/>
  </r>
  <r>
    <n v="86"/>
    <s v="Lakewood Elementary School"/>
    <x v="3"/>
    <s v="*"/>
    <x v="2"/>
    <x v="2"/>
    <s v="*"/>
    <s v="*"/>
    <x v="2"/>
    <x v="2"/>
    <x v="2"/>
    <s v="*"/>
  </r>
  <r>
    <n v="86"/>
    <s v="Lakewood Elementary School"/>
    <x v="4"/>
    <s v="*"/>
    <x v="2"/>
    <x v="2"/>
    <s v="*"/>
    <s v="*"/>
    <x v="2"/>
    <x v="2"/>
    <x v="2"/>
    <s v="*"/>
  </r>
  <r>
    <n v="86"/>
    <s v="Lakewood Elementary School"/>
    <x v="5"/>
    <n v="10"/>
    <x v="249"/>
    <x v="151"/>
    <s v="&lt; 5.0%"/>
    <s v="&lt; 5.0%"/>
    <x v="243"/>
    <x v="248"/>
    <x v="247"/>
    <n v="230.9"/>
  </r>
  <r>
    <n v="86"/>
    <s v="Lakewood Elementary School"/>
    <x v="13"/>
    <s v="*"/>
    <x v="2"/>
    <x v="2"/>
    <s v="*"/>
    <s v="*"/>
    <x v="2"/>
    <x v="2"/>
    <x v="2"/>
    <s v="*"/>
  </r>
  <r>
    <n v="86"/>
    <s v="Lakewood Elementary School"/>
    <x v="8"/>
    <s v="*"/>
    <x v="2"/>
    <x v="2"/>
    <s v="*"/>
    <s v="*"/>
    <x v="2"/>
    <x v="2"/>
    <x v="2"/>
    <s v="*"/>
  </r>
  <r>
    <n v="86"/>
    <s v="Lakewood Elementary School"/>
    <x v="9"/>
    <s v="*"/>
    <x v="2"/>
    <x v="2"/>
    <s v="*"/>
    <s v="*"/>
    <x v="2"/>
    <x v="2"/>
    <x v="2"/>
    <s v="*"/>
  </r>
  <r>
    <n v="86"/>
    <s v="Lakewood Elementary School"/>
    <x v="11"/>
    <n v="11"/>
    <x v="248"/>
    <x v="151"/>
    <s v="&lt; 5.0%"/>
    <s v="&lt; 5.0%"/>
    <x v="242"/>
    <x v="247"/>
    <x v="246"/>
    <n v="228.27272730000001"/>
  </r>
  <r>
    <n v="87"/>
    <s v="Windsor Hills Elementary/Middle School"/>
    <x v="0"/>
    <n v="24"/>
    <x v="250"/>
    <x v="70"/>
    <n v="0.125"/>
    <n v="0.25"/>
    <x v="244"/>
    <x v="249"/>
    <x v="248"/>
    <n v="260.25"/>
  </r>
  <r>
    <n v="87"/>
    <s v="Windsor Hills Elementary/Middle School"/>
    <x v="1"/>
    <n v="12"/>
    <x v="251"/>
    <x v="152"/>
    <n v="0.16666666699999999"/>
    <n v="0.25"/>
    <x v="245"/>
    <x v="250"/>
    <x v="249"/>
    <n v="262.25"/>
  </r>
  <r>
    <n v="87"/>
    <s v="Windsor Hills Elementary/Middle School"/>
    <x v="3"/>
    <n v="11"/>
    <x v="252"/>
    <x v="153"/>
    <n v="9.0909090999999997E-2"/>
    <n v="0.27272727299999999"/>
    <x v="246"/>
    <x v="251"/>
    <x v="250"/>
    <n v="257.27272729999999"/>
  </r>
  <r>
    <n v="87"/>
    <s v="Windsor Hills Elementary/Middle School"/>
    <x v="4"/>
    <n v="13"/>
    <x v="253"/>
    <x v="154"/>
    <n v="0.15384615400000001"/>
    <n v="0.23076923099999999"/>
    <x v="247"/>
    <x v="252"/>
    <x v="251"/>
    <n v="262.7692308"/>
  </r>
  <r>
    <n v="87"/>
    <s v="Windsor Hills Elementary/Middle School"/>
    <x v="5"/>
    <n v="16"/>
    <x v="254"/>
    <x v="70"/>
    <n v="6.25E-2"/>
    <n v="0.3125"/>
    <x v="248"/>
    <x v="253"/>
    <x v="252"/>
    <n v="260.5"/>
  </r>
  <r>
    <n v="87"/>
    <s v="Windsor Hills Elementary/Middle School"/>
    <x v="13"/>
    <s v="*"/>
    <x v="2"/>
    <x v="2"/>
    <s v="*"/>
    <s v="*"/>
    <x v="2"/>
    <x v="2"/>
    <x v="2"/>
    <s v="*"/>
  </r>
  <r>
    <n v="87"/>
    <s v="Windsor Hills Elementary/Middle School"/>
    <x v="17"/>
    <s v="*"/>
    <x v="2"/>
    <x v="2"/>
    <s v="*"/>
    <s v="*"/>
    <x v="2"/>
    <x v="2"/>
    <x v="2"/>
    <s v="*"/>
  </r>
  <r>
    <n v="87"/>
    <s v="Windsor Hills Elementary/Middle School"/>
    <x v="8"/>
    <n v="23"/>
    <x v="255"/>
    <x v="155"/>
    <n v="0.130434783"/>
    <n v="0.26086956500000003"/>
    <x v="249"/>
    <x v="254"/>
    <x v="253"/>
    <n v="261.56521739999999"/>
  </r>
  <r>
    <n v="87"/>
    <s v="Windsor Hills Elementary/Middle School"/>
    <x v="9"/>
    <s v="*"/>
    <x v="2"/>
    <x v="2"/>
    <s v="*"/>
    <s v="*"/>
    <x v="2"/>
    <x v="2"/>
    <x v="2"/>
    <s v="*"/>
  </r>
  <r>
    <n v="87"/>
    <s v="Windsor Hills Elementary/Middle School"/>
    <x v="11"/>
    <n v="11"/>
    <x v="256"/>
    <x v="156"/>
    <s v="&lt; 5.0%"/>
    <n v="9.0909090999999997E-2"/>
    <x v="250"/>
    <x v="255"/>
    <x v="254"/>
    <n v="240.9090909"/>
  </r>
  <r>
    <n v="88"/>
    <s v="Wildwood Elementary/Middle School"/>
    <x v="0"/>
    <n v="67"/>
    <x v="257"/>
    <x v="157"/>
    <n v="0.358208955"/>
    <n v="0.55223880599999997"/>
    <x v="251"/>
    <x v="256"/>
    <x v="255"/>
    <n v="280.5223881"/>
  </r>
  <r>
    <n v="88"/>
    <s v="Wildwood Elementary/Middle School"/>
    <x v="1"/>
    <n v="44"/>
    <x v="258"/>
    <x v="158"/>
    <n v="0.38636363600000001"/>
    <n v="0.54545454500000001"/>
    <x v="252"/>
    <x v="257"/>
    <x v="256"/>
    <n v="283.81818179999999"/>
  </r>
  <r>
    <n v="88"/>
    <s v="Wildwood Elementary/Middle School"/>
    <x v="3"/>
    <n v="21"/>
    <x v="259"/>
    <x v="22"/>
    <n v="0.23809523799999999"/>
    <n v="0.71428571399999996"/>
    <x v="253"/>
    <x v="258"/>
    <x v="257"/>
    <n v="280.42857140000001"/>
  </r>
  <r>
    <n v="88"/>
    <s v="Wildwood Elementary/Middle School"/>
    <x v="4"/>
    <n v="46"/>
    <x v="177"/>
    <x v="159"/>
    <n v="0.41304347800000002"/>
    <n v="0.47826087"/>
    <x v="254"/>
    <x v="259"/>
    <x v="258"/>
    <n v="280.56521739999999"/>
  </r>
  <r>
    <n v="88"/>
    <s v="Wildwood Elementary/Middle School"/>
    <x v="5"/>
    <n v="52"/>
    <x v="260"/>
    <x v="22"/>
    <n v="0.36538461500000002"/>
    <n v="0.61538461499999997"/>
    <x v="255"/>
    <x v="260"/>
    <x v="259"/>
    <n v="283.9807692"/>
  </r>
  <r>
    <n v="88"/>
    <s v="Wildwood Elementary/Middle School"/>
    <x v="7"/>
    <n v="15"/>
    <x v="261"/>
    <x v="59"/>
    <n v="0.33333333300000001"/>
    <n v="0.33333333300000001"/>
    <x v="256"/>
    <x v="261"/>
    <x v="260"/>
    <n v="268.53333329999998"/>
  </r>
  <r>
    <n v="88"/>
    <s v="Wildwood Elementary/Middle School"/>
    <x v="8"/>
    <n v="64"/>
    <x v="262"/>
    <x v="160"/>
    <n v="0.359375"/>
    <n v="0.578125"/>
    <x v="257"/>
    <x v="262"/>
    <x v="261"/>
    <n v="281.703125"/>
  </r>
  <r>
    <n v="88"/>
    <s v="Wildwood Elementary/Middle School"/>
    <x v="9"/>
    <s v="*"/>
    <x v="2"/>
    <x v="2"/>
    <s v="*"/>
    <s v="*"/>
    <x v="2"/>
    <x v="2"/>
    <x v="2"/>
    <s v="*"/>
  </r>
  <r>
    <n v="88"/>
    <s v="Wildwood Elementary/Middle School"/>
    <x v="14"/>
    <s v="*"/>
    <x v="2"/>
    <x v="2"/>
    <s v="*"/>
    <s v="*"/>
    <x v="2"/>
    <x v="2"/>
    <x v="2"/>
    <s v="*"/>
  </r>
  <r>
    <n v="88"/>
    <s v="Wildwood Elementary/Middle School"/>
    <x v="11"/>
    <s v="*"/>
    <x v="2"/>
    <x v="2"/>
    <s v="*"/>
    <s v="*"/>
    <x v="2"/>
    <x v="2"/>
    <x v="2"/>
    <s v="*"/>
  </r>
  <r>
    <n v="95"/>
    <s v="Franklin Square Elementary/Middle School"/>
    <x v="0"/>
    <n v="25"/>
    <x v="263"/>
    <x v="161"/>
    <n v="0.6"/>
    <n v="0.28000000000000003"/>
    <x v="258"/>
    <x v="263"/>
    <x v="262"/>
    <n v="275.16000000000003"/>
  </r>
  <r>
    <n v="95"/>
    <s v="Franklin Square Elementary/Middle School"/>
    <x v="1"/>
    <n v="19"/>
    <x v="264"/>
    <x v="162"/>
    <n v="0.68421052599999999"/>
    <n v="0.26315789499999998"/>
    <x v="259"/>
    <x v="264"/>
    <x v="263"/>
    <n v="274.63157890000002"/>
  </r>
  <r>
    <n v="95"/>
    <s v="Franklin Square Elementary/Middle School"/>
    <x v="3"/>
    <s v="*"/>
    <x v="2"/>
    <x v="2"/>
    <s v="*"/>
    <s v="*"/>
    <x v="2"/>
    <x v="2"/>
    <x v="2"/>
    <s v="*"/>
  </r>
  <r>
    <n v="95"/>
    <s v="Franklin Square Elementary/Middle School"/>
    <x v="4"/>
    <n v="16"/>
    <x v="265"/>
    <x v="160"/>
    <n v="0.625"/>
    <n v="0.3125"/>
    <x v="260"/>
    <x v="265"/>
    <x v="264"/>
    <n v="279.125"/>
  </r>
  <r>
    <n v="95"/>
    <s v="Franklin Square Elementary/Middle School"/>
    <x v="5"/>
    <n v="19"/>
    <x v="264"/>
    <x v="127"/>
    <n v="0.57894736800000002"/>
    <n v="0.31578947400000001"/>
    <x v="261"/>
    <x v="266"/>
    <x v="265"/>
    <n v="275.36842109999998"/>
  </r>
  <r>
    <n v="95"/>
    <s v="Franklin Square Elementary/Middle School"/>
    <x v="12"/>
    <s v="*"/>
    <x v="2"/>
    <x v="2"/>
    <s v="*"/>
    <s v="*"/>
    <x v="2"/>
    <x v="2"/>
    <x v="2"/>
    <s v="*"/>
  </r>
  <r>
    <n v="95"/>
    <s v="Franklin Square Elementary/Middle School"/>
    <x v="7"/>
    <s v="*"/>
    <x v="2"/>
    <x v="2"/>
    <s v="*"/>
    <s v="*"/>
    <x v="2"/>
    <x v="2"/>
    <x v="2"/>
    <s v="*"/>
  </r>
  <r>
    <n v="95"/>
    <s v="Franklin Square Elementary/Middle School"/>
    <x v="13"/>
    <s v="*"/>
    <x v="2"/>
    <x v="2"/>
    <s v="*"/>
    <s v="*"/>
    <x v="2"/>
    <x v="2"/>
    <x v="2"/>
    <s v="*"/>
  </r>
  <r>
    <n v="95"/>
    <s v="Franklin Square Elementary/Middle School"/>
    <x v="20"/>
    <s v="*"/>
    <x v="2"/>
    <x v="2"/>
    <s v="*"/>
    <s v="*"/>
    <x v="2"/>
    <x v="2"/>
    <x v="2"/>
    <s v="*"/>
  </r>
  <r>
    <n v="95"/>
    <s v="Franklin Square Elementary/Middle School"/>
    <x v="8"/>
    <n v="22"/>
    <x v="266"/>
    <x v="163"/>
    <n v="0.54545454500000001"/>
    <n v="0.31818181800000001"/>
    <x v="262"/>
    <x v="267"/>
    <x v="266"/>
    <n v="275.45454549999999"/>
  </r>
  <r>
    <n v="95"/>
    <s v="Franklin Square Elementary/Middle School"/>
    <x v="9"/>
    <s v="*"/>
    <x v="2"/>
    <x v="2"/>
    <s v="*"/>
    <s v="*"/>
    <x v="2"/>
    <x v="2"/>
    <x v="2"/>
    <s v="*"/>
  </r>
  <r>
    <n v="95"/>
    <s v="Franklin Square Elementary/Middle School"/>
    <x v="14"/>
    <s v="*"/>
    <x v="2"/>
    <x v="2"/>
    <s v="*"/>
    <s v="*"/>
    <x v="2"/>
    <x v="2"/>
    <x v="2"/>
    <s v="*"/>
  </r>
  <r>
    <n v="105"/>
    <s v="Moravia Park Elementary School"/>
    <x v="0"/>
    <n v="100"/>
    <x v="267"/>
    <x v="164"/>
    <n v="0.35"/>
    <n v="0.46"/>
    <x v="263"/>
    <x v="268"/>
    <x v="267"/>
    <n v="273.39999999999998"/>
  </r>
  <r>
    <n v="105"/>
    <s v="Moravia Park Elementary School"/>
    <x v="1"/>
    <n v="66"/>
    <x v="268"/>
    <x v="165"/>
    <n v="0.31818181800000001"/>
    <n v="0.484848485"/>
    <x v="264"/>
    <x v="269"/>
    <x v="268"/>
    <n v="273.969697"/>
  </r>
  <r>
    <n v="105"/>
    <s v="Moravia Park Elementary School"/>
    <x v="2"/>
    <n v="18"/>
    <x v="269"/>
    <x v="166"/>
    <n v="0.27777777799999998"/>
    <n v="0.33333333300000001"/>
    <x v="265"/>
    <x v="83"/>
    <x v="269"/>
    <n v="269.33333329999999"/>
  </r>
  <r>
    <n v="105"/>
    <s v="Moravia Park Elementary School"/>
    <x v="3"/>
    <n v="40"/>
    <x v="270"/>
    <x v="167"/>
    <n v="0.27500000000000002"/>
    <n v="0.57499999999999996"/>
    <x v="266"/>
    <x v="270"/>
    <x v="270"/>
    <n v="278.3"/>
  </r>
  <r>
    <n v="105"/>
    <s v="Moravia Park Elementary School"/>
    <x v="4"/>
    <n v="60"/>
    <x v="271"/>
    <x v="168"/>
    <n v="0.4"/>
    <n v="0.383333333"/>
    <x v="267"/>
    <x v="271"/>
    <x v="271"/>
    <n v="270.1333333"/>
  </r>
  <r>
    <n v="105"/>
    <s v="Moravia Park Elementary School"/>
    <x v="15"/>
    <n v="76"/>
    <x v="272"/>
    <x v="169"/>
    <n v="0.30263157899999998"/>
    <n v="0.55263157900000004"/>
    <x v="268"/>
    <x v="272"/>
    <x v="272"/>
    <n v="276.27631580000002"/>
  </r>
  <r>
    <n v="105"/>
    <s v="Moravia Park Elementary School"/>
    <x v="5"/>
    <s v="*"/>
    <x v="2"/>
    <x v="2"/>
    <s v="*"/>
    <s v="*"/>
    <x v="2"/>
    <x v="2"/>
    <x v="2"/>
    <s v="*"/>
  </r>
  <r>
    <n v="105"/>
    <s v="Moravia Park Elementary School"/>
    <x v="12"/>
    <s v="*"/>
    <x v="2"/>
    <x v="2"/>
    <s v="*"/>
    <s v="*"/>
    <x v="2"/>
    <x v="2"/>
    <x v="2"/>
    <s v="*"/>
  </r>
  <r>
    <n v="105"/>
    <s v="Moravia Park Elementary School"/>
    <x v="16"/>
    <s v="*"/>
    <x v="2"/>
    <x v="2"/>
    <s v="*"/>
    <s v="*"/>
    <x v="2"/>
    <x v="2"/>
    <x v="2"/>
    <s v="*"/>
  </r>
  <r>
    <n v="105"/>
    <s v="Moravia Park Elementary School"/>
    <x v="6"/>
    <s v="*"/>
    <x v="2"/>
    <x v="2"/>
    <s v="*"/>
    <s v="*"/>
    <x v="2"/>
    <x v="2"/>
    <x v="2"/>
    <s v="*"/>
  </r>
  <r>
    <n v="105"/>
    <s v="Moravia Park Elementary School"/>
    <x v="7"/>
    <s v="*"/>
    <x v="2"/>
    <x v="2"/>
    <s v="*"/>
    <s v="*"/>
    <x v="2"/>
    <x v="2"/>
    <x v="2"/>
    <s v="*"/>
  </r>
  <r>
    <n v="105"/>
    <s v="Moravia Park Elementary School"/>
    <x v="21"/>
    <s v="*"/>
    <x v="2"/>
    <x v="2"/>
    <s v="*"/>
    <s v="*"/>
    <x v="2"/>
    <x v="2"/>
    <x v="2"/>
    <s v="*"/>
  </r>
  <r>
    <n v="105"/>
    <s v="Moravia Park Elementary School"/>
    <x v="13"/>
    <s v="*"/>
    <x v="2"/>
    <x v="2"/>
    <s v="*"/>
    <s v="*"/>
    <x v="2"/>
    <x v="2"/>
    <x v="2"/>
    <s v="*"/>
  </r>
  <r>
    <n v="105"/>
    <s v="Moravia Park Elementary School"/>
    <x v="20"/>
    <s v="*"/>
    <x v="2"/>
    <x v="2"/>
    <s v="*"/>
    <s v="*"/>
    <x v="2"/>
    <x v="2"/>
    <x v="2"/>
    <s v="*"/>
  </r>
  <r>
    <n v="105"/>
    <s v="Moravia Park Elementary School"/>
    <x v="18"/>
    <s v="*"/>
    <x v="2"/>
    <x v="2"/>
    <s v="*"/>
    <s v="*"/>
    <x v="2"/>
    <x v="2"/>
    <x v="2"/>
    <s v="*"/>
  </r>
  <r>
    <n v="105"/>
    <s v="Moravia Park Elementary School"/>
    <x v="8"/>
    <n v="91"/>
    <x v="273"/>
    <x v="170"/>
    <n v="0.351648352"/>
    <n v="0.48351648400000002"/>
    <x v="269"/>
    <x v="273"/>
    <x v="273"/>
    <n v="274.12087910000002"/>
  </r>
  <r>
    <n v="105"/>
    <s v="Moravia Park Elementary School"/>
    <x v="9"/>
    <s v="*"/>
    <x v="2"/>
    <x v="2"/>
    <s v="*"/>
    <s v="*"/>
    <x v="2"/>
    <x v="2"/>
    <x v="2"/>
    <s v="*"/>
  </r>
  <r>
    <n v="105"/>
    <s v="Moravia Park Elementary School"/>
    <x v="14"/>
    <s v="*"/>
    <x v="2"/>
    <x v="2"/>
    <s v="*"/>
    <s v="*"/>
    <x v="2"/>
    <x v="2"/>
    <x v="2"/>
    <s v="*"/>
  </r>
  <r>
    <n v="105"/>
    <s v="Moravia Park Elementary School"/>
    <x v="11"/>
    <s v="*"/>
    <x v="2"/>
    <x v="2"/>
    <s v="*"/>
    <s v="*"/>
    <x v="2"/>
    <x v="2"/>
    <x v="2"/>
    <s v="*"/>
  </r>
  <r>
    <n v="122"/>
    <s v="Historic Samuel Coleridge-Taylor Elementary School, The"/>
    <x v="0"/>
    <n v="44"/>
    <x v="274"/>
    <x v="90"/>
    <n v="0.52272727299999999"/>
    <n v="0.113636364"/>
    <x v="270"/>
    <x v="274"/>
    <x v="274"/>
    <n v="260.54545450000001"/>
  </r>
  <r>
    <n v="122"/>
    <s v="Historic Samuel Coleridge-Taylor Elementary School, The"/>
    <x v="1"/>
    <n v="23"/>
    <x v="275"/>
    <x v="171"/>
    <n v="0.43478260899999999"/>
    <n v="0.130434783"/>
    <x v="271"/>
    <x v="275"/>
    <x v="275"/>
    <n v="259.30434780000002"/>
  </r>
  <r>
    <n v="122"/>
    <s v="Historic Samuel Coleridge-Taylor Elementary School, The"/>
    <x v="3"/>
    <n v="22"/>
    <x v="276"/>
    <x v="147"/>
    <n v="0.590909091"/>
    <n v="0.13636363600000001"/>
    <x v="180"/>
    <x v="276"/>
    <x v="276"/>
    <n v="264.45454549999999"/>
  </r>
  <r>
    <n v="122"/>
    <s v="Historic Samuel Coleridge-Taylor Elementary School, The"/>
    <x v="4"/>
    <n v="22"/>
    <x v="277"/>
    <x v="172"/>
    <n v="0.45454545499999999"/>
    <n v="9.0909090999999997E-2"/>
    <x v="272"/>
    <x v="277"/>
    <x v="277"/>
    <n v="256.63636359999998"/>
  </r>
  <r>
    <n v="122"/>
    <s v="Historic Samuel Coleridge-Taylor Elementary School, The"/>
    <x v="5"/>
    <n v="29"/>
    <x v="278"/>
    <x v="173"/>
    <n v="0.482758621"/>
    <n v="0.17241379300000001"/>
    <x v="273"/>
    <x v="278"/>
    <x v="278"/>
    <n v="261.48275860000001"/>
  </r>
  <r>
    <n v="122"/>
    <s v="Historic Samuel Coleridge-Taylor Elementary School, The"/>
    <x v="12"/>
    <s v="*"/>
    <x v="2"/>
    <x v="2"/>
    <s v="*"/>
    <s v="*"/>
    <x v="2"/>
    <x v="2"/>
    <x v="2"/>
    <s v="*"/>
  </r>
  <r>
    <n v="122"/>
    <s v="Historic Samuel Coleridge-Taylor Elementary School, The"/>
    <x v="6"/>
    <s v="*"/>
    <x v="2"/>
    <x v="2"/>
    <s v="*"/>
    <s v="*"/>
    <x v="2"/>
    <x v="2"/>
    <x v="2"/>
    <s v="*"/>
  </r>
  <r>
    <n v="122"/>
    <s v="Historic Samuel Coleridge-Taylor Elementary School, The"/>
    <x v="13"/>
    <s v="*"/>
    <x v="2"/>
    <x v="2"/>
    <s v="*"/>
    <s v="*"/>
    <x v="2"/>
    <x v="2"/>
    <x v="2"/>
    <s v="*"/>
  </r>
  <r>
    <n v="122"/>
    <s v="Historic Samuel Coleridge-Taylor Elementary School, The"/>
    <x v="17"/>
    <s v="*"/>
    <x v="2"/>
    <x v="2"/>
    <s v="*"/>
    <s v="*"/>
    <x v="2"/>
    <x v="2"/>
    <x v="2"/>
    <s v="*"/>
  </r>
  <r>
    <n v="122"/>
    <s v="Historic Samuel Coleridge-Taylor Elementary School, The"/>
    <x v="8"/>
    <n v="43"/>
    <x v="279"/>
    <x v="174"/>
    <n v="0.51162790700000005"/>
    <n v="0.11627907"/>
    <x v="274"/>
    <x v="279"/>
    <x v="279"/>
    <n v="260.93023260000001"/>
  </r>
  <r>
    <n v="122"/>
    <s v="Historic Samuel Coleridge-Taylor Elementary School, The"/>
    <x v="9"/>
    <s v="*"/>
    <x v="2"/>
    <x v="2"/>
    <s v="*"/>
    <s v="*"/>
    <x v="2"/>
    <x v="2"/>
    <x v="2"/>
    <s v="*"/>
  </r>
  <r>
    <n v="122"/>
    <s v="Historic Samuel Coleridge-Taylor Elementary School, The"/>
    <x v="11"/>
    <s v="*"/>
    <x v="2"/>
    <x v="2"/>
    <s v="*"/>
    <s v="*"/>
    <x v="2"/>
    <x v="2"/>
    <x v="2"/>
    <s v="*"/>
  </r>
  <r>
    <n v="124"/>
    <s v="Bay-Brook Elementary/Middle School"/>
    <x v="0"/>
    <n v="44"/>
    <x v="280"/>
    <x v="147"/>
    <n v="0.47727272700000001"/>
    <n v="0.25"/>
    <x v="275"/>
    <x v="280"/>
    <x v="280"/>
    <n v="268.65909090000002"/>
  </r>
  <r>
    <n v="124"/>
    <s v="Bay-Brook Elementary/Middle School"/>
    <x v="1"/>
    <n v="22"/>
    <x v="281"/>
    <x v="51"/>
    <n v="0.45454545499999999"/>
    <n v="0.31818181800000001"/>
    <x v="276"/>
    <x v="281"/>
    <x v="281"/>
    <n v="268.13636359999998"/>
  </r>
  <r>
    <n v="124"/>
    <s v="Bay-Brook Elementary/Middle School"/>
    <x v="2"/>
    <n v="16"/>
    <x v="282"/>
    <x v="110"/>
    <n v="0.5625"/>
    <n v="0.125"/>
    <x v="277"/>
    <x v="282"/>
    <x v="282"/>
    <n v="271.8125"/>
  </r>
  <r>
    <n v="124"/>
    <s v="Bay-Brook Elementary/Middle School"/>
    <x v="3"/>
    <n v="21"/>
    <x v="283"/>
    <x v="175"/>
    <n v="0.52380952400000003"/>
    <n v="0.23809523799999999"/>
    <x v="278"/>
    <x v="283"/>
    <x v="283"/>
    <n v="268.19047619999998"/>
  </r>
  <r>
    <n v="124"/>
    <s v="Bay-Brook Elementary/Middle School"/>
    <x v="4"/>
    <n v="23"/>
    <x v="284"/>
    <x v="45"/>
    <n v="0.43478260899999999"/>
    <n v="0.26086956500000003"/>
    <x v="279"/>
    <x v="284"/>
    <x v="284"/>
    <n v="269.08695649999999"/>
  </r>
  <r>
    <n v="124"/>
    <s v="Bay-Brook Elementary/Middle School"/>
    <x v="5"/>
    <n v="29"/>
    <x v="285"/>
    <x v="176"/>
    <n v="0.55172413799999998"/>
    <n v="0.31034482800000002"/>
    <x v="280"/>
    <x v="285"/>
    <x v="285"/>
    <n v="270.37931029999999"/>
  </r>
  <r>
    <n v="124"/>
    <s v="Bay-Brook Elementary/Middle School"/>
    <x v="6"/>
    <s v="*"/>
    <x v="2"/>
    <x v="2"/>
    <s v="*"/>
    <s v="*"/>
    <x v="2"/>
    <x v="2"/>
    <x v="2"/>
    <s v="*"/>
  </r>
  <r>
    <n v="124"/>
    <s v="Bay-Brook Elementary/Middle School"/>
    <x v="7"/>
    <s v="*"/>
    <x v="2"/>
    <x v="2"/>
    <s v="*"/>
    <s v="*"/>
    <x v="2"/>
    <x v="2"/>
    <x v="2"/>
    <s v="*"/>
  </r>
  <r>
    <n v="124"/>
    <s v="Bay-Brook Elementary/Middle School"/>
    <x v="13"/>
    <s v="*"/>
    <x v="2"/>
    <x v="2"/>
    <s v="*"/>
    <s v="*"/>
    <x v="2"/>
    <x v="2"/>
    <x v="2"/>
    <s v="*"/>
  </r>
  <r>
    <n v="124"/>
    <s v="Bay-Brook Elementary/Middle School"/>
    <x v="17"/>
    <n v="11"/>
    <x v="286"/>
    <x v="153"/>
    <n v="0.18181818199999999"/>
    <n v="0.18181818199999999"/>
    <x v="281"/>
    <x v="286"/>
    <x v="286"/>
    <n v="262.63636359999998"/>
  </r>
  <r>
    <n v="124"/>
    <s v="Bay-Brook Elementary/Middle School"/>
    <x v="8"/>
    <n v="25"/>
    <x v="287"/>
    <x v="132"/>
    <n v="0.44"/>
    <n v="0.32"/>
    <x v="282"/>
    <x v="287"/>
    <x v="287"/>
    <n v="266.24"/>
  </r>
  <r>
    <n v="124"/>
    <s v="Bay-Brook Elementary/Middle School"/>
    <x v="9"/>
    <n v="17"/>
    <x v="288"/>
    <x v="177"/>
    <n v="0.58823529399999996"/>
    <n v="0.117647059"/>
    <x v="283"/>
    <x v="245"/>
    <x v="288"/>
    <n v="271.23529409999998"/>
  </r>
  <r>
    <n v="124"/>
    <s v="Bay-Brook Elementary/Middle School"/>
    <x v="10"/>
    <s v="*"/>
    <x v="2"/>
    <x v="2"/>
    <s v="*"/>
    <s v="*"/>
    <x v="2"/>
    <x v="2"/>
    <x v="2"/>
    <s v="*"/>
  </r>
  <r>
    <n v="124"/>
    <s v="Bay-Brook Elementary/Middle School"/>
    <x v="11"/>
    <s v="*"/>
    <x v="2"/>
    <x v="2"/>
    <s v="*"/>
    <s v="*"/>
    <x v="2"/>
    <x v="2"/>
    <x v="2"/>
    <s v="*"/>
  </r>
  <r>
    <n v="125"/>
    <s v="Furman Templeton Preparatory Academy"/>
    <x v="0"/>
    <n v="52"/>
    <x v="289"/>
    <x v="178"/>
    <n v="0.46153846199999998"/>
    <n v="0.192307692"/>
    <x v="284"/>
    <x v="288"/>
    <x v="289"/>
    <n v="268.7307692"/>
  </r>
  <r>
    <n v="125"/>
    <s v="Furman Templeton Preparatory Academy"/>
    <x v="1"/>
    <n v="31"/>
    <x v="290"/>
    <x v="179"/>
    <n v="0.45161290300000001"/>
    <n v="0.22580645199999999"/>
    <x v="285"/>
    <x v="289"/>
    <x v="290"/>
    <n v="269.41935480000001"/>
  </r>
  <r>
    <n v="125"/>
    <s v="Furman Templeton Preparatory Academy"/>
    <x v="2"/>
    <s v="*"/>
    <x v="2"/>
    <x v="2"/>
    <s v="*"/>
    <s v="*"/>
    <x v="2"/>
    <x v="2"/>
    <x v="2"/>
    <s v="*"/>
  </r>
  <r>
    <n v="125"/>
    <s v="Furman Templeton Preparatory Academy"/>
    <x v="3"/>
    <n v="28"/>
    <x v="291"/>
    <x v="10"/>
    <n v="0.428571429"/>
    <n v="0.28571428599999998"/>
    <x v="183"/>
    <x v="290"/>
    <x v="291"/>
    <n v="272.60714289999999"/>
  </r>
  <r>
    <n v="125"/>
    <s v="Furman Templeton Preparatory Academy"/>
    <x v="4"/>
    <n v="24"/>
    <x v="292"/>
    <x v="56"/>
    <n v="0.5"/>
    <n v="8.3333332999999996E-2"/>
    <x v="286"/>
    <x v="291"/>
    <x v="292"/>
    <n v="264.20833329999999"/>
  </r>
  <r>
    <n v="125"/>
    <s v="Furman Templeton Preparatory Academy"/>
    <x v="15"/>
    <s v="*"/>
    <x v="2"/>
    <x v="2"/>
    <s v="*"/>
    <s v="*"/>
    <x v="2"/>
    <x v="2"/>
    <x v="2"/>
    <s v="*"/>
  </r>
  <r>
    <n v="125"/>
    <s v="Furman Templeton Preparatory Academy"/>
    <x v="5"/>
    <n v="27"/>
    <x v="293"/>
    <x v="180"/>
    <n v="0.25925925900000002"/>
    <n v="0.33333333300000001"/>
    <x v="287"/>
    <x v="292"/>
    <x v="76"/>
    <n v="270.33333329999999"/>
  </r>
  <r>
    <n v="125"/>
    <s v="Furman Templeton Preparatory Academy"/>
    <x v="12"/>
    <s v="*"/>
    <x v="2"/>
    <x v="2"/>
    <s v="*"/>
    <s v="*"/>
    <x v="2"/>
    <x v="2"/>
    <x v="2"/>
    <s v="*"/>
  </r>
  <r>
    <n v="125"/>
    <s v="Furman Templeton Preparatory Academy"/>
    <x v="16"/>
    <s v="*"/>
    <x v="2"/>
    <x v="2"/>
    <s v="*"/>
    <s v="*"/>
    <x v="2"/>
    <x v="2"/>
    <x v="2"/>
    <s v="*"/>
  </r>
  <r>
    <n v="125"/>
    <s v="Furman Templeton Preparatory Academy"/>
    <x v="6"/>
    <n v="12"/>
    <x v="294"/>
    <x v="181"/>
    <n v="0.91666666699999999"/>
    <s v="&lt; 5.0%"/>
    <x v="288"/>
    <x v="291"/>
    <x v="293"/>
    <n v="272.08333329999999"/>
  </r>
  <r>
    <n v="125"/>
    <s v="Furman Templeton Preparatory Academy"/>
    <x v="7"/>
    <s v="*"/>
    <x v="2"/>
    <x v="2"/>
    <s v="*"/>
    <s v="*"/>
    <x v="2"/>
    <x v="2"/>
    <x v="2"/>
    <s v="*"/>
  </r>
  <r>
    <n v="125"/>
    <s v="Furman Templeton Preparatory Academy"/>
    <x v="13"/>
    <s v="*"/>
    <x v="2"/>
    <x v="2"/>
    <s v="*"/>
    <s v="*"/>
    <x v="2"/>
    <x v="2"/>
    <x v="2"/>
    <s v="*"/>
  </r>
  <r>
    <n v="125"/>
    <s v="Furman Templeton Preparatory Academy"/>
    <x v="8"/>
    <n v="49"/>
    <x v="295"/>
    <x v="182"/>
    <n v="0.489795918"/>
    <n v="0.20408163300000001"/>
    <x v="289"/>
    <x v="293"/>
    <x v="294"/>
    <n v="269.9183673"/>
  </r>
  <r>
    <n v="125"/>
    <s v="Furman Templeton Preparatory Academy"/>
    <x v="9"/>
    <s v="*"/>
    <x v="2"/>
    <x v="2"/>
    <s v="*"/>
    <s v="*"/>
    <x v="2"/>
    <x v="2"/>
    <x v="2"/>
    <s v="*"/>
  </r>
  <r>
    <n v="125"/>
    <s v="Furman Templeton Preparatory Academy"/>
    <x v="10"/>
    <s v="*"/>
    <x v="2"/>
    <x v="2"/>
    <s v="*"/>
    <s v="*"/>
    <x v="2"/>
    <x v="2"/>
    <x v="2"/>
    <s v="*"/>
  </r>
  <r>
    <n v="125"/>
    <s v="Furman Templeton Preparatory Academy"/>
    <x v="11"/>
    <s v="*"/>
    <x v="2"/>
    <x v="2"/>
    <s v="*"/>
    <s v="*"/>
    <x v="2"/>
    <x v="2"/>
    <x v="2"/>
    <s v="*"/>
  </r>
  <r>
    <n v="134"/>
    <s v="Walter P. Carter Elementary/Middle School"/>
    <x v="0"/>
    <n v="24"/>
    <x v="296"/>
    <x v="88"/>
    <n v="0.375"/>
    <n v="0.33333333300000001"/>
    <x v="290"/>
    <x v="294"/>
    <x v="295"/>
    <n v="275.5"/>
  </r>
  <r>
    <n v="134"/>
    <s v="Walter P. Carter Elementary/Middle School"/>
    <x v="1"/>
    <n v="17"/>
    <x v="297"/>
    <x v="58"/>
    <n v="0.41176470599999998"/>
    <n v="0.35294117600000002"/>
    <x v="291"/>
    <x v="295"/>
    <x v="296"/>
    <n v="274.8823529"/>
  </r>
  <r>
    <n v="134"/>
    <s v="Walter P. Carter Elementary/Middle School"/>
    <x v="3"/>
    <n v="10"/>
    <x v="298"/>
    <x v="101"/>
    <n v="0.5"/>
    <n v="0.4"/>
    <x v="125"/>
    <x v="3"/>
    <x v="297"/>
    <n v="282.89999999999998"/>
  </r>
  <r>
    <n v="134"/>
    <s v="Walter P. Carter Elementary/Middle School"/>
    <x v="4"/>
    <n v="14"/>
    <x v="299"/>
    <x v="9"/>
    <n v="0.28571428599999998"/>
    <n v="0.28571428599999998"/>
    <x v="292"/>
    <x v="296"/>
    <x v="298"/>
    <n v="270.2142857"/>
  </r>
  <r>
    <n v="134"/>
    <s v="Walter P. Carter Elementary/Middle School"/>
    <x v="5"/>
    <n v="20"/>
    <x v="300"/>
    <x v="99"/>
    <n v="0.4"/>
    <n v="0.4"/>
    <x v="293"/>
    <x v="297"/>
    <x v="299"/>
    <n v="277.89999999999998"/>
  </r>
  <r>
    <n v="134"/>
    <s v="Walter P. Carter Elementary/Middle School"/>
    <x v="17"/>
    <s v="*"/>
    <x v="2"/>
    <x v="2"/>
    <s v="*"/>
    <s v="*"/>
    <x v="2"/>
    <x v="2"/>
    <x v="2"/>
    <s v="*"/>
  </r>
  <r>
    <n v="134"/>
    <s v="Walter P. Carter Elementary/Middle School"/>
    <x v="8"/>
    <n v="23"/>
    <x v="301"/>
    <x v="183"/>
    <n v="0.39130434800000002"/>
    <n v="0.34782608700000001"/>
    <x v="68"/>
    <x v="298"/>
    <x v="300"/>
    <n v="275.9565217"/>
  </r>
  <r>
    <n v="134"/>
    <s v="Walter P. Carter Elementary/Middle School"/>
    <x v="9"/>
    <s v="*"/>
    <x v="2"/>
    <x v="2"/>
    <s v="*"/>
    <s v="*"/>
    <x v="2"/>
    <x v="2"/>
    <x v="2"/>
    <s v="*"/>
  </r>
  <r>
    <n v="134"/>
    <s v="Walter P. Carter Elementary/Middle School"/>
    <x v="11"/>
    <s v="*"/>
    <x v="2"/>
    <x v="2"/>
    <s v="*"/>
    <s v="*"/>
    <x v="2"/>
    <x v="2"/>
    <x v="2"/>
    <s v="*"/>
  </r>
  <r>
    <n v="142"/>
    <s v="Robert W. Coleman Elementary School"/>
    <x v="0"/>
    <n v="29"/>
    <x v="302"/>
    <x v="184"/>
    <n v="0.20689655200000001"/>
    <n v="0.34482758600000002"/>
    <x v="294"/>
    <x v="299"/>
    <x v="301"/>
    <n v="255.86206899999999"/>
  </r>
  <r>
    <n v="142"/>
    <s v="Robert W. Coleman Elementary School"/>
    <x v="1"/>
    <n v="13"/>
    <x v="303"/>
    <x v="50"/>
    <n v="0.30769230800000003"/>
    <n v="0.38461538499999998"/>
    <x v="295"/>
    <x v="300"/>
    <x v="302"/>
    <n v="264.07692309999999"/>
  </r>
  <r>
    <n v="142"/>
    <s v="Robert W. Coleman Elementary School"/>
    <x v="3"/>
    <n v="11"/>
    <x v="304"/>
    <x v="172"/>
    <n v="0.18181818199999999"/>
    <n v="0.36363636399999999"/>
    <x v="296"/>
    <x v="301"/>
    <x v="303"/>
    <n v="258.63636359999998"/>
  </r>
  <r>
    <n v="142"/>
    <s v="Robert W. Coleman Elementary School"/>
    <x v="4"/>
    <n v="18"/>
    <x v="305"/>
    <x v="79"/>
    <n v="0.222222222"/>
    <n v="0.33333333300000001"/>
    <x v="297"/>
    <x v="155"/>
    <x v="304"/>
    <n v="254.16666670000001"/>
  </r>
  <r>
    <n v="142"/>
    <s v="Robert W. Coleman Elementary School"/>
    <x v="5"/>
    <n v="13"/>
    <x v="306"/>
    <x v="22"/>
    <n v="0.30769230800000003"/>
    <n v="0.69230769199999997"/>
    <x v="298"/>
    <x v="302"/>
    <x v="305"/>
    <n v="281.84615380000002"/>
  </r>
  <r>
    <n v="142"/>
    <s v="Robert W. Coleman Elementary School"/>
    <x v="13"/>
    <s v="*"/>
    <x v="2"/>
    <x v="2"/>
    <s v="*"/>
    <s v="*"/>
    <x v="2"/>
    <x v="2"/>
    <x v="2"/>
    <s v="*"/>
  </r>
  <r>
    <n v="142"/>
    <s v="Robert W. Coleman Elementary School"/>
    <x v="17"/>
    <n v="15"/>
    <x v="307"/>
    <x v="185"/>
    <n v="6.6666666999999999E-2"/>
    <n v="6.6666666999999999E-2"/>
    <x v="299"/>
    <x v="303"/>
    <x v="306"/>
    <n v="233.46666669999999"/>
  </r>
  <r>
    <n v="142"/>
    <s v="Robert W. Coleman Elementary School"/>
    <x v="8"/>
    <n v="29"/>
    <x v="302"/>
    <x v="184"/>
    <n v="0.20689655200000001"/>
    <n v="0.34482758600000002"/>
    <x v="294"/>
    <x v="299"/>
    <x v="301"/>
    <n v="255.86206899999999"/>
  </r>
  <r>
    <n v="142"/>
    <s v="Robert W. Coleman Elementary School"/>
    <x v="11"/>
    <s v="*"/>
    <x v="2"/>
    <x v="2"/>
    <s v="*"/>
    <s v="*"/>
    <x v="2"/>
    <x v="2"/>
    <x v="2"/>
    <s v="*"/>
  </r>
  <r>
    <n v="144"/>
    <s v="James Mosher Elementary School"/>
    <x v="0"/>
    <n v="41"/>
    <x v="308"/>
    <x v="186"/>
    <n v="0.26829268299999998"/>
    <n v="0.43902438999999999"/>
    <x v="300"/>
    <x v="304"/>
    <x v="307"/>
    <n v="269.19512200000003"/>
  </r>
  <r>
    <n v="144"/>
    <s v="James Mosher Elementary School"/>
    <x v="1"/>
    <n v="27"/>
    <x v="309"/>
    <x v="66"/>
    <n v="0.222222222"/>
    <n v="0.55555555599999995"/>
    <x v="301"/>
    <x v="305"/>
    <x v="308"/>
    <n v="274.33333329999999"/>
  </r>
  <r>
    <n v="144"/>
    <s v="James Mosher Elementary School"/>
    <x v="3"/>
    <n v="22"/>
    <x v="310"/>
    <x v="51"/>
    <n v="0.27272727299999999"/>
    <n v="0.5"/>
    <x v="302"/>
    <x v="306"/>
    <x v="309"/>
    <n v="274.45454549999999"/>
  </r>
  <r>
    <n v="144"/>
    <s v="James Mosher Elementary School"/>
    <x v="4"/>
    <n v="19"/>
    <x v="311"/>
    <x v="187"/>
    <n v="0.26315789499999998"/>
    <n v="0.368421053"/>
    <x v="303"/>
    <x v="307"/>
    <x v="310"/>
    <n v="263.10526320000002"/>
  </r>
  <r>
    <n v="144"/>
    <s v="James Mosher Elementary School"/>
    <x v="5"/>
    <n v="35"/>
    <x v="312"/>
    <x v="188"/>
    <n v="0.22857142899999999"/>
    <n v="0.45714285700000001"/>
    <x v="304"/>
    <x v="308"/>
    <x v="311"/>
    <n v="268.3714286"/>
  </r>
  <r>
    <n v="144"/>
    <s v="James Mosher Elementary School"/>
    <x v="19"/>
    <s v="*"/>
    <x v="2"/>
    <x v="2"/>
    <s v="*"/>
    <s v="*"/>
    <x v="2"/>
    <x v="2"/>
    <x v="2"/>
    <s v="*"/>
  </r>
  <r>
    <n v="144"/>
    <s v="James Mosher Elementary School"/>
    <x v="17"/>
    <s v="*"/>
    <x v="2"/>
    <x v="2"/>
    <s v="*"/>
    <s v="*"/>
    <x v="2"/>
    <x v="2"/>
    <x v="2"/>
    <s v="*"/>
  </r>
  <r>
    <n v="144"/>
    <s v="James Mosher Elementary School"/>
    <x v="8"/>
    <n v="40"/>
    <x v="313"/>
    <x v="97"/>
    <n v="0.25"/>
    <n v="0.45"/>
    <x v="305"/>
    <x v="309"/>
    <x v="312"/>
    <n v="269.82499999999999"/>
  </r>
  <r>
    <n v="144"/>
    <s v="James Mosher Elementary School"/>
    <x v="9"/>
    <s v="*"/>
    <x v="2"/>
    <x v="2"/>
    <s v="*"/>
    <s v="*"/>
    <x v="2"/>
    <x v="2"/>
    <x v="2"/>
    <s v="*"/>
  </r>
  <r>
    <n v="144"/>
    <s v="James Mosher Elementary School"/>
    <x v="11"/>
    <s v="*"/>
    <x v="2"/>
    <x v="2"/>
    <s v="*"/>
    <s v="*"/>
    <x v="2"/>
    <x v="2"/>
    <x v="2"/>
    <s v="*"/>
  </r>
  <r>
    <n v="145"/>
    <s v="Alexander Hamilton Elementary School"/>
    <x v="0"/>
    <n v="25"/>
    <x v="314"/>
    <x v="132"/>
    <n v="0.68"/>
    <n v="0.08"/>
    <x v="306"/>
    <x v="310"/>
    <x v="313"/>
    <n v="265.72000000000003"/>
  </r>
  <r>
    <n v="145"/>
    <s v="Alexander Hamilton Elementary School"/>
    <x v="1"/>
    <n v="13"/>
    <x v="315"/>
    <x v="26"/>
    <n v="0.69230769199999997"/>
    <n v="7.6923077000000006E-2"/>
    <x v="307"/>
    <x v="311"/>
    <x v="314"/>
    <n v="266.46153850000002"/>
  </r>
  <r>
    <n v="145"/>
    <s v="Alexander Hamilton Elementary School"/>
    <x v="3"/>
    <n v="15"/>
    <x v="44"/>
    <x v="99"/>
    <n v="0.73333333300000003"/>
    <n v="6.6666666999999999E-2"/>
    <x v="308"/>
    <x v="312"/>
    <x v="315"/>
    <n v="266.60000000000002"/>
  </r>
  <r>
    <n v="145"/>
    <s v="Alexander Hamilton Elementary School"/>
    <x v="4"/>
    <n v="10"/>
    <x v="269"/>
    <x v="97"/>
    <n v="0.6"/>
    <n v="0.1"/>
    <x v="309"/>
    <x v="313"/>
    <x v="316"/>
    <n v="264.39999999999998"/>
  </r>
  <r>
    <n v="145"/>
    <s v="Alexander Hamilton Elementary School"/>
    <x v="5"/>
    <n v="12"/>
    <x v="91"/>
    <x v="181"/>
    <n v="0.83333333300000001"/>
    <n v="8.3333332999999996E-2"/>
    <x v="60"/>
    <x v="314"/>
    <x v="208"/>
    <n v="270.41666670000001"/>
  </r>
  <r>
    <n v="145"/>
    <s v="Alexander Hamilton Elementary School"/>
    <x v="12"/>
    <s v="*"/>
    <x v="2"/>
    <x v="2"/>
    <s v="*"/>
    <s v="*"/>
    <x v="2"/>
    <x v="2"/>
    <x v="2"/>
    <s v="*"/>
  </r>
  <r>
    <n v="145"/>
    <s v="Alexander Hamilton Elementary School"/>
    <x v="6"/>
    <s v="*"/>
    <x v="2"/>
    <x v="2"/>
    <s v="*"/>
    <s v="*"/>
    <x v="2"/>
    <x v="2"/>
    <x v="2"/>
    <s v="*"/>
  </r>
  <r>
    <n v="145"/>
    <s v="Alexander Hamilton Elementary School"/>
    <x v="7"/>
    <s v="*"/>
    <x v="2"/>
    <x v="2"/>
    <s v="*"/>
    <s v="*"/>
    <x v="2"/>
    <x v="2"/>
    <x v="2"/>
    <s v="*"/>
  </r>
  <r>
    <n v="145"/>
    <s v="Alexander Hamilton Elementary School"/>
    <x v="19"/>
    <s v="*"/>
    <x v="2"/>
    <x v="2"/>
    <s v="*"/>
    <s v="*"/>
    <x v="2"/>
    <x v="2"/>
    <x v="2"/>
    <s v="*"/>
  </r>
  <r>
    <n v="145"/>
    <s v="Alexander Hamilton Elementary School"/>
    <x v="17"/>
    <s v="*"/>
    <x v="2"/>
    <x v="2"/>
    <s v="*"/>
    <s v="*"/>
    <x v="2"/>
    <x v="2"/>
    <x v="2"/>
    <s v="*"/>
  </r>
  <r>
    <n v="145"/>
    <s v="Alexander Hamilton Elementary School"/>
    <x v="8"/>
    <n v="24"/>
    <x v="316"/>
    <x v="1"/>
    <n v="0.66666666699999999"/>
    <n v="8.3333332999999996E-2"/>
    <x v="310"/>
    <x v="315"/>
    <x v="317"/>
    <n v="264.83333329999999"/>
  </r>
  <r>
    <n v="145"/>
    <s v="Alexander Hamilton Elementary School"/>
    <x v="14"/>
    <s v="*"/>
    <x v="2"/>
    <x v="2"/>
    <s v="*"/>
    <s v="*"/>
    <x v="2"/>
    <x v="2"/>
    <x v="2"/>
    <s v="*"/>
  </r>
  <r>
    <n v="150"/>
    <s v="Mary Ann Winterling Elementary School at Bentalou"/>
    <x v="0"/>
    <n v="30"/>
    <x v="317"/>
    <x v="189"/>
    <n v="0.16666666699999999"/>
    <n v="0.4"/>
    <x v="311"/>
    <x v="316"/>
    <x v="318"/>
    <n v="264.66666670000001"/>
  </r>
  <r>
    <n v="150"/>
    <s v="Mary Ann Winterling Elementary School at Bentalou"/>
    <x v="1"/>
    <n v="17"/>
    <x v="318"/>
    <x v="80"/>
    <n v="0.117647059"/>
    <n v="0.52941176499999998"/>
    <x v="312"/>
    <x v="317"/>
    <x v="319"/>
    <n v="265.64705880000002"/>
  </r>
  <r>
    <n v="150"/>
    <s v="Mary Ann Winterling Elementary School at Bentalou"/>
    <x v="3"/>
    <n v="12"/>
    <x v="319"/>
    <x v="56"/>
    <n v="0.16666666699999999"/>
    <n v="0.41666666699999999"/>
    <x v="313"/>
    <x v="318"/>
    <x v="320"/>
    <n v="264.91666670000001"/>
  </r>
  <r>
    <n v="150"/>
    <s v="Mary Ann Winterling Elementary School at Bentalou"/>
    <x v="4"/>
    <n v="18"/>
    <x v="320"/>
    <x v="79"/>
    <n v="0.16666666699999999"/>
    <n v="0.38888888900000002"/>
    <x v="314"/>
    <x v="319"/>
    <x v="321"/>
    <n v="264.5"/>
  </r>
  <r>
    <n v="150"/>
    <s v="Mary Ann Winterling Elementary School at Bentalou"/>
    <x v="5"/>
    <n v="21"/>
    <x v="321"/>
    <x v="32"/>
    <n v="9.5238094999999995E-2"/>
    <n v="0.52380952400000003"/>
    <x v="315"/>
    <x v="320"/>
    <x v="322"/>
    <n v="263.76190480000002"/>
  </r>
  <r>
    <n v="150"/>
    <s v="Mary Ann Winterling Elementary School at Bentalou"/>
    <x v="16"/>
    <s v="*"/>
    <x v="2"/>
    <x v="2"/>
    <s v="*"/>
    <s v="*"/>
    <x v="2"/>
    <x v="2"/>
    <x v="2"/>
    <s v="*"/>
  </r>
  <r>
    <n v="150"/>
    <s v="Mary Ann Winterling Elementary School at Bentalou"/>
    <x v="6"/>
    <s v="*"/>
    <x v="2"/>
    <x v="2"/>
    <s v="*"/>
    <s v="*"/>
    <x v="2"/>
    <x v="2"/>
    <x v="2"/>
    <s v="*"/>
  </r>
  <r>
    <n v="150"/>
    <s v="Mary Ann Winterling Elementary School at Bentalou"/>
    <x v="13"/>
    <s v="*"/>
    <x v="2"/>
    <x v="2"/>
    <s v="*"/>
    <s v="*"/>
    <x v="2"/>
    <x v="2"/>
    <x v="2"/>
    <s v="*"/>
  </r>
  <r>
    <n v="150"/>
    <s v="Mary Ann Winterling Elementary School at Bentalou"/>
    <x v="17"/>
    <s v="*"/>
    <x v="2"/>
    <x v="2"/>
    <s v="*"/>
    <s v="*"/>
    <x v="2"/>
    <x v="2"/>
    <x v="2"/>
    <s v="*"/>
  </r>
  <r>
    <n v="150"/>
    <s v="Mary Ann Winterling Elementary School at Bentalou"/>
    <x v="8"/>
    <n v="30"/>
    <x v="317"/>
    <x v="189"/>
    <n v="0.16666666699999999"/>
    <n v="0.4"/>
    <x v="311"/>
    <x v="316"/>
    <x v="318"/>
    <n v="264.66666670000001"/>
  </r>
  <r>
    <n v="150"/>
    <s v="Mary Ann Winterling Elementary School at Bentalou"/>
    <x v="11"/>
    <s v="*"/>
    <x v="2"/>
    <x v="2"/>
    <s v="*"/>
    <s v="*"/>
    <x v="2"/>
    <x v="2"/>
    <x v="2"/>
    <s v="*"/>
  </r>
  <r>
    <n v="164"/>
    <s v="Arundel Elementary School"/>
    <x v="0"/>
    <n v="118"/>
    <x v="322"/>
    <x v="190"/>
    <n v="0.38983050800000002"/>
    <n v="0.25423728800000001"/>
    <x v="316"/>
    <x v="321"/>
    <x v="323"/>
    <n v="264.96610170000002"/>
  </r>
  <r>
    <n v="164"/>
    <s v="Arundel Elementary School"/>
    <x v="1"/>
    <n v="82"/>
    <x v="323"/>
    <x v="191"/>
    <n v="0.41463414599999998"/>
    <n v="0.17073170700000001"/>
    <x v="317"/>
    <x v="322"/>
    <x v="324"/>
    <n v="261.06097560000001"/>
  </r>
  <r>
    <n v="164"/>
    <s v="Arundel Elementary School"/>
    <x v="2"/>
    <s v="*"/>
    <x v="2"/>
    <x v="2"/>
    <s v="*"/>
    <s v="*"/>
    <x v="2"/>
    <x v="2"/>
    <x v="2"/>
    <s v="*"/>
  </r>
  <r>
    <n v="164"/>
    <s v="Arundel Elementary School"/>
    <x v="3"/>
    <n v="61"/>
    <x v="324"/>
    <x v="192"/>
    <n v="0.37704917999999998"/>
    <n v="0.295081967"/>
    <x v="318"/>
    <x v="323"/>
    <x v="325"/>
    <n v="269.55737699999997"/>
  </r>
  <r>
    <n v="164"/>
    <s v="Arundel Elementary School"/>
    <x v="4"/>
    <n v="57"/>
    <x v="325"/>
    <x v="193"/>
    <n v="0.40350877200000002"/>
    <n v="0.21052631599999999"/>
    <x v="319"/>
    <x v="324"/>
    <x v="326"/>
    <n v="260.05263159999998"/>
  </r>
  <r>
    <n v="164"/>
    <s v="Arundel Elementary School"/>
    <x v="15"/>
    <n v="83"/>
    <x v="326"/>
    <x v="194"/>
    <n v="0.397590361"/>
    <n v="0.313253012"/>
    <x v="320"/>
    <x v="325"/>
    <x v="327"/>
    <n v="267.9036145"/>
  </r>
  <r>
    <n v="164"/>
    <s v="Arundel Elementary School"/>
    <x v="5"/>
    <n v="11"/>
    <x v="327"/>
    <x v="123"/>
    <n v="0.27272727299999999"/>
    <n v="0.18181818199999999"/>
    <x v="321"/>
    <x v="326"/>
    <x v="328"/>
    <n v="259.81818179999999"/>
  </r>
  <r>
    <n v="164"/>
    <s v="Arundel Elementary School"/>
    <x v="6"/>
    <s v="*"/>
    <x v="2"/>
    <x v="2"/>
    <s v="*"/>
    <s v="*"/>
    <x v="2"/>
    <x v="2"/>
    <x v="2"/>
    <s v="*"/>
  </r>
  <r>
    <n v="164"/>
    <s v="Arundel Elementary School"/>
    <x v="7"/>
    <s v="*"/>
    <x v="2"/>
    <x v="2"/>
    <s v="*"/>
    <s v="*"/>
    <x v="2"/>
    <x v="2"/>
    <x v="2"/>
    <s v="*"/>
  </r>
  <r>
    <n v="164"/>
    <s v="Arundel Elementary School"/>
    <x v="13"/>
    <s v="*"/>
    <x v="2"/>
    <x v="2"/>
    <s v="*"/>
    <s v="*"/>
    <x v="2"/>
    <x v="2"/>
    <x v="2"/>
    <s v="*"/>
  </r>
  <r>
    <n v="164"/>
    <s v="Arundel Elementary School"/>
    <x v="19"/>
    <s v="*"/>
    <x v="2"/>
    <x v="2"/>
    <s v="*"/>
    <s v="*"/>
    <x v="2"/>
    <x v="2"/>
    <x v="2"/>
    <s v="*"/>
  </r>
  <r>
    <n v="164"/>
    <s v="Arundel Elementary School"/>
    <x v="17"/>
    <n v="13"/>
    <x v="328"/>
    <x v="195"/>
    <n v="0.46153846199999998"/>
    <s v="&lt; 5.0%"/>
    <x v="322"/>
    <x v="327"/>
    <x v="329"/>
    <n v="250.53846150000001"/>
  </r>
  <r>
    <n v="164"/>
    <s v="Arundel Elementary School"/>
    <x v="8"/>
    <n v="115"/>
    <x v="329"/>
    <x v="196"/>
    <n v="0.39130434800000002"/>
    <n v="0.25217391300000003"/>
    <x v="323"/>
    <x v="328"/>
    <x v="330"/>
    <n v="265.39999999999998"/>
  </r>
  <r>
    <n v="164"/>
    <s v="Arundel Elementary School"/>
    <x v="9"/>
    <s v="*"/>
    <x v="2"/>
    <x v="2"/>
    <s v="*"/>
    <s v="*"/>
    <x v="2"/>
    <x v="2"/>
    <x v="2"/>
    <s v="*"/>
  </r>
  <r>
    <n v="164"/>
    <s v="Arundel Elementary School"/>
    <x v="14"/>
    <s v="*"/>
    <x v="2"/>
    <x v="2"/>
    <s v="*"/>
    <s v="*"/>
    <x v="2"/>
    <x v="2"/>
    <x v="2"/>
    <s v="*"/>
  </r>
  <r>
    <n v="164"/>
    <s v="Arundel Elementary School"/>
    <x v="11"/>
    <s v="*"/>
    <x v="2"/>
    <x v="2"/>
    <s v="*"/>
    <s v="*"/>
    <x v="2"/>
    <x v="2"/>
    <x v="2"/>
    <s v="*"/>
  </r>
  <r>
    <n v="201"/>
    <s v="Dickey Hill Elementary/Middle School"/>
    <x v="0"/>
    <n v="36"/>
    <x v="330"/>
    <x v="7"/>
    <n v="0.47222222200000002"/>
    <n v="0.222222222"/>
    <x v="324"/>
    <x v="329"/>
    <x v="331"/>
    <n v="256.88888889999998"/>
  </r>
  <r>
    <n v="201"/>
    <s v="Dickey Hill Elementary/Middle School"/>
    <x v="1"/>
    <n v="23"/>
    <x v="331"/>
    <x v="8"/>
    <n v="0.65217391300000005"/>
    <n v="0.17391304299999999"/>
    <x v="325"/>
    <x v="330"/>
    <x v="332"/>
    <n v="259.65217389999998"/>
  </r>
  <r>
    <n v="201"/>
    <s v="Dickey Hill Elementary/Middle School"/>
    <x v="2"/>
    <s v="*"/>
    <x v="2"/>
    <x v="2"/>
    <s v="*"/>
    <s v="*"/>
    <x v="2"/>
    <x v="2"/>
    <x v="2"/>
    <s v="*"/>
  </r>
  <r>
    <n v="201"/>
    <s v="Dickey Hill Elementary/Middle School"/>
    <x v="3"/>
    <n v="19"/>
    <x v="332"/>
    <x v="24"/>
    <n v="0.47368421100000002"/>
    <n v="0.26315789499999998"/>
    <x v="326"/>
    <x v="331"/>
    <x v="333"/>
    <n v="259.5789474"/>
  </r>
  <r>
    <n v="201"/>
    <s v="Dickey Hill Elementary/Middle School"/>
    <x v="4"/>
    <n v="17"/>
    <x v="333"/>
    <x v="80"/>
    <n v="0.47058823500000002"/>
    <n v="0.17647058800000001"/>
    <x v="327"/>
    <x v="332"/>
    <x v="334"/>
    <n v="253.8823529"/>
  </r>
  <r>
    <n v="201"/>
    <s v="Dickey Hill Elementary/Middle School"/>
    <x v="5"/>
    <n v="30"/>
    <x v="334"/>
    <x v="197"/>
    <n v="0.53333333299999997"/>
    <n v="0.233333333"/>
    <x v="328"/>
    <x v="333"/>
    <x v="335"/>
    <n v="259.23333330000003"/>
  </r>
  <r>
    <n v="201"/>
    <s v="Dickey Hill Elementary/Middle School"/>
    <x v="12"/>
    <s v="*"/>
    <x v="2"/>
    <x v="2"/>
    <s v="*"/>
    <s v="*"/>
    <x v="2"/>
    <x v="2"/>
    <x v="2"/>
    <s v="*"/>
  </r>
  <r>
    <n v="201"/>
    <s v="Dickey Hill Elementary/Middle School"/>
    <x v="6"/>
    <s v="*"/>
    <x v="2"/>
    <x v="2"/>
    <s v="*"/>
    <s v="*"/>
    <x v="2"/>
    <x v="2"/>
    <x v="2"/>
    <s v="*"/>
  </r>
  <r>
    <n v="201"/>
    <s v="Dickey Hill Elementary/Middle School"/>
    <x v="7"/>
    <s v="*"/>
    <x v="2"/>
    <x v="2"/>
    <s v="*"/>
    <s v="*"/>
    <x v="2"/>
    <x v="2"/>
    <x v="2"/>
    <s v="*"/>
  </r>
  <r>
    <n v="201"/>
    <s v="Dickey Hill Elementary/Middle School"/>
    <x v="13"/>
    <s v="*"/>
    <x v="2"/>
    <x v="2"/>
    <s v="*"/>
    <s v="*"/>
    <x v="2"/>
    <x v="2"/>
    <x v="2"/>
    <s v="*"/>
  </r>
  <r>
    <n v="201"/>
    <s v="Dickey Hill Elementary/Middle School"/>
    <x v="19"/>
    <s v="*"/>
    <x v="2"/>
    <x v="2"/>
    <s v="*"/>
    <s v="*"/>
    <x v="2"/>
    <x v="2"/>
    <x v="2"/>
    <s v="*"/>
  </r>
  <r>
    <n v="201"/>
    <s v="Dickey Hill Elementary/Middle School"/>
    <x v="8"/>
    <n v="35"/>
    <x v="335"/>
    <x v="188"/>
    <n v="0.45714285700000001"/>
    <n v="0.22857142899999999"/>
    <x v="329"/>
    <x v="334"/>
    <x v="336"/>
    <n v="256.57142859999999"/>
  </r>
  <r>
    <n v="201"/>
    <s v="Dickey Hill Elementary/Middle School"/>
    <x v="14"/>
    <s v="*"/>
    <x v="2"/>
    <x v="2"/>
    <s v="*"/>
    <s v="*"/>
    <x v="2"/>
    <x v="2"/>
    <x v="2"/>
    <s v="*"/>
  </r>
  <r>
    <n v="201"/>
    <s v="Dickey Hill Elementary/Middle School"/>
    <x v="11"/>
    <s v="*"/>
    <x v="2"/>
    <x v="2"/>
    <s v="*"/>
    <s v="*"/>
    <x v="2"/>
    <x v="2"/>
    <x v="2"/>
    <s v="*"/>
  </r>
  <r>
    <n v="203"/>
    <s v="Maree G. Farring Elementary/Middle School"/>
    <x v="0"/>
    <n v="76"/>
    <x v="336"/>
    <x v="198"/>
    <n v="0.39473684199999998"/>
    <n v="0.22368421099999999"/>
    <x v="330"/>
    <x v="335"/>
    <x v="337"/>
    <n v="268.97368419999998"/>
  </r>
  <r>
    <n v="203"/>
    <s v="Maree G. Farring Elementary/Middle School"/>
    <x v="1"/>
    <n v="30"/>
    <x v="337"/>
    <x v="189"/>
    <n v="0.4"/>
    <n v="0.16666666699999999"/>
    <x v="331"/>
    <x v="336"/>
    <x v="338"/>
    <n v="261.56666669999998"/>
  </r>
  <r>
    <n v="203"/>
    <s v="Maree G. Farring Elementary/Middle School"/>
    <x v="2"/>
    <n v="24"/>
    <x v="338"/>
    <x v="70"/>
    <n v="0.20833333300000001"/>
    <n v="0.16666666699999999"/>
    <x v="332"/>
    <x v="337"/>
    <x v="339"/>
    <n v="263.375"/>
  </r>
  <r>
    <n v="203"/>
    <s v="Maree G. Farring Elementary/Middle School"/>
    <x v="3"/>
    <n v="50"/>
    <x v="339"/>
    <x v="199"/>
    <n v="0.38"/>
    <n v="0.24"/>
    <x v="333"/>
    <x v="338"/>
    <x v="340"/>
    <n v="272.14"/>
  </r>
  <r>
    <n v="203"/>
    <s v="Maree G. Farring Elementary/Middle School"/>
    <x v="4"/>
    <n v="26"/>
    <x v="340"/>
    <x v="48"/>
    <n v="0.42307692299999999"/>
    <n v="0.192307692"/>
    <x v="334"/>
    <x v="339"/>
    <x v="341"/>
    <n v="262.88461539999997"/>
  </r>
  <r>
    <n v="203"/>
    <s v="Maree G. Farring Elementary/Middle School"/>
    <x v="15"/>
    <s v="*"/>
    <x v="2"/>
    <x v="2"/>
    <s v="*"/>
    <s v="*"/>
    <x v="2"/>
    <x v="2"/>
    <x v="2"/>
    <s v="*"/>
  </r>
  <r>
    <n v="203"/>
    <s v="Maree G. Farring Elementary/Middle School"/>
    <x v="5"/>
    <n v="38"/>
    <x v="341"/>
    <x v="24"/>
    <n v="0.368421053"/>
    <n v="0.368421053"/>
    <x v="335"/>
    <x v="340"/>
    <x v="342"/>
    <n v="271.5"/>
  </r>
  <r>
    <n v="203"/>
    <s v="Maree G. Farring Elementary/Middle School"/>
    <x v="6"/>
    <s v="*"/>
    <x v="2"/>
    <x v="2"/>
    <s v="*"/>
    <s v="*"/>
    <x v="2"/>
    <x v="2"/>
    <x v="2"/>
    <s v="*"/>
  </r>
  <r>
    <n v="203"/>
    <s v="Maree G. Farring Elementary/Middle School"/>
    <x v="7"/>
    <s v="*"/>
    <x v="2"/>
    <x v="2"/>
    <s v="*"/>
    <s v="*"/>
    <x v="2"/>
    <x v="2"/>
    <x v="2"/>
    <s v="*"/>
  </r>
  <r>
    <n v="203"/>
    <s v="Maree G. Farring Elementary/Middle School"/>
    <x v="13"/>
    <s v="*"/>
    <x v="2"/>
    <x v="2"/>
    <s v="*"/>
    <s v="*"/>
    <x v="2"/>
    <x v="2"/>
    <x v="2"/>
    <s v="*"/>
  </r>
  <r>
    <n v="203"/>
    <s v="Maree G. Farring Elementary/Middle School"/>
    <x v="17"/>
    <n v="32"/>
    <x v="342"/>
    <x v="200"/>
    <n v="0.375"/>
    <n v="9.375E-2"/>
    <x v="336"/>
    <x v="341"/>
    <x v="343"/>
    <n v="265.46875"/>
  </r>
  <r>
    <n v="203"/>
    <s v="Maree G. Farring Elementary/Middle School"/>
    <x v="20"/>
    <s v="*"/>
    <x v="2"/>
    <x v="2"/>
    <s v="*"/>
    <s v="*"/>
    <x v="2"/>
    <x v="2"/>
    <x v="2"/>
    <s v="*"/>
  </r>
  <r>
    <n v="203"/>
    <s v="Maree G. Farring Elementary/Middle School"/>
    <x v="18"/>
    <s v="*"/>
    <x v="2"/>
    <x v="2"/>
    <s v="*"/>
    <s v="*"/>
    <x v="2"/>
    <x v="2"/>
    <x v="2"/>
    <s v="*"/>
  </r>
  <r>
    <n v="203"/>
    <s v="Maree G. Farring Elementary/Middle School"/>
    <x v="8"/>
    <n v="26"/>
    <x v="343"/>
    <x v="50"/>
    <n v="0.46153846199999998"/>
    <n v="0.23076923099999999"/>
    <x v="337"/>
    <x v="342"/>
    <x v="291"/>
    <n v="268.65384619999998"/>
  </r>
  <r>
    <n v="203"/>
    <s v="Maree G. Farring Elementary/Middle School"/>
    <x v="9"/>
    <n v="35"/>
    <x v="344"/>
    <x v="201"/>
    <n v="0.34285714299999998"/>
    <n v="0.2"/>
    <x v="338"/>
    <x v="343"/>
    <x v="344"/>
    <n v="269.57142859999999"/>
  </r>
  <r>
    <n v="203"/>
    <s v="Maree G. Farring Elementary/Middle School"/>
    <x v="14"/>
    <s v="*"/>
    <x v="2"/>
    <x v="2"/>
    <s v="*"/>
    <s v="*"/>
    <x v="2"/>
    <x v="2"/>
    <x v="2"/>
    <s v="*"/>
  </r>
  <r>
    <n v="203"/>
    <s v="Maree G. Farring Elementary/Middle School"/>
    <x v="10"/>
    <n v="11"/>
    <x v="345"/>
    <x v="90"/>
    <n v="0.45454545499999999"/>
    <n v="0.18181818199999999"/>
    <x v="339"/>
    <x v="344"/>
    <x v="345"/>
    <n v="264.81818179999999"/>
  </r>
  <r>
    <n v="203"/>
    <s v="Maree G. Farring Elementary/Middle School"/>
    <x v="11"/>
    <s v="*"/>
    <x v="2"/>
    <x v="2"/>
    <s v="*"/>
    <s v="*"/>
    <x v="2"/>
    <x v="2"/>
    <x v="2"/>
    <s v="*"/>
  </r>
  <r>
    <n v="204"/>
    <s v="Mary E. Rodman Elementary School"/>
    <x v="0"/>
    <n v="33"/>
    <x v="346"/>
    <x v="53"/>
    <n v="0.36363636399999999"/>
    <n v="0.393939394"/>
    <x v="340"/>
    <x v="345"/>
    <x v="346"/>
    <n v="270.030303"/>
  </r>
  <r>
    <n v="204"/>
    <s v="Mary E. Rodman Elementary School"/>
    <x v="1"/>
    <n v="22"/>
    <x v="347"/>
    <x v="14"/>
    <n v="0.36363636399999999"/>
    <n v="0.45454545499999999"/>
    <x v="341"/>
    <x v="346"/>
    <x v="347"/>
    <n v="274.13636359999998"/>
  </r>
  <r>
    <n v="204"/>
    <s v="Mary E. Rodman Elementary School"/>
    <x v="3"/>
    <n v="18"/>
    <x v="348"/>
    <x v="202"/>
    <n v="0.38888888900000002"/>
    <n v="0.5"/>
    <x v="342"/>
    <x v="347"/>
    <x v="348"/>
    <n v="274"/>
  </r>
  <r>
    <n v="204"/>
    <s v="Mary E. Rodman Elementary School"/>
    <x v="4"/>
    <n v="15"/>
    <x v="349"/>
    <x v="42"/>
    <n v="0.33333333300000001"/>
    <n v="0.26666666700000002"/>
    <x v="343"/>
    <x v="348"/>
    <x v="349"/>
    <n v="265.26666669999997"/>
  </r>
  <r>
    <n v="204"/>
    <s v="Mary E. Rodman Elementary School"/>
    <x v="5"/>
    <n v="27"/>
    <x v="350"/>
    <x v="21"/>
    <n v="0.37037037"/>
    <n v="0.48148148099999999"/>
    <x v="344"/>
    <x v="349"/>
    <x v="350"/>
    <n v="275.037037"/>
  </r>
  <r>
    <n v="204"/>
    <s v="Mary E. Rodman Elementary School"/>
    <x v="16"/>
    <s v="*"/>
    <x v="2"/>
    <x v="2"/>
    <s v="*"/>
    <s v="*"/>
    <x v="2"/>
    <x v="2"/>
    <x v="2"/>
    <s v="*"/>
  </r>
  <r>
    <n v="204"/>
    <s v="Mary E. Rodman Elementary School"/>
    <x v="7"/>
    <s v="*"/>
    <x v="2"/>
    <x v="2"/>
    <s v="*"/>
    <s v="*"/>
    <x v="2"/>
    <x v="2"/>
    <x v="2"/>
    <s v="*"/>
  </r>
  <r>
    <n v="204"/>
    <s v="Mary E. Rodman Elementary School"/>
    <x v="13"/>
    <s v="*"/>
    <x v="2"/>
    <x v="2"/>
    <s v="*"/>
    <s v="*"/>
    <x v="2"/>
    <x v="2"/>
    <x v="2"/>
    <s v="*"/>
  </r>
  <r>
    <n v="204"/>
    <s v="Mary E. Rodman Elementary School"/>
    <x v="19"/>
    <s v="*"/>
    <x v="2"/>
    <x v="2"/>
    <s v="*"/>
    <s v="*"/>
    <x v="2"/>
    <x v="2"/>
    <x v="2"/>
    <s v="*"/>
  </r>
  <r>
    <n v="204"/>
    <s v="Mary E. Rodman Elementary School"/>
    <x v="8"/>
    <n v="31"/>
    <x v="351"/>
    <x v="203"/>
    <n v="0.38709677399999998"/>
    <n v="0.35483871"/>
    <x v="345"/>
    <x v="350"/>
    <x v="351"/>
    <n v="268.58064519999999"/>
  </r>
  <r>
    <n v="204"/>
    <s v="Mary E. Rodman Elementary School"/>
    <x v="9"/>
    <s v="*"/>
    <x v="2"/>
    <x v="2"/>
    <s v="*"/>
    <s v="*"/>
    <x v="2"/>
    <x v="2"/>
    <x v="2"/>
    <s v="*"/>
  </r>
  <r>
    <n v="204"/>
    <s v="Mary E. Rodman Elementary School"/>
    <x v="14"/>
    <s v="*"/>
    <x v="2"/>
    <x v="2"/>
    <s v="*"/>
    <s v="*"/>
    <x v="2"/>
    <x v="2"/>
    <x v="2"/>
    <s v="*"/>
  </r>
  <r>
    <n v="204"/>
    <s v="Mary E. Rodman Elementary School"/>
    <x v="11"/>
    <s v="*"/>
    <x v="2"/>
    <x v="2"/>
    <s v="*"/>
    <s v="*"/>
    <x v="2"/>
    <x v="2"/>
    <x v="2"/>
    <s v="*"/>
  </r>
  <r>
    <n v="205"/>
    <s v="Woodhome Elementary/Middle School"/>
    <x v="0"/>
    <n v="40"/>
    <x v="352"/>
    <x v="83"/>
    <n v="0.25"/>
    <n v="0.625"/>
    <x v="346"/>
    <x v="351"/>
    <x v="352"/>
    <n v="279.5"/>
  </r>
  <r>
    <n v="205"/>
    <s v="Woodhome Elementary/Middle School"/>
    <x v="1"/>
    <n v="12"/>
    <x v="353"/>
    <x v="109"/>
    <n v="0.25"/>
    <n v="0.58333333300000001"/>
    <x v="347"/>
    <x v="352"/>
    <x v="353"/>
    <n v="283.16666670000001"/>
  </r>
  <r>
    <n v="205"/>
    <s v="Woodhome Elementary/Middle School"/>
    <x v="2"/>
    <s v="*"/>
    <x v="2"/>
    <x v="2"/>
    <s v="*"/>
    <s v="*"/>
    <x v="2"/>
    <x v="2"/>
    <x v="2"/>
    <s v="*"/>
  </r>
  <r>
    <n v="205"/>
    <s v="Woodhome Elementary/Middle School"/>
    <x v="3"/>
    <n v="21"/>
    <x v="354"/>
    <x v="204"/>
    <n v="0.23809523799999999"/>
    <n v="0.66666666699999999"/>
    <x v="348"/>
    <x v="353"/>
    <x v="354"/>
    <n v="280.23809519999998"/>
  </r>
  <r>
    <n v="205"/>
    <s v="Woodhome Elementary/Middle School"/>
    <x v="4"/>
    <n v="19"/>
    <x v="355"/>
    <x v="57"/>
    <n v="0.26315789499999998"/>
    <n v="0.57894736800000002"/>
    <x v="349"/>
    <x v="354"/>
    <x v="355"/>
    <n v="278.68421050000001"/>
  </r>
  <r>
    <n v="205"/>
    <s v="Woodhome Elementary/Middle School"/>
    <x v="5"/>
    <n v="28"/>
    <x v="356"/>
    <x v="76"/>
    <n v="0.178571429"/>
    <n v="0.678571429"/>
    <x v="350"/>
    <x v="355"/>
    <x v="356"/>
    <n v="281.7857143"/>
  </r>
  <r>
    <n v="205"/>
    <s v="Woodhome Elementary/Middle School"/>
    <x v="12"/>
    <s v="*"/>
    <x v="2"/>
    <x v="2"/>
    <s v="*"/>
    <s v="*"/>
    <x v="2"/>
    <x v="2"/>
    <x v="2"/>
    <s v="*"/>
  </r>
  <r>
    <n v="205"/>
    <s v="Woodhome Elementary/Middle School"/>
    <x v="16"/>
    <s v="*"/>
    <x v="2"/>
    <x v="2"/>
    <s v="*"/>
    <s v="*"/>
    <x v="2"/>
    <x v="2"/>
    <x v="2"/>
    <s v="*"/>
  </r>
  <r>
    <n v="205"/>
    <s v="Woodhome Elementary/Middle School"/>
    <x v="6"/>
    <s v="*"/>
    <x v="2"/>
    <x v="2"/>
    <s v="*"/>
    <s v="*"/>
    <x v="2"/>
    <x v="2"/>
    <x v="2"/>
    <s v="*"/>
  </r>
  <r>
    <n v="205"/>
    <s v="Woodhome Elementary/Middle School"/>
    <x v="7"/>
    <s v="*"/>
    <x v="2"/>
    <x v="2"/>
    <s v="*"/>
    <s v="*"/>
    <x v="2"/>
    <x v="2"/>
    <x v="2"/>
    <s v="*"/>
  </r>
  <r>
    <n v="205"/>
    <s v="Woodhome Elementary/Middle School"/>
    <x v="13"/>
    <s v="*"/>
    <x v="2"/>
    <x v="2"/>
    <s v="*"/>
    <s v="*"/>
    <x v="2"/>
    <x v="2"/>
    <x v="2"/>
    <s v="*"/>
  </r>
  <r>
    <n v="205"/>
    <s v="Woodhome Elementary/Middle School"/>
    <x v="18"/>
    <s v="*"/>
    <x v="2"/>
    <x v="2"/>
    <s v="*"/>
    <s v="*"/>
    <x v="2"/>
    <x v="2"/>
    <x v="2"/>
    <s v="*"/>
  </r>
  <r>
    <n v="205"/>
    <s v="Woodhome Elementary/Middle School"/>
    <x v="8"/>
    <n v="29"/>
    <x v="357"/>
    <x v="205"/>
    <n v="0.31034482800000002"/>
    <n v="0.62068965499999995"/>
    <x v="351"/>
    <x v="356"/>
    <x v="357"/>
    <n v="276.65517240000003"/>
  </r>
  <r>
    <n v="205"/>
    <s v="Woodhome Elementary/Middle School"/>
    <x v="9"/>
    <s v="*"/>
    <x v="2"/>
    <x v="2"/>
    <s v="*"/>
    <s v="*"/>
    <x v="2"/>
    <x v="2"/>
    <x v="2"/>
    <s v="*"/>
  </r>
  <r>
    <n v="205"/>
    <s v="Woodhome Elementary/Middle School"/>
    <x v="14"/>
    <s v="*"/>
    <x v="2"/>
    <x v="2"/>
    <s v="*"/>
    <s v="*"/>
    <x v="2"/>
    <x v="2"/>
    <x v="2"/>
    <s v="*"/>
  </r>
  <r>
    <n v="205"/>
    <s v="Woodhome Elementary/Middle School"/>
    <x v="10"/>
    <s v="*"/>
    <x v="2"/>
    <x v="2"/>
    <s v="*"/>
    <s v="*"/>
    <x v="2"/>
    <x v="2"/>
    <x v="2"/>
    <s v="*"/>
  </r>
  <r>
    <n v="205"/>
    <s v="Woodhome Elementary/Middle School"/>
    <x v="11"/>
    <s v="*"/>
    <x v="2"/>
    <x v="2"/>
    <s v="*"/>
    <s v="*"/>
    <x v="2"/>
    <x v="2"/>
    <x v="2"/>
    <s v="*"/>
  </r>
  <r>
    <n v="206"/>
    <s v="Furley Elementary School"/>
    <x v="0"/>
    <n v="58"/>
    <x v="358"/>
    <x v="206"/>
    <n v="0.413793103"/>
    <n v="0.25862068999999999"/>
    <x v="352"/>
    <x v="357"/>
    <x v="358"/>
    <n v="271.79310340000001"/>
  </r>
  <r>
    <n v="206"/>
    <s v="Furley Elementary School"/>
    <x v="1"/>
    <n v="35"/>
    <x v="359"/>
    <x v="207"/>
    <n v="0.485714286"/>
    <n v="0.28571428599999998"/>
    <x v="353"/>
    <x v="358"/>
    <x v="359"/>
    <n v="275.77142859999998"/>
  </r>
  <r>
    <n v="206"/>
    <s v="Furley Elementary School"/>
    <x v="2"/>
    <s v="*"/>
    <x v="2"/>
    <x v="2"/>
    <s v="*"/>
    <s v="*"/>
    <x v="2"/>
    <x v="2"/>
    <x v="2"/>
    <s v="*"/>
  </r>
  <r>
    <n v="206"/>
    <s v="Furley Elementary School"/>
    <x v="3"/>
    <n v="28"/>
    <x v="360"/>
    <x v="1"/>
    <n v="0.428571429"/>
    <n v="0.321428571"/>
    <x v="354"/>
    <x v="359"/>
    <x v="360"/>
    <n v="276.32142859999999"/>
  </r>
  <r>
    <n v="206"/>
    <s v="Furley Elementary School"/>
    <x v="4"/>
    <n v="30"/>
    <x v="361"/>
    <x v="42"/>
    <n v="0.4"/>
    <n v="0.2"/>
    <x v="355"/>
    <x v="360"/>
    <x v="361"/>
    <n v="267.56666669999998"/>
  </r>
  <r>
    <n v="206"/>
    <s v="Furley Elementary School"/>
    <x v="5"/>
    <n v="42"/>
    <x v="362"/>
    <x v="175"/>
    <n v="0.47619047599999997"/>
    <n v="0.28571428599999998"/>
    <x v="356"/>
    <x v="361"/>
    <x v="362"/>
    <n v="275.7142857"/>
  </r>
  <r>
    <n v="206"/>
    <s v="Furley Elementary School"/>
    <x v="16"/>
    <n v="12"/>
    <x v="363"/>
    <x v="152"/>
    <n v="0.25"/>
    <n v="0.16666666699999999"/>
    <x v="357"/>
    <x v="362"/>
    <x v="363"/>
    <n v="260"/>
  </r>
  <r>
    <n v="206"/>
    <s v="Furley Elementary School"/>
    <x v="6"/>
    <s v="*"/>
    <x v="2"/>
    <x v="2"/>
    <s v="*"/>
    <s v="*"/>
    <x v="2"/>
    <x v="2"/>
    <x v="2"/>
    <s v="*"/>
  </r>
  <r>
    <n v="206"/>
    <s v="Furley Elementary School"/>
    <x v="13"/>
    <s v="*"/>
    <x v="2"/>
    <x v="2"/>
    <s v="*"/>
    <s v="*"/>
    <x v="2"/>
    <x v="2"/>
    <x v="2"/>
    <s v="*"/>
  </r>
  <r>
    <n v="206"/>
    <s v="Furley Elementary School"/>
    <x v="18"/>
    <s v="*"/>
    <x v="2"/>
    <x v="2"/>
    <s v="*"/>
    <s v="*"/>
    <x v="2"/>
    <x v="2"/>
    <x v="2"/>
    <s v="*"/>
  </r>
  <r>
    <n v="206"/>
    <s v="Furley Elementary School"/>
    <x v="8"/>
    <n v="53"/>
    <x v="364"/>
    <x v="208"/>
    <n v="0.396226415"/>
    <n v="0.26415094300000003"/>
    <x v="358"/>
    <x v="363"/>
    <x v="364"/>
    <n v="271.75471700000003"/>
  </r>
  <r>
    <n v="206"/>
    <s v="Furley Elementary School"/>
    <x v="9"/>
    <s v="*"/>
    <x v="2"/>
    <x v="2"/>
    <s v="*"/>
    <s v="*"/>
    <x v="2"/>
    <x v="2"/>
    <x v="2"/>
    <s v="*"/>
  </r>
  <r>
    <n v="206"/>
    <s v="Furley Elementary School"/>
    <x v="10"/>
    <s v="*"/>
    <x v="2"/>
    <x v="2"/>
    <s v="*"/>
    <s v="*"/>
    <x v="2"/>
    <x v="2"/>
    <x v="2"/>
    <s v="*"/>
  </r>
  <r>
    <n v="206"/>
    <s v="Furley Elementary School"/>
    <x v="11"/>
    <s v="*"/>
    <x v="2"/>
    <x v="2"/>
    <s v="*"/>
    <s v="*"/>
    <x v="2"/>
    <x v="2"/>
    <x v="2"/>
    <s v="*"/>
  </r>
  <r>
    <n v="207"/>
    <s v="Curtis Bay Elementary/Middle School"/>
    <x v="0"/>
    <n v="57"/>
    <x v="365"/>
    <x v="209"/>
    <n v="0.35087719299999998"/>
    <n v="0.42105263199999998"/>
    <x v="359"/>
    <x v="364"/>
    <x v="365"/>
    <n v="279.22807019999999"/>
  </r>
  <r>
    <n v="207"/>
    <s v="Curtis Bay Elementary/Middle School"/>
    <x v="1"/>
    <n v="33"/>
    <x v="366"/>
    <x v="14"/>
    <n v="0.303030303"/>
    <n v="0.515151515"/>
    <x v="360"/>
    <x v="365"/>
    <x v="366"/>
    <n v="281.030303"/>
  </r>
  <r>
    <n v="207"/>
    <s v="Curtis Bay Elementary/Middle School"/>
    <x v="2"/>
    <s v="*"/>
    <x v="2"/>
    <x v="2"/>
    <s v="*"/>
    <s v="*"/>
    <x v="2"/>
    <x v="2"/>
    <x v="2"/>
    <s v="*"/>
  </r>
  <r>
    <n v="207"/>
    <s v="Curtis Bay Elementary/Middle School"/>
    <x v="3"/>
    <n v="31"/>
    <x v="367"/>
    <x v="210"/>
    <n v="0.38709677399999998"/>
    <n v="0.45161290300000001"/>
    <x v="361"/>
    <x v="366"/>
    <x v="367"/>
    <n v="279.90322579999997"/>
  </r>
  <r>
    <n v="207"/>
    <s v="Curtis Bay Elementary/Middle School"/>
    <x v="4"/>
    <n v="26"/>
    <x v="368"/>
    <x v="50"/>
    <n v="0.30769230800000003"/>
    <n v="0.38461538499999998"/>
    <x v="362"/>
    <x v="311"/>
    <x v="368"/>
    <n v="278.42307690000001"/>
  </r>
  <r>
    <n v="207"/>
    <s v="Curtis Bay Elementary/Middle School"/>
    <x v="15"/>
    <n v="31"/>
    <x v="369"/>
    <x v="119"/>
    <n v="0.322580645"/>
    <n v="0.61290322600000002"/>
    <x v="302"/>
    <x v="367"/>
    <x v="369"/>
    <n v="282.51612899999998"/>
  </r>
  <r>
    <n v="207"/>
    <s v="Curtis Bay Elementary/Middle School"/>
    <x v="5"/>
    <s v="*"/>
    <x v="2"/>
    <x v="2"/>
    <s v="*"/>
    <s v="*"/>
    <x v="2"/>
    <x v="2"/>
    <x v="2"/>
    <s v="*"/>
  </r>
  <r>
    <n v="207"/>
    <s v="Curtis Bay Elementary/Middle School"/>
    <x v="13"/>
    <s v="*"/>
    <x v="2"/>
    <x v="2"/>
    <s v="*"/>
    <s v="*"/>
    <x v="2"/>
    <x v="2"/>
    <x v="2"/>
    <s v="*"/>
  </r>
  <r>
    <n v="207"/>
    <s v="Curtis Bay Elementary/Middle School"/>
    <x v="19"/>
    <s v="*"/>
    <x v="2"/>
    <x v="2"/>
    <s v="*"/>
    <s v="*"/>
    <x v="2"/>
    <x v="2"/>
    <x v="2"/>
    <s v="*"/>
  </r>
  <r>
    <n v="207"/>
    <s v="Curtis Bay Elementary/Middle School"/>
    <x v="17"/>
    <n v="17"/>
    <x v="370"/>
    <x v="211"/>
    <n v="0.35294117600000002"/>
    <n v="0.117647059"/>
    <x v="363"/>
    <x v="368"/>
    <x v="370"/>
    <n v="274.94117649999998"/>
  </r>
  <r>
    <n v="207"/>
    <s v="Curtis Bay Elementary/Middle School"/>
    <x v="8"/>
    <n v="30"/>
    <x v="371"/>
    <x v="109"/>
    <n v="0.3"/>
    <n v="0.53333333299999997"/>
    <x v="364"/>
    <x v="369"/>
    <x v="371"/>
    <n v="282.46666670000002"/>
  </r>
  <r>
    <n v="207"/>
    <s v="Curtis Bay Elementary/Middle School"/>
    <x v="9"/>
    <n v="11"/>
    <x v="372"/>
    <x v="172"/>
    <n v="0.27272727299999999"/>
    <n v="0.27272727299999999"/>
    <x v="365"/>
    <x v="370"/>
    <x v="372"/>
    <n v="271.63636359999998"/>
  </r>
  <r>
    <n v="207"/>
    <s v="Curtis Bay Elementary/Middle School"/>
    <x v="14"/>
    <s v="*"/>
    <x v="2"/>
    <x v="2"/>
    <s v="*"/>
    <s v="*"/>
    <x v="2"/>
    <x v="2"/>
    <x v="2"/>
    <s v="*"/>
  </r>
  <r>
    <n v="207"/>
    <s v="Curtis Bay Elementary/Middle School"/>
    <x v="10"/>
    <n v="13"/>
    <x v="373"/>
    <x v="55"/>
    <n v="0.46153846199999998"/>
    <n v="0.38461538499999998"/>
    <x v="0"/>
    <x v="371"/>
    <x v="373"/>
    <n v="279.15384619999998"/>
  </r>
  <r>
    <n v="207"/>
    <s v="Curtis Bay Elementary/Middle School"/>
    <x v="11"/>
    <s v="*"/>
    <x v="2"/>
    <x v="2"/>
    <s v="*"/>
    <s v="*"/>
    <x v="2"/>
    <x v="2"/>
    <x v="2"/>
    <s v="*"/>
  </r>
  <r>
    <n v="210"/>
    <s v="Hazelwood Elementary/Middle School"/>
    <x v="0"/>
    <n v="31"/>
    <x v="374"/>
    <x v="4"/>
    <n v="0.22580645199999999"/>
    <n v="0.58064516099999997"/>
    <x v="366"/>
    <x v="372"/>
    <x v="374"/>
    <n v="276.38709679999999"/>
  </r>
  <r>
    <n v="210"/>
    <s v="Hazelwood Elementary/Middle School"/>
    <x v="1"/>
    <n v="10"/>
    <x v="375"/>
    <x v="22"/>
    <n v="0.2"/>
    <n v="0.8"/>
    <x v="230"/>
    <x v="373"/>
    <x v="375"/>
    <n v="278.8"/>
  </r>
  <r>
    <n v="210"/>
    <s v="Hazelwood Elementary/Middle School"/>
    <x v="3"/>
    <n v="19"/>
    <x v="113"/>
    <x v="57"/>
    <n v="0.26315789499999998"/>
    <n v="0.57894736800000002"/>
    <x v="367"/>
    <x v="374"/>
    <x v="112"/>
    <n v="281.15789469999999"/>
  </r>
  <r>
    <n v="210"/>
    <s v="Hazelwood Elementary/Middle School"/>
    <x v="4"/>
    <n v="12"/>
    <x v="376"/>
    <x v="1"/>
    <n v="0.16666666699999999"/>
    <n v="0.58333333300000001"/>
    <x v="368"/>
    <x v="375"/>
    <x v="376"/>
    <n v="268.83333329999999"/>
  </r>
  <r>
    <n v="210"/>
    <s v="Hazelwood Elementary/Middle School"/>
    <x v="15"/>
    <s v="*"/>
    <x v="2"/>
    <x v="2"/>
    <s v="*"/>
    <s v="*"/>
    <x v="2"/>
    <x v="2"/>
    <x v="2"/>
    <s v="*"/>
  </r>
  <r>
    <n v="210"/>
    <s v="Hazelwood Elementary/Middle School"/>
    <x v="5"/>
    <n v="14"/>
    <x v="377"/>
    <x v="113"/>
    <n v="0.14285714299999999"/>
    <n v="0.78571428600000004"/>
    <x v="369"/>
    <x v="376"/>
    <x v="377"/>
    <n v="277.42857140000001"/>
  </r>
  <r>
    <n v="210"/>
    <s v="Hazelwood Elementary/Middle School"/>
    <x v="7"/>
    <s v="*"/>
    <x v="2"/>
    <x v="2"/>
    <s v="*"/>
    <s v="*"/>
    <x v="2"/>
    <x v="2"/>
    <x v="2"/>
    <s v="*"/>
  </r>
  <r>
    <n v="210"/>
    <s v="Hazelwood Elementary/Middle School"/>
    <x v="13"/>
    <s v="*"/>
    <x v="2"/>
    <x v="2"/>
    <s v="*"/>
    <s v="*"/>
    <x v="2"/>
    <x v="2"/>
    <x v="2"/>
    <s v="*"/>
  </r>
  <r>
    <n v="210"/>
    <s v="Hazelwood Elementary/Middle School"/>
    <x v="17"/>
    <n v="14"/>
    <x v="378"/>
    <x v="10"/>
    <n v="0.35714285699999998"/>
    <n v="0.35714285699999998"/>
    <x v="370"/>
    <x v="377"/>
    <x v="378"/>
    <n v="273.85714289999999"/>
  </r>
  <r>
    <n v="210"/>
    <s v="Hazelwood Elementary/Middle School"/>
    <x v="8"/>
    <n v="30"/>
    <x v="379"/>
    <x v="99"/>
    <n v="0.233333333"/>
    <n v="0.56666666700000001"/>
    <x v="371"/>
    <x v="378"/>
    <x v="379"/>
    <n v="275.66666670000001"/>
  </r>
  <r>
    <n v="210"/>
    <s v="Hazelwood Elementary/Middle School"/>
    <x v="14"/>
    <s v="*"/>
    <x v="2"/>
    <x v="2"/>
    <s v="*"/>
    <s v="*"/>
    <x v="2"/>
    <x v="2"/>
    <x v="2"/>
    <s v="*"/>
  </r>
  <r>
    <n v="210"/>
    <s v="Hazelwood Elementary/Middle School"/>
    <x v="11"/>
    <s v="*"/>
    <x v="2"/>
    <x v="2"/>
    <s v="*"/>
    <s v="*"/>
    <x v="2"/>
    <x v="2"/>
    <x v="2"/>
    <s v="*"/>
  </r>
  <r>
    <n v="211"/>
    <s v="Gardenville Elementary School"/>
    <x v="0"/>
    <n v="35"/>
    <x v="380"/>
    <x v="10"/>
    <n v="0.37142857099999999"/>
    <n v="0.34285714299999998"/>
    <x v="372"/>
    <x v="379"/>
    <x v="380"/>
    <n v="265.8"/>
  </r>
  <r>
    <n v="211"/>
    <s v="Gardenville Elementary School"/>
    <x v="1"/>
    <n v="23"/>
    <x v="381"/>
    <x v="45"/>
    <n v="0.34782608700000001"/>
    <n v="0.34782608700000001"/>
    <x v="373"/>
    <x v="380"/>
    <x v="381"/>
    <n v="263.91304350000001"/>
  </r>
  <r>
    <n v="211"/>
    <s v="Gardenville Elementary School"/>
    <x v="3"/>
    <n v="17"/>
    <x v="382"/>
    <x v="129"/>
    <n v="0.29411764699999998"/>
    <n v="0.58823529399999996"/>
    <x v="374"/>
    <x v="381"/>
    <x v="164"/>
    <n v="276.82352939999998"/>
  </r>
  <r>
    <n v="211"/>
    <s v="Gardenville Elementary School"/>
    <x v="4"/>
    <n v="18"/>
    <x v="383"/>
    <x v="79"/>
    <n v="0.44444444399999999"/>
    <n v="0.111111111"/>
    <x v="375"/>
    <x v="382"/>
    <x v="382"/>
    <n v="255.38888890000001"/>
  </r>
  <r>
    <n v="211"/>
    <s v="Gardenville Elementary School"/>
    <x v="15"/>
    <s v="*"/>
    <x v="2"/>
    <x v="2"/>
    <s v="*"/>
    <s v="*"/>
    <x v="2"/>
    <x v="2"/>
    <x v="2"/>
    <s v="*"/>
  </r>
  <r>
    <n v="211"/>
    <s v="Gardenville Elementary School"/>
    <x v="5"/>
    <n v="26"/>
    <x v="384"/>
    <x v="50"/>
    <n v="0.42307692299999999"/>
    <n v="0.26923076899999998"/>
    <x v="376"/>
    <x v="383"/>
    <x v="383"/>
    <n v="262.19230770000001"/>
  </r>
  <r>
    <n v="211"/>
    <s v="Gardenville Elementary School"/>
    <x v="16"/>
    <s v="*"/>
    <x v="2"/>
    <x v="2"/>
    <s v="*"/>
    <s v="*"/>
    <x v="2"/>
    <x v="2"/>
    <x v="2"/>
    <s v="*"/>
  </r>
  <r>
    <n v="211"/>
    <s v="Gardenville Elementary School"/>
    <x v="6"/>
    <s v="*"/>
    <x v="2"/>
    <x v="2"/>
    <s v="*"/>
    <s v="*"/>
    <x v="2"/>
    <x v="2"/>
    <x v="2"/>
    <s v="*"/>
  </r>
  <r>
    <n v="211"/>
    <s v="Gardenville Elementary School"/>
    <x v="7"/>
    <s v="*"/>
    <x v="2"/>
    <x v="2"/>
    <s v="*"/>
    <s v="*"/>
    <x v="2"/>
    <x v="2"/>
    <x v="2"/>
    <s v="*"/>
  </r>
  <r>
    <n v="211"/>
    <s v="Gardenville Elementary School"/>
    <x v="21"/>
    <s v="*"/>
    <x v="2"/>
    <x v="2"/>
    <s v="*"/>
    <s v="*"/>
    <x v="2"/>
    <x v="2"/>
    <x v="2"/>
    <s v="*"/>
  </r>
  <r>
    <n v="211"/>
    <s v="Gardenville Elementary School"/>
    <x v="13"/>
    <s v="*"/>
    <x v="2"/>
    <x v="2"/>
    <s v="*"/>
    <s v="*"/>
    <x v="2"/>
    <x v="2"/>
    <x v="2"/>
    <s v="*"/>
  </r>
  <r>
    <n v="211"/>
    <s v="Gardenville Elementary School"/>
    <x v="19"/>
    <s v="*"/>
    <x v="2"/>
    <x v="2"/>
    <s v="*"/>
    <s v="*"/>
    <x v="2"/>
    <x v="2"/>
    <x v="2"/>
    <s v="*"/>
  </r>
  <r>
    <n v="211"/>
    <s v="Gardenville Elementary School"/>
    <x v="8"/>
    <n v="34"/>
    <x v="385"/>
    <x v="177"/>
    <n v="0.35294117600000002"/>
    <n v="0.35294117600000002"/>
    <x v="377"/>
    <x v="384"/>
    <x v="384"/>
    <n v="266.14705880000002"/>
  </r>
  <r>
    <n v="211"/>
    <s v="Gardenville Elementary School"/>
    <x v="9"/>
    <s v="*"/>
    <x v="2"/>
    <x v="2"/>
    <s v="*"/>
    <s v="*"/>
    <x v="2"/>
    <x v="2"/>
    <x v="2"/>
    <s v="*"/>
  </r>
  <r>
    <n v="211"/>
    <s v="Gardenville Elementary School"/>
    <x v="11"/>
    <s v="*"/>
    <x v="2"/>
    <x v="2"/>
    <s v="*"/>
    <s v="*"/>
    <x v="2"/>
    <x v="2"/>
    <x v="2"/>
    <s v="*"/>
  </r>
  <r>
    <n v="212"/>
    <s v="Garrett Heights Elementary/Middle School"/>
    <x v="0"/>
    <n v="32"/>
    <x v="386"/>
    <x v="110"/>
    <n v="0.40625"/>
    <n v="0.28125"/>
    <x v="378"/>
    <x v="385"/>
    <x v="385"/>
    <n v="265.5625"/>
  </r>
  <r>
    <n v="212"/>
    <s v="Garrett Heights Elementary/Middle School"/>
    <x v="1"/>
    <n v="13"/>
    <x v="303"/>
    <x v="50"/>
    <n v="0.38461538499999998"/>
    <n v="0.30769230800000003"/>
    <x v="379"/>
    <x v="386"/>
    <x v="386"/>
    <n v="266.38461539999997"/>
  </r>
  <r>
    <n v="212"/>
    <s v="Garrett Heights Elementary/Middle School"/>
    <x v="3"/>
    <n v="16"/>
    <x v="387"/>
    <x v="1"/>
    <n v="0.4375"/>
    <n v="0.3125"/>
    <x v="380"/>
    <x v="387"/>
    <x v="387"/>
    <n v="271.1875"/>
  </r>
  <r>
    <n v="212"/>
    <s v="Garrett Heights Elementary/Middle School"/>
    <x v="4"/>
    <n v="16"/>
    <x v="388"/>
    <x v="52"/>
    <n v="0.375"/>
    <n v="0.25"/>
    <x v="381"/>
    <x v="388"/>
    <x v="388"/>
    <n v="259.9375"/>
  </r>
  <r>
    <n v="212"/>
    <s v="Garrett Heights Elementary/Middle School"/>
    <x v="15"/>
    <s v="*"/>
    <x v="2"/>
    <x v="2"/>
    <s v="*"/>
    <s v="*"/>
    <x v="2"/>
    <x v="2"/>
    <x v="2"/>
    <s v="*"/>
  </r>
  <r>
    <n v="212"/>
    <s v="Garrett Heights Elementary/Middle School"/>
    <x v="5"/>
    <n v="28"/>
    <x v="389"/>
    <x v="10"/>
    <n v="0.39285714300000002"/>
    <n v="0.321428571"/>
    <x v="382"/>
    <x v="389"/>
    <x v="389"/>
    <n v="267.32142859999999"/>
  </r>
  <r>
    <n v="212"/>
    <s v="Garrett Heights Elementary/Middle School"/>
    <x v="6"/>
    <s v="*"/>
    <x v="2"/>
    <x v="2"/>
    <s v="*"/>
    <s v="*"/>
    <x v="2"/>
    <x v="2"/>
    <x v="2"/>
    <s v="*"/>
  </r>
  <r>
    <n v="212"/>
    <s v="Garrett Heights Elementary/Middle School"/>
    <x v="7"/>
    <s v="*"/>
    <x v="2"/>
    <x v="2"/>
    <s v="*"/>
    <s v="*"/>
    <x v="2"/>
    <x v="2"/>
    <x v="2"/>
    <s v="*"/>
  </r>
  <r>
    <n v="212"/>
    <s v="Garrett Heights Elementary/Middle School"/>
    <x v="21"/>
    <s v="*"/>
    <x v="2"/>
    <x v="2"/>
    <s v="*"/>
    <s v="*"/>
    <x v="2"/>
    <x v="2"/>
    <x v="2"/>
    <s v="*"/>
  </r>
  <r>
    <n v="212"/>
    <s v="Garrett Heights Elementary/Middle School"/>
    <x v="8"/>
    <n v="25"/>
    <x v="390"/>
    <x v="42"/>
    <n v="0.44"/>
    <n v="0.16"/>
    <x v="383"/>
    <x v="390"/>
    <x v="390"/>
    <n v="260.04000000000002"/>
  </r>
  <r>
    <n v="212"/>
    <s v="Garrett Heights Elementary/Middle School"/>
    <x v="9"/>
    <s v="*"/>
    <x v="2"/>
    <x v="2"/>
    <s v="*"/>
    <s v="*"/>
    <x v="2"/>
    <x v="2"/>
    <x v="2"/>
    <s v="*"/>
  </r>
  <r>
    <n v="212"/>
    <s v="Garrett Heights Elementary/Middle School"/>
    <x v="14"/>
    <s v="*"/>
    <x v="2"/>
    <x v="2"/>
    <s v="*"/>
    <s v="*"/>
    <x v="2"/>
    <x v="2"/>
    <x v="2"/>
    <s v="*"/>
  </r>
  <r>
    <n v="212"/>
    <s v="Garrett Heights Elementary/Middle School"/>
    <x v="10"/>
    <s v="*"/>
    <x v="2"/>
    <x v="2"/>
    <s v="*"/>
    <s v="*"/>
    <x v="2"/>
    <x v="2"/>
    <x v="2"/>
    <s v="*"/>
  </r>
  <r>
    <n v="212"/>
    <s v="Garrett Heights Elementary/Middle School"/>
    <x v="11"/>
    <s v="*"/>
    <x v="2"/>
    <x v="2"/>
    <s v="*"/>
    <s v="*"/>
    <x v="2"/>
    <x v="2"/>
    <x v="2"/>
    <s v="*"/>
  </r>
  <r>
    <n v="213"/>
    <s v="Govans Elementary School"/>
    <x v="0"/>
    <n v="53"/>
    <x v="391"/>
    <x v="212"/>
    <n v="0.50943396200000002"/>
    <n v="0.33962264199999997"/>
    <x v="384"/>
    <x v="391"/>
    <x v="391"/>
    <n v="283.0566038"/>
  </r>
  <r>
    <n v="213"/>
    <s v="Govans Elementary School"/>
    <x v="1"/>
    <n v="27"/>
    <x v="392"/>
    <x v="100"/>
    <n v="0.51851851900000001"/>
    <n v="0.407407407"/>
    <x v="385"/>
    <x v="392"/>
    <x v="392"/>
    <n v="288.40740740000001"/>
  </r>
  <r>
    <n v="213"/>
    <s v="Govans Elementary School"/>
    <x v="2"/>
    <s v="*"/>
    <x v="2"/>
    <x v="2"/>
    <s v="*"/>
    <s v="*"/>
    <x v="2"/>
    <x v="2"/>
    <x v="2"/>
    <s v="*"/>
  </r>
  <r>
    <n v="213"/>
    <s v="Govans Elementary School"/>
    <x v="3"/>
    <n v="32"/>
    <x v="393"/>
    <x v="213"/>
    <n v="0.5"/>
    <n v="0.40625"/>
    <x v="60"/>
    <x v="393"/>
    <x v="393"/>
    <n v="289.125"/>
  </r>
  <r>
    <n v="213"/>
    <s v="Govans Elementary School"/>
    <x v="4"/>
    <n v="21"/>
    <x v="394"/>
    <x v="175"/>
    <n v="0.52380952400000003"/>
    <n v="0.23809523799999999"/>
    <x v="386"/>
    <x v="394"/>
    <x v="394"/>
    <n v="273.80952380000002"/>
  </r>
  <r>
    <n v="213"/>
    <s v="Govans Elementary School"/>
    <x v="5"/>
    <n v="35"/>
    <x v="395"/>
    <x v="22"/>
    <n v="0.514285714"/>
    <n v="0.485714286"/>
    <x v="387"/>
    <x v="395"/>
    <x v="395"/>
    <n v="289.2857143"/>
  </r>
  <r>
    <n v="213"/>
    <s v="Govans Elementary School"/>
    <x v="12"/>
    <s v="*"/>
    <x v="2"/>
    <x v="2"/>
    <s v="*"/>
    <s v="*"/>
    <x v="2"/>
    <x v="2"/>
    <x v="2"/>
    <s v="*"/>
  </r>
  <r>
    <n v="213"/>
    <s v="Govans Elementary School"/>
    <x v="16"/>
    <s v="*"/>
    <x v="2"/>
    <x v="2"/>
    <s v="*"/>
    <s v="*"/>
    <x v="2"/>
    <x v="2"/>
    <x v="2"/>
    <s v="*"/>
  </r>
  <r>
    <n v="213"/>
    <s v="Govans Elementary School"/>
    <x v="6"/>
    <s v="*"/>
    <x v="2"/>
    <x v="2"/>
    <s v="*"/>
    <s v="*"/>
    <x v="2"/>
    <x v="2"/>
    <x v="2"/>
    <s v="*"/>
  </r>
  <r>
    <n v="213"/>
    <s v="Govans Elementary School"/>
    <x v="7"/>
    <s v="*"/>
    <x v="2"/>
    <x v="2"/>
    <s v="*"/>
    <s v="*"/>
    <x v="2"/>
    <x v="2"/>
    <x v="2"/>
    <s v="*"/>
  </r>
  <r>
    <n v="213"/>
    <s v="Govans Elementary School"/>
    <x v="13"/>
    <s v="*"/>
    <x v="2"/>
    <x v="2"/>
    <s v="*"/>
    <s v="*"/>
    <x v="2"/>
    <x v="2"/>
    <x v="2"/>
    <s v="*"/>
  </r>
  <r>
    <n v="213"/>
    <s v="Govans Elementary School"/>
    <x v="19"/>
    <s v="*"/>
    <x v="2"/>
    <x v="2"/>
    <s v="*"/>
    <s v="*"/>
    <x v="2"/>
    <x v="2"/>
    <x v="2"/>
    <s v="*"/>
  </r>
  <r>
    <n v="213"/>
    <s v="Govans Elementary School"/>
    <x v="8"/>
    <n v="52"/>
    <x v="396"/>
    <x v="55"/>
    <n v="0.5"/>
    <n v="0.34615384599999999"/>
    <x v="44"/>
    <x v="396"/>
    <x v="396"/>
    <n v="282.7692308"/>
  </r>
  <r>
    <n v="213"/>
    <s v="Govans Elementary School"/>
    <x v="9"/>
    <s v="*"/>
    <x v="2"/>
    <x v="2"/>
    <s v="*"/>
    <s v="*"/>
    <x v="2"/>
    <x v="2"/>
    <x v="2"/>
    <s v="*"/>
  </r>
  <r>
    <n v="213"/>
    <s v="Govans Elementary School"/>
    <x v="11"/>
    <s v="*"/>
    <x v="2"/>
    <x v="2"/>
    <s v="*"/>
    <s v="*"/>
    <x v="2"/>
    <x v="2"/>
    <x v="2"/>
    <s v="*"/>
  </r>
  <r>
    <n v="214"/>
    <s v="Guilford Elementary/Middle School"/>
    <x v="0"/>
    <n v="31"/>
    <x v="397"/>
    <x v="214"/>
    <n v="0.25806451600000002"/>
    <n v="6.4516129000000005E-2"/>
    <x v="388"/>
    <x v="397"/>
    <x v="397"/>
    <n v="256.67741940000002"/>
  </r>
  <r>
    <n v="214"/>
    <s v="Guilford Elementary/Middle School"/>
    <x v="1"/>
    <n v="21"/>
    <x v="398"/>
    <x v="215"/>
    <n v="0.23809523799999999"/>
    <s v="&lt; 5.0%"/>
    <x v="389"/>
    <x v="398"/>
    <x v="398"/>
    <n v="256.14285710000001"/>
  </r>
  <r>
    <n v="214"/>
    <s v="Guilford Elementary/Middle School"/>
    <x v="3"/>
    <n v="10"/>
    <x v="399"/>
    <x v="42"/>
    <n v="0.4"/>
    <n v="0.2"/>
    <x v="390"/>
    <x v="399"/>
    <x v="399"/>
    <n v="271.7"/>
  </r>
  <r>
    <n v="214"/>
    <s v="Guilford Elementary/Middle School"/>
    <x v="4"/>
    <n v="21"/>
    <x v="400"/>
    <x v="216"/>
    <n v="0.19047618999999999"/>
    <s v="&lt; 5.0%"/>
    <x v="391"/>
    <x v="400"/>
    <x v="400"/>
    <n v="249.5238095"/>
  </r>
  <r>
    <n v="214"/>
    <s v="Guilford Elementary/Middle School"/>
    <x v="5"/>
    <n v="24"/>
    <x v="401"/>
    <x v="70"/>
    <n v="0.29166666699999999"/>
    <n v="8.3333332999999996E-2"/>
    <x v="392"/>
    <x v="105"/>
    <x v="401"/>
    <n v="255.91666670000001"/>
  </r>
  <r>
    <n v="214"/>
    <s v="Guilford Elementary/Middle School"/>
    <x v="12"/>
    <s v="*"/>
    <x v="2"/>
    <x v="2"/>
    <s v="*"/>
    <s v="*"/>
    <x v="2"/>
    <x v="2"/>
    <x v="2"/>
    <s v="*"/>
  </r>
  <r>
    <n v="214"/>
    <s v="Guilford Elementary/Middle School"/>
    <x v="7"/>
    <s v="*"/>
    <x v="2"/>
    <x v="2"/>
    <s v="*"/>
    <s v="*"/>
    <x v="2"/>
    <x v="2"/>
    <x v="2"/>
    <s v="*"/>
  </r>
  <r>
    <n v="214"/>
    <s v="Guilford Elementary/Middle School"/>
    <x v="17"/>
    <s v="*"/>
    <x v="2"/>
    <x v="2"/>
    <s v="*"/>
    <s v="*"/>
    <x v="2"/>
    <x v="2"/>
    <x v="2"/>
    <s v="*"/>
  </r>
  <r>
    <n v="214"/>
    <s v="Guilford Elementary/Middle School"/>
    <x v="8"/>
    <n v="30"/>
    <x v="402"/>
    <x v="217"/>
    <n v="0.233333333"/>
    <n v="6.6666666999999999E-2"/>
    <x v="393"/>
    <x v="401"/>
    <x v="402"/>
    <n v="255.3"/>
  </r>
  <r>
    <n v="214"/>
    <s v="Guilford Elementary/Middle School"/>
    <x v="9"/>
    <s v="*"/>
    <x v="2"/>
    <x v="2"/>
    <s v="*"/>
    <s v="*"/>
    <x v="2"/>
    <x v="2"/>
    <x v="2"/>
    <s v="*"/>
  </r>
  <r>
    <n v="214"/>
    <s v="Guilford Elementary/Middle School"/>
    <x v="11"/>
    <s v="*"/>
    <x v="2"/>
    <x v="2"/>
    <s v="*"/>
    <s v="*"/>
    <x v="2"/>
    <x v="2"/>
    <x v="2"/>
    <s v="*"/>
  </r>
  <r>
    <n v="215"/>
    <s v="Highlandtown Elementary/Middle School No. 215"/>
    <x v="0"/>
    <n v="40"/>
    <x v="403"/>
    <x v="218"/>
    <n v="0.35"/>
    <n v="0.17499999999999999"/>
    <x v="394"/>
    <x v="402"/>
    <x v="3"/>
    <n v="262.82499999999999"/>
  </r>
  <r>
    <n v="215"/>
    <s v="Highlandtown Elementary/Middle School No. 215"/>
    <x v="1"/>
    <n v="21"/>
    <x v="404"/>
    <x v="122"/>
    <n v="0.28571428599999998"/>
    <n v="0.14285714299999999"/>
    <x v="395"/>
    <x v="403"/>
    <x v="403"/>
    <n v="257.952381"/>
  </r>
  <r>
    <n v="215"/>
    <s v="Highlandtown Elementary/Middle School No. 215"/>
    <x v="2"/>
    <n v="31"/>
    <x v="405"/>
    <x v="219"/>
    <n v="0.322580645"/>
    <n v="0.16129032300000001"/>
    <x v="396"/>
    <x v="404"/>
    <x v="404"/>
    <n v="260.83870969999998"/>
  </r>
  <r>
    <n v="215"/>
    <s v="Highlandtown Elementary/Middle School No. 215"/>
    <x v="3"/>
    <n v="14"/>
    <x v="406"/>
    <x v="10"/>
    <n v="0.5"/>
    <n v="0.21428571399999999"/>
    <x v="397"/>
    <x v="405"/>
    <x v="405"/>
    <n v="272.85714289999999"/>
  </r>
  <r>
    <n v="215"/>
    <s v="Highlandtown Elementary/Middle School No. 215"/>
    <x v="4"/>
    <n v="26"/>
    <x v="407"/>
    <x v="124"/>
    <n v="0.26923076899999998"/>
    <n v="0.15384615400000001"/>
    <x v="398"/>
    <x v="406"/>
    <x v="406"/>
    <n v="257.42307690000001"/>
  </r>
  <r>
    <n v="215"/>
    <s v="Highlandtown Elementary/Middle School No. 215"/>
    <x v="5"/>
    <n v="19"/>
    <x v="408"/>
    <x v="127"/>
    <n v="0.63157894699999995"/>
    <n v="0.26315789499999998"/>
    <x v="399"/>
    <x v="407"/>
    <x v="112"/>
    <n v="274.89473679999998"/>
  </r>
  <r>
    <n v="215"/>
    <s v="Highlandtown Elementary/Middle School No. 215"/>
    <x v="16"/>
    <s v="*"/>
    <x v="2"/>
    <x v="2"/>
    <s v="*"/>
    <s v="*"/>
    <x v="2"/>
    <x v="2"/>
    <x v="2"/>
    <s v="*"/>
  </r>
  <r>
    <n v="215"/>
    <s v="Highlandtown Elementary/Middle School No. 215"/>
    <x v="6"/>
    <s v="*"/>
    <x v="2"/>
    <x v="2"/>
    <s v="*"/>
    <s v="*"/>
    <x v="2"/>
    <x v="2"/>
    <x v="2"/>
    <s v="*"/>
  </r>
  <r>
    <n v="215"/>
    <s v="Highlandtown Elementary/Middle School No. 215"/>
    <x v="7"/>
    <n v="14"/>
    <x v="409"/>
    <x v="220"/>
    <n v="0.14285714299999999"/>
    <s v="&lt; 5.0%"/>
    <x v="400"/>
    <x v="408"/>
    <x v="407"/>
    <n v="249.57142859999999"/>
  </r>
  <r>
    <n v="215"/>
    <s v="Highlandtown Elementary/Middle School No. 215"/>
    <x v="21"/>
    <s v="*"/>
    <x v="2"/>
    <x v="2"/>
    <s v="*"/>
    <s v="*"/>
    <x v="2"/>
    <x v="2"/>
    <x v="2"/>
    <s v="*"/>
  </r>
  <r>
    <n v="215"/>
    <s v="Highlandtown Elementary/Middle School No. 215"/>
    <x v="19"/>
    <s v="*"/>
    <x v="2"/>
    <x v="2"/>
    <s v="*"/>
    <s v="*"/>
    <x v="2"/>
    <x v="2"/>
    <x v="2"/>
    <s v="*"/>
  </r>
  <r>
    <n v="215"/>
    <s v="Highlandtown Elementary/Middle School No. 215"/>
    <x v="8"/>
    <s v="*"/>
    <x v="2"/>
    <x v="2"/>
    <s v="*"/>
    <s v="*"/>
    <x v="2"/>
    <x v="2"/>
    <x v="2"/>
    <s v="*"/>
  </r>
  <r>
    <n v="215"/>
    <s v="Highlandtown Elementary/Middle School No. 215"/>
    <x v="9"/>
    <n v="35"/>
    <x v="410"/>
    <x v="221"/>
    <n v="0.31428571399999999"/>
    <n v="0.171428571"/>
    <x v="401"/>
    <x v="409"/>
    <x v="408"/>
    <n v="261.7142857"/>
  </r>
  <r>
    <n v="215"/>
    <s v="Highlandtown Elementary/Middle School No. 215"/>
    <x v="10"/>
    <s v="*"/>
    <x v="2"/>
    <x v="2"/>
    <s v="*"/>
    <s v="*"/>
    <x v="2"/>
    <x v="2"/>
    <x v="2"/>
    <s v="*"/>
  </r>
  <r>
    <n v="215"/>
    <s v="Highlandtown Elementary/Middle School No. 215"/>
    <x v="11"/>
    <s v="*"/>
    <x v="2"/>
    <x v="2"/>
    <s v="*"/>
    <s v="*"/>
    <x v="2"/>
    <x v="2"/>
    <x v="2"/>
    <s v="*"/>
  </r>
  <r>
    <n v="217"/>
    <s v="Belmont Elementary School"/>
    <x v="0"/>
    <n v="19"/>
    <x v="411"/>
    <x v="57"/>
    <n v="0.31578947400000001"/>
    <n v="0.52631578899999998"/>
    <x v="402"/>
    <x v="410"/>
    <x v="409"/>
    <n v="288.68421050000001"/>
  </r>
  <r>
    <n v="217"/>
    <s v="Belmont Elementary School"/>
    <x v="1"/>
    <s v="*"/>
    <x v="2"/>
    <x v="2"/>
    <s v="*"/>
    <s v="*"/>
    <x v="2"/>
    <x v="2"/>
    <x v="2"/>
    <s v="*"/>
  </r>
  <r>
    <n v="217"/>
    <s v="Belmont Elementary School"/>
    <x v="3"/>
    <n v="11"/>
    <x v="412"/>
    <x v="14"/>
    <n v="0.36363636399999999"/>
    <n v="0.45454545499999999"/>
    <x v="403"/>
    <x v="365"/>
    <x v="410"/>
    <n v="289.81818179999999"/>
  </r>
  <r>
    <n v="217"/>
    <s v="Belmont Elementary School"/>
    <x v="4"/>
    <s v="*"/>
    <x v="2"/>
    <x v="2"/>
    <s v="*"/>
    <s v="*"/>
    <x v="2"/>
    <x v="2"/>
    <x v="2"/>
    <s v="*"/>
  </r>
  <r>
    <n v="217"/>
    <s v="Belmont Elementary School"/>
    <x v="5"/>
    <n v="11"/>
    <x v="413"/>
    <x v="134"/>
    <n v="0.45454545499999999"/>
    <n v="0.45454545499999999"/>
    <x v="404"/>
    <x v="411"/>
    <x v="411"/>
    <n v="295.18181820000001"/>
  </r>
  <r>
    <n v="217"/>
    <s v="Belmont Elementary School"/>
    <x v="6"/>
    <s v="*"/>
    <x v="2"/>
    <x v="2"/>
    <s v="*"/>
    <s v="*"/>
    <x v="2"/>
    <x v="2"/>
    <x v="2"/>
    <s v="*"/>
  </r>
  <r>
    <n v="217"/>
    <s v="Belmont Elementary School"/>
    <x v="17"/>
    <s v="*"/>
    <x v="2"/>
    <x v="2"/>
    <s v="*"/>
    <s v="*"/>
    <x v="2"/>
    <x v="2"/>
    <x v="2"/>
    <s v="*"/>
  </r>
  <r>
    <n v="217"/>
    <s v="Belmont Elementary School"/>
    <x v="8"/>
    <n v="19"/>
    <x v="411"/>
    <x v="57"/>
    <n v="0.31578947400000001"/>
    <n v="0.52631578899999998"/>
    <x v="402"/>
    <x v="410"/>
    <x v="409"/>
    <n v="288.68421050000001"/>
  </r>
  <r>
    <n v="217"/>
    <s v="Belmont Elementary School"/>
    <x v="11"/>
    <s v="*"/>
    <x v="2"/>
    <x v="2"/>
    <s v="*"/>
    <s v="*"/>
    <x v="2"/>
    <x v="2"/>
    <x v="2"/>
    <s v="*"/>
  </r>
  <r>
    <n v="219"/>
    <s v="Yorkwood Elementary School"/>
    <x v="0"/>
    <n v="60"/>
    <x v="414"/>
    <x v="39"/>
    <n v="0.28333333300000002"/>
    <n v="0.21666666700000001"/>
    <x v="405"/>
    <x v="271"/>
    <x v="412"/>
    <n v="261.98333330000003"/>
  </r>
  <r>
    <n v="219"/>
    <s v="Yorkwood Elementary School"/>
    <x v="1"/>
    <n v="39"/>
    <x v="415"/>
    <x v="222"/>
    <n v="0.256410256"/>
    <n v="0.179487179"/>
    <x v="406"/>
    <x v="412"/>
    <x v="413"/>
    <n v="259.38461539999997"/>
  </r>
  <r>
    <n v="219"/>
    <s v="Yorkwood Elementary School"/>
    <x v="2"/>
    <s v="*"/>
    <x v="2"/>
    <x v="2"/>
    <s v="*"/>
    <s v="*"/>
    <x v="2"/>
    <x v="2"/>
    <x v="2"/>
    <s v="*"/>
  </r>
  <r>
    <n v="219"/>
    <s v="Yorkwood Elementary School"/>
    <x v="3"/>
    <n v="31"/>
    <x v="416"/>
    <x v="179"/>
    <n v="0.35483871"/>
    <n v="0.322580645"/>
    <x v="407"/>
    <x v="413"/>
    <x v="414"/>
    <n v="276.12903230000001"/>
  </r>
  <r>
    <n v="219"/>
    <s v="Yorkwood Elementary School"/>
    <x v="4"/>
    <n v="29"/>
    <x v="417"/>
    <x v="223"/>
    <n v="0.20689655200000001"/>
    <n v="0.10344827600000001"/>
    <x v="408"/>
    <x v="414"/>
    <x v="415"/>
    <n v="246.86206899999999"/>
  </r>
  <r>
    <n v="219"/>
    <s v="Yorkwood Elementary School"/>
    <x v="15"/>
    <s v="*"/>
    <x v="2"/>
    <x v="2"/>
    <s v="*"/>
    <s v="*"/>
    <x v="2"/>
    <x v="2"/>
    <x v="2"/>
    <s v="*"/>
  </r>
  <r>
    <n v="219"/>
    <s v="Yorkwood Elementary School"/>
    <x v="5"/>
    <n v="40"/>
    <x v="418"/>
    <x v="224"/>
    <n v="0.3"/>
    <n v="0.27500000000000002"/>
    <x v="409"/>
    <x v="415"/>
    <x v="416"/>
    <n v="263.52499999999998"/>
  </r>
  <r>
    <n v="219"/>
    <s v="Yorkwood Elementary School"/>
    <x v="12"/>
    <s v="*"/>
    <x v="2"/>
    <x v="2"/>
    <s v="*"/>
    <s v="*"/>
    <x v="2"/>
    <x v="2"/>
    <x v="2"/>
    <s v="*"/>
  </r>
  <r>
    <n v="219"/>
    <s v="Yorkwood Elementary School"/>
    <x v="6"/>
    <s v="*"/>
    <x v="2"/>
    <x v="2"/>
    <s v="*"/>
    <s v="*"/>
    <x v="2"/>
    <x v="2"/>
    <x v="2"/>
    <s v="*"/>
  </r>
  <r>
    <n v="219"/>
    <s v="Yorkwood Elementary School"/>
    <x v="7"/>
    <s v="*"/>
    <x v="2"/>
    <x v="2"/>
    <s v="*"/>
    <s v="*"/>
    <x v="2"/>
    <x v="2"/>
    <x v="2"/>
    <s v="*"/>
  </r>
  <r>
    <n v="219"/>
    <s v="Yorkwood Elementary School"/>
    <x v="13"/>
    <s v="*"/>
    <x v="2"/>
    <x v="2"/>
    <s v="*"/>
    <s v="*"/>
    <x v="2"/>
    <x v="2"/>
    <x v="2"/>
    <s v="*"/>
  </r>
  <r>
    <n v="219"/>
    <s v="Yorkwood Elementary School"/>
    <x v="19"/>
    <s v="*"/>
    <x v="2"/>
    <x v="2"/>
    <s v="*"/>
    <s v="*"/>
    <x v="2"/>
    <x v="2"/>
    <x v="2"/>
    <s v="*"/>
  </r>
  <r>
    <n v="219"/>
    <s v="Yorkwood Elementary School"/>
    <x v="17"/>
    <s v="*"/>
    <x v="2"/>
    <x v="2"/>
    <s v="*"/>
    <s v="*"/>
    <x v="2"/>
    <x v="2"/>
    <x v="2"/>
    <s v="*"/>
  </r>
  <r>
    <n v="219"/>
    <s v="Yorkwood Elementary School"/>
    <x v="8"/>
    <n v="59"/>
    <x v="419"/>
    <x v="225"/>
    <n v="0.28813559300000002"/>
    <n v="0.22033898299999999"/>
    <x v="410"/>
    <x v="416"/>
    <x v="417"/>
    <n v="262.11864409999998"/>
  </r>
  <r>
    <n v="219"/>
    <s v="Yorkwood Elementary School"/>
    <x v="9"/>
    <s v="*"/>
    <x v="2"/>
    <x v="2"/>
    <s v="*"/>
    <s v="*"/>
    <x v="2"/>
    <x v="2"/>
    <x v="2"/>
    <s v="*"/>
  </r>
  <r>
    <n v="219"/>
    <s v="Yorkwood Elementary School"/>
    <x v="11"/>
    <n v="11"/>
    <x v="420"/>
    <x v="226"/>
    <n v="0.18181818199999999"/>
    <s v="&lt; 5.0%"/>
    <x v="411"/>
    <x v="417"/>
    <x v="418"/>
    <n v="232.36363639999999"/>
  </r>
  <r>
    <n v="220"/>
    <s v="Morrell Park Elementary/Middle School"/>
    <x v="0"/>
    <n v="38"/>
    <x v="421"/>
    <x v="227"/>
    <n v="0.44736842100000002"/>
    <n v="0.26315789499999998"/>
    <x v="412"/>
    <x v="418"/>
    <x v="419"/>
    <n v="270.28947369999997"/>
  </r>
  <r>
    <n v="220"/>
    <s v="Morrell Park Elementary/Middle School"/>
    <x v="1"/>
    <n v="19"/>
    <x v="422"/>
    <x v="24"/>
    <n v="0.47368421100000002"/>
    <n v="0.26315789499999998"/>
    <x v="413"/>
    <x v="364"/>
    <x v="420"/>
    <n v="268.89473679999998"/>
  </r>
  <r>
    <n v="220"/>
    <s v="Morrell Park Elementary/Middle School"/>
    <x v="2"/>
    <s v="*"/>
    <x v="2"/>
    <x v="2"/>
    <s v="*"/>
    <s v="*"/>
    <x v="2"/>
    <x v="2"/>
    <x v="2"/>
    <s v="*"/>
  </r>
  <r>
    <n v="220"/>
    <s v="Morrell Park Elementary/Middle School"/>
    <x v="3"/>
    <n v="21"/>
    <x v="423"/>
    <x v="10"/>
    <n v="0.428571429"/>
    <n v="0.28571428599999998"/>
    <x v="414"/>
    <x v="419"/>
    <x v="421"/>
    <n v="273.33333329999999"/>
  </r>
  <r>
    <n v="220"/>
    <s v="Morrell Park Elementary/Middle School"/>
    <x v="4"/>
    <n v="17"/>
    <x v="424"/>
    <x v="177"/>
    <n v="0.47058823500000002"/>
    <n v="0.235294118"/>
    <x v="415"/>
    <x v="420"/>
    <x v="422"/>
    <n v="266.52941179999999"/>
  </r>
  <r>
    <n v="220"/>
    <s v="Morrell Park Elementary/Middle School"/>
    <x v="5"/>
    <n v="22"/>
    <x v="412"/>
    <x v="22"/>
    <n v="0.63636363600000001"/>
    <n v="0.31818181800000001"/>
    <x v="416"/>
    <x v="421"/>
    <x v="423"/>
    <n v="276"/>
  </r>
  <r>
    <n v="220"/>
    <s v="Morrell Park Elementary/Middle School"/>
    <x v="6"/>
    <s v="*"/>
    <x v="2"/>
    <x v="2"/>
    <s v="*"/>
    <s v="*"/>
    <x v="2"/>
    <x v="2"/>
    <x v="2"/>
    <s v="*"/>
  </r>
  <r>
    <n v="220"/>
    <s v="Morrell Park Elementary/Middle School"/>
    <x v="7"/>
    <s v="*"/>
    <x v="2"/>
    <x v="2"/>
    <s v="*"/>
    <s v="*"/>
    <x v="2"/>
    <x v="2"/>
    <x v="2"/>
    <s v="*"/>
  </r>
  <r>
    <n v="220"/>
    <s v="Morrell Park Elementary/Middle School"/>
    <x v="13"/>
    <s v="*"/>
    <x v="2"/>
    <x v="2"/>
    <s v="*"/>
    <s v="*"/>
    <x v="2"/>
    <x v="2"/>
    <x v="2"/>
    <s v="*"/>
  </r>
  <r>
    <n v="220"/>
    <s v="Morrell Park Elementary/Middle School"/>
    <x v="17"/>
    <s v="*"/>
    <x v="2"/>
    <x v="2"/>
    <s v="*"/>
    <s v="*"/>
    <x v="2"/>
    <x v="2"/>
    <x v="2"/>
    <s v="*"/>
  </r>
  <r>
    <n v="220"/>
    <s v="Morrell Park Elementary/Middle School"/>
    <x v="18"/>
    <s v="*"/>
    <x v="2"/>
    <x v="2"/>
    <s v="*"/>
    <s v="*"/>
    <x v="2"/>
    <x v="2"/>
    <x v="2"/>
    <s v="*"/>
  </r>
  <r>
    <n v="220"/>
    <s v="Morrell Park Elementary/Middle School"/>
    <x v="8"/>
    <s v="*"/>
    <x v="2"/>
    <x v="2"/>
    <s v="*"/>
    <s v="*"/>
    <x v="2"/>
    <x v="2"/>
    <x v="2"/>
    <s v="*"/>
  </r>
  <r>
    <n v="220"/>
    <s v="Morrell Park Elementary/Middle School"/>
    <x v="9"/>
    <s v="*"/>
    <x v="2"/>
    <x v="2"/>
    <s v="*"/>
    <s v="*"/>
    <x v="2"/>
    <x v="2"/>
    <x v="2"/>
    <s v="*"/>
  </r>
  <r>
    <n v="220"/>
    <s v="Morrell Park Elementary/Middle School"/>
    <x v="14"/>
    <s v="*"/>
    <x v="2"/>
    <x v="2"/>
    <s v="*"/>
    <s v="*"/>
    <x v="2"/>
    <x v="2"/>
    <x v="2"/>
    <s v="*"/>
  </r>
  <r>
    <n v="220"/>
    <s v="Morrell Park Elementary/Middle School"/>
    <x v="22"/>
    <s v="*"/>
    <x v="2"/>
    <x v="2"/>
    <s v="*"/>
    <s v="*"/>
    <x v="2"/>
    <x v="2"/>
    <x v="2"/>
    <s v="*"/>
  </r>
  <r>
    <n v="220"/>
    <s v="Morrell Park Elementary/Middle School"/>
    <x v="10"/>
    <n v="16"/>
    <x v="425"/>
    <x v="77"/>
    <n v="0.5"/>
    <n v="0.3125"/>
    <x v="417"/>
    <x v="422"/>
    <x v="424"/>
    <n v="271.6875"/>
  </r>
  <r>
    <n v="221"/>
    <s v="Mount Washington School, The"/>
    <x v="0"/>
    <n v="45"/>
    <x v="426"/>
    <x v="103"/>
    <n v="0.42222222199999998"/>
    <n v="0.51111111099999995"/>
    <x v="418"/>
    <x v="423"/>
    <x v="425"/>
    <n v="280.02222219999999"/>
  </r>
  <r>
    <n v="221"/>
    <s v="Mount Washington School, The"/>
    <x v="1"/>
    <s v="*"/>
    <x v="2"/>
    <x v="2"/>
    <s v="*"/>
    <s v="*"/>
    <x v="2"/>
    <x v="2"/>
    <x v="2"/>
    <s v="*"/>
  </r>
  <r>
    <n v="221"/>
    <s v="Mount Washington School, The"/>
    <x v="2"/>
    <s v="*"/>
    <x v="2"/>
    <x v="2"/>
    <s v="*"/>
    <s v="*"/>
    <x v="2"/>
    <x v="2"/>
    <x v="2"/>
    <s v="*"/>
  </r>
  <r>
    <n v="221"/>
    <s v="Mount Washington School, The"/>
    <x v="3"/>
    <n v="23"/>
    <x v="427"/>
    <x v="22"/>
    <n v="0.39130434800000002"/>
    <n v="0.56521739100000001"/>
    <x v="419"/>
    <x v="424"/>
    <x v="426"/>
    <n v="283.82608699999997"/>
  </r>
  <r>
    <n v="221"/>
    <s v="Mount Washington School, The"/>
    <x v="4"/>
    <n v="22"/>
    <x v="428"/>
    <x v="134"/>
    <n v="0.45454545499999999"/>
    <n v="0.45454545499999999"/>
    <x v="420"/>
    <x v="425"/>
    <x v="427"/>
    <n v="276.04545450000001"/>
  </r>
  <r>
    <n v="221"/>
    <s v="Mount Washington School, The"/>
    <x v="15"/>
    <s v="*"/>
    <x v="2"/>
    <x v="2"/>
    <s v="*"/>
    <s v="*"/>
    <x v="2"/>
    <x v="2"/>
    <x v="2"/>
    <s v="*"/>
  </r>
  <r>
    <n v="221"/>
    <s v="Mount Washington School, The"/>
    <x v="5"/>
    <n v="10"/>
    <x v="429"/>
    <x v="22"/>
    <n v="0.6"/>
    <n v="0.4"/>
    <x v="302"/>
    <x v="426"/>
    <x v="428"/>
    <n v="282.8"/>
  </r>
  <r>
    <n v="221"/>
    <s v="Mount Washington School, The"/>
    <x v="12"/>
    <s v="*"/>
    <x v="2"/>
    <x v="2"/>
    <s v="*"/>
    <s v="*"/>
    <x v="2"/>
    <x v="2"/>
    <x v="2"/>
    <s v="*"/>
  </r>
  <r>
    <n v="221"/>
    <s v="Mount Washington School, The"/>
    <x v="6"/>
    <s v="*"/>
    <x v="2"/>
    <x v="2"/>
    <s v="*"/>
    <s v="*"/>
    <x v="2"/>
    <x v="2"/>
    <x v="2"/>
    <s v="*"/>
  </r>
  <r>
    <n v="221"/>
    <s v="Mount Washington School, The"/>
    <x v="7"/>
    <s v="*"/>
    <x v="2"/>
    <x v="2"/>
    <s v="*"/>
    <s v="*"/>
    <x v="2"/>
    <x v="2"/>
    <x v="2"/>
    <s v="*"/>
  </r>
  <r>
    <n v="221"/>
    <s v="Mount Washington School, The"/>
    <x v="21"/>
    <n v="10"/>
    <x v="430"/>
    <x v="22"/>
    <n v="0.2"/>
    <n v="0.8"/>
    <x v="421"/>
    <x v="427"/>
    <x v="429"/>
    <n v="291.60000000000002"/>
  </r>
  <r>
    <n v="221"/>
    <s v="Mount Washington School, The"/>
    <x v="13"/>
    <s v="*"/>
    <x v="2"/>
    <x v="2"/>
    <s v="*"/>
    <s v="*"/>
    <x v="2"/>
    <x v="2"/>
    <x v="2"/>
    <s v="*"/>
  </r>
  <r>
    <n v="221"/>
    <s v="Mount Washington School, The"/>
    <x v="19"/>
    <s v="*"/>
    <x v="2"/>
    <x v="2"/>
    <s v="*"/>
    <s v="*"/>
    <x v="2"/>
    <x v="2"/>
    <x v="2"/>
    <s v="*"/>
  </r>
  <r>
    <n v="221"/>
    <s v="Mount Washington School, The"/>
    <x v="17"/>
    <s v="*"/>
    <x v="2"/>
    <x v="2"/>
    <s v="*"/>
    <s v="*"/>
    <x v="2"/>
    <x v="2"/>
    <x v="2"/>
    <s v="*"/>
  </r>
  <r>
    <n v="221"/>
    <s v="Mount Washington School, The"/>
    <x v="18"/>
    <s v="*"/>
    <x v="2"/>
    <x v="2"/>
    <s v="*"/>
    <s v="*"/>
    <x v="2"/>
    <x v="2"/>
    <x v="2"/>
    <s v="*"/>
  </r>
  <r>
    <n v="221"/>
    <s v="Mount Washington School, The"/>
    <x v="8"/>
    <n v="19"/>
    <x v="431"/>
    <x v="127"/>
    <n v="0.52631578899999998"/>
    <n v="0.368421053"/>
    <x v="422"/>
    <x v="428"/>
    <x v="430"/>
    <n v="276.68421050000001"/>
  </r>
  <r>
    <n v="221"/>
    <s v="Mount Washington School, The"/>
    <x v="9"/>
    <s v="*"/>
    <x v="2"/>
    <x v="2"/>
    <s v="*"/>
    <s v="*"/>
    <x v="2"/>
    <x v="2"/>
    <x v="2"/>
    <s v="*"/>
  </r>
  <r>
    <n v="221"/>
    <s v="Mount Washington School, The"/>
    <x v="10"/>
    <n v="20"/>
    <x v="432"/>
    <x v="136"/>
    <n v="0.25"/>
    <n v="0.7"/>
    <x v="423"/>
    <x v="429"/>
    <x v="431"/>
    <n v="285.45"/>
  </r>
  <r>
    <n v="221"/>
    <s v="Mount Washington School, The"/>
    <x v="11"/>
    <s v="*"/>
    <x v="2"/>
    <x v="2"/>
    <s v="*"/>
    <s v="*"/>
    <x v="2"/>
    <x v="2"/>
    <x v="2"/>
    <s v="*"/>
  </r>
  <r>
    <n v="223"/>
    <s v="Pimlico Elementary/Middle School"/>
    <x v="0"/>
    <n v="41"/>
    <x v="433"/>
    <x v="228"/>
    <n v="0.46341463399999999"/>
    <n v="0.365853659"/>
    <x v="424"/>
    <x v="430"/>
    <x v="432"/>
    <n v="270.82926830000002"/>
  </r>
  <r>
    <n v="223"/>
    <s v="Pimlico Elementary/Middle School"/>
    <x v="1"/>
    <n v="26"/>
    <x v="434"/>
    <x v="20"/>
    <n v="0.46153846199999998"/>
    <n v="0.46153846199999998"/>
    <x v="425"/>
    <x v="431"/>
    <x v="433"/>
    <n v="275.2307692"/>
  </r>
  <r>
    <n v="223"/>
    <s v="Pimlico Elementary/Middle School"/>
    <x v="2"/>
    <s v="*"/>
    <x v="2"/>
    <x v="2"/>
    <s v="*"/>
    <s v="*"/>
    <x v="2"/>
    <x v="2"/>
    <x v="2"/>
    <s v="*"/>
  </r>
  <r>
    <n v="223"/>
    <s v="Pimlico Elementary/Middle School"/>
    <x v="3"/>
    <n v="20"/>
    <x v="435"/>
    <x v="99"/>
    <n v="0.45"/>
    <n v="0.35"/>
    <x v="426"/>
    <x v="432"/>
    <x v="434"/>
    <n v="274.45"/>
  </r>
  <r>
    <n v="223"/>
    <s v="Pimlico Elementary/Middle School"/>
    <x v="4"/>
    <n v="21"/>
    <x v="436"/>
    <x v="76"/>
    <n v="0.47619047599999997"/>
    <n v="0.38095238100000001"/>
    <x v="427"/>
    <x v="433"/>
    <x v="435"/>
    <n v="267.38095240000001"/>
  </r>
  <r>
    <n v="223"/>
    <s v="Pimlico Elementary/Middle School"/>
    <x v="5"/>
    <n v="28"/>
    <x v="437"/>
    <x v="22"/>
    <n v="0.46428571400000002"/>
    <n v="0.5"/>
    <x v="428"/>
    <x v="434"/>
    <x v="356"/>
    <n v="274.5357143"/>
  </r>
  <r>
    <n v="223"/>
    <s v="Pimlico Elementary/Middle School"/>
    <x v="16"/>
    <n v="12"/>
    <x v="438"/>
    <x v="56"/>
    <n v="0.5"/>
    <n v="8.3333332999999996E-2"/>
    <x v="429"/>
    <x v="280"/>
    <x v="202"/>
    <n v="264.16666670000001"/>
  </r>
  <r>
    <n v="223"/>
    <s v="Pimlico Elementary/Middle School"/>
    <x v="6"/>
    <s v="*"/>
    <x v="2"/>
    <x v="2"/>
    <s v="*"/>
    <s v="*"/>
    <x v="2"/>
    <x v="2"/>
    <x v="2"/>
    <s v="*"/>
  </r>
  <r>
    <n v="223"/>
    <s v="Pimlico Elementary/Middle School"/>
    <x v="18"/>
    <s v="*"/>
    <x v="2"/>
    <x v="2"/>
    <s v="*"/>
    <s v="*"/>
    <x v="2"/>
    <x v="2"/>
    <x v="2"/>
    <s v="*"/>
  </r>
  <r>
    <n v="223"/>
    <s v="Pimlico Elementary/Middle School"/>
    <x v="8"/>
    <n v="37"/>
    <x v="395"/>
    <x v="229"/>
    <n v="0.43243243199999998"/>
    <n v="0.405405405"/>
    <x v="430"/>
    <x v="435"/>
    <x v="436"/>
    <n v="271.51351349999999"/>
  </r>
  <r>
    <n v="223"/>
    <s v="Pimlico Elementary/Middle School"/>
    <x v="9"/>
    <s v="*"/>
    <x v="2"/>
    <x v="2"/>
    <s v="*"/>
    <s v="*"/>
    <x v="2"/>
    <x v="2"/>
    <x v="2"/>
    <s v="*"/>
  </r>
  <r>
    <n v="223"/>
    <s v="Pimlico Elementary/Middle School"/>
    <x v="11"/>
    <s v="*"/>
    <x v="2"/>
    <x v="2"/>
    <s v="*"/>
    <s v="*"/>
    <x v="2"/>
    <x v="2"/>
    <x v="2"/>
    <s v="*"/>
  </r>
  <r>
    <n v="225"/>
    <s v="Westport Academy"/>
    <x v="0"/>
    <n v="35"/>
    <x v="439"/>
    <x v="201"/>
    <n v="0.28571428599999998"/>
    <n v="0.257142857"/>
    <x v="431"/>
    <x v="436"/>
    <x v="437"/>
    <n v="257.3714286"/>
  </r>
  <r>
    <n v="225"/>
    <s v="Westport Academy"/>
    <x v="1"/>
    <n v="23"/>
    <x v="440"/>
    <x v="75"/>
    <n v="0.34782608700000001"/>
    <n v="0.26086956500000003"/>
    <x v="432"/>
    <x v="437"/>
    <x v="438"/>
    <n v="258.65217389999998"/>
  </r>
  <r>
    <n v="225"/>
    <s v="Westport Academy"/>
    <x v="2"/>
    <s v="*"/>
    <x v="2"/>
    <x v="2"/>
    <s v="*"/>
    <s v="*"/>
    <x v="2"/>
    <x v="2"/>
    <x v="2"/>
    <s v="*"/>
  </r>
  <r>
    <n v="225"/>
    <s v="Westport Academy"/>
    <x v="3"/>
    <n v="12"/>
    <x v="441"/>
    <x v="1"/>
    <n v="0.25"/>
    <n v="0.5"/>
    <x v="433"/>
    <x v="438"/>
    <x v="439"/>
    <n v="268.58333329999999"/>
  </r>
  <r>
    <n v="225"/>
    <s v="Westport Academy"/>
    <x v="4"/>
    <n v="23"/>
    <x v="442"/>
    <x v="43"/>
    <n v="0.30434782599999999"/>
    <n v="0.130434783"/>
    <x v="434"/>
    <x v="439"/>
    <x v="440"/>
    <n v="251.52173909999999"/>
  </r>
  <r>
    <n v="225"/>
    <s v="Westport Academy"/>
    <x v="5"/>
    <n v="26"/>
    <x v="67"/>
    <x v="54"/>
    <n v="0.26923076899999998"/>
    <n v="0.26923076899999998"/>
    <x v="435"/>
    <x v="440"/>
    <x v="441"/>
    <n v="257.53846149999998"/>
  </r>
  <r>
    <n v="225"/>
    <s v="Westport Academy"/>
    <x v="13"/>
    <s v="*"/>
    <x v="2"/>
    <x v="2"/>
    <s v="*"/>
    <s v="*"/>
    <x v="2"/>
    <x v="2"/>
    <x v="2"/>
    <s v="*"/>
  </r>
  <r>
    <n v="225"/>
    <s v="Westport Academy"/>
    <x v="17"/>
    <s v="*"/>
    <x v="2"/>
    <x v="2"/>
    <s v="*"/>
    <s v="*"/>
    <x v="2"/>
    <x v="2"/>
    <x v="2"/>
    <s v="*"/>
  </r>
  <r>
    <n v="225"/>
    <s v="Westport Academy"/>
    <x v="8"/>
    <n v="28"/>
    <x v="443"/>
    <x v="230"/>
    <n v="0.35714285699999998"/>
    <n v="0.25"/>
    <x v="436"/>
    <x v="16"/>
    <x v="442"/>
    <n v="258.35714289999999"/>
  </r>
  <r>
    <n v="225"/>
    <s v="Westport Academy"/>
    <x v="9"/>
    <s v="*"/>
    <x v="2"/>
    <x v="2"/>
    <s v="*"/>
    <s v="*"/>
    <x v="2"/>
    <x v="2"/>
    <x v="2"/>
    <s v="*"/>
  </r>
  <r>
    <n v="225"/>
    <s v="Westport Academy"/>
    <x v="14"/>
    <s v="*"/>
    <x v="2"/>
    <x v="2"/>
    <s v="*"/>
    <s v="*"/>
    <x v="2"/>
    <x v="2"/>
    <x v="2"/>
    <s v="*"/>
  </r>
  <r>
    <n v="225"/>
    <s v="Westport Academy"/>
    <x v="10"/>
    <s v="*"/>
    <x v="2"/>
    <x v="2"/>
    <s v="*"/>
    <s v="*"/>
    <x v="2"/>
    <x v="2"/>
    <x v="2"/>
    <s v="*"/>
  </r>
  <r>
    <n v="225"/>
    <s v="Westport Academy"/>
    <x v="11"/>
    <n v="13"/>
    <x v="444"/>
    <x v="41"/>
    <n v="0.23076923099999999"/>
    <s v="&lt; 5.0%"/>
    <x v="437"/>
    <x v="441"/>
    <x v="443"/>
    <n v="248.69230769999999"/>
  </r>
  <r>
    <n v="226"/>
    <s v="Violetville Elementary/Middle School"/>
    <x v="0"/>
    <n v="29"/>
    <x v="445"/>
    <x v="176"/>
    <n v="0.413793103"/>
    <n v="0.44827586200000002"/>
    <x v="438"/>
    <x v="442"/>
    <x v="444"/>
    <n v="278.72413790000002"/>
  </r>
  <r>
    <n v="226"/>
    <s v="Violetville Elementary/Middle School"/>
    <x v="1"/>
    <n v="16"/>
    <x v="446"/>
    <x v="83"/>
    <n v="0.5"/>
    <n v="0.375"/>
    <x v="439"/>
    <x v="443"/>
    <x v="445"/>
    <n v="279.375"/>
  </r>
  <r>
    <n v="226"/>
    <s v="Violetville Elementary/Middle School"/>
    <x v="2"/>
    <s v="*"/>
    <x v="2"/>
    <x v="2"/>
    <s v="*"/>
    <s v="*"/>
    <x v="2"/>
    <x v="2"/>
    <x v="2"/>
    <s v="*"/>
  </r>
  <r>
    <n v="226"/>
    <s v="Violetville Elementary/Middle School"/>
    <x v="3"/>
    <n v="14"/>
    <x v="447"/>
    <x v="76"/>
    <n v="0.428571429"/>
    <n v="0.428571429"/>
    <x v="440"/>
    <x v="444"/>
    <x v="429"/>
    <n v="279.2857143"/>
  </r>
  <r>
    <n v="226"/>
    <s v="Violetville Elementary/Middle School"/>
    <x v="4"/>
    <n v="15"/>
    <x v="448"/>
    <x v="133"/>
    <n v="0.4"/>
    <n v="0.46666666699999998"/>
    <x v="441"/>
    <x v="48"/>
    <x v="446"/>
    <n v="278.2"/>
  </r>
  <r>
    <n v="226"/>
    <s v="Violetville Elementary/Middle School"/>
    <x v="5"/>
    <n v="18"/>
    <x v="449"/>
    <x v="231"/>
    <n v="0.33333333300000001"/>
    <n v="0.61111111100000004"/>
    <x v="442"/>
    <x v="445"/>
    <x v="447"/>
    <n v="279.44444440000001"/>
  </r>
  <r>
    <n v="226"/>
    <s v="Violetville Elementary/Middle School"/>
    <x v="16"/>
    <s v="*"/>
    <x v="2"/>
    <x v="2"/>
    <s v="*"/>
    <s v="*"/>
    <x v="2"/>
    <x v="2"/>
    <x v="2"/>
    <s v="*"/>
  </r>
  <r>
    <n v="226"/>
    <s v="Violetville Elementary/Middle School"/>
    <x v="6"/>
    <s v="*"/>
    <x v="2"/>
    <x v="2"/>
    <s v="*"/>
    <s v="*"/>
    <x v="2"/>
    <x v="2"/>
    <x v="2"/>
    <s v="*"/>
  </r>
  <r>
    <n v="226"/>
    <s v="Violetville Elementary/Middle School"/>
    <x v="7"/>
    <s v="*"/>
    <x v="2"/>
    <x v="2"/>
    <s v="*"/>
    <s v="*"/>
    <x v="2"/>
    <x v="2"/>
    <x v="2"/>
    <s v="*"/>
  </r>
  <r>
    <n v="226"/>
    <s v="Violetville Elementary/Middle School"/>
    <x v="13"/>
    <s v="*"/>
    <x v="2"/>
    <x v="2"/>
    <s v="*"/>
    <s v="*"/>
    <x v="2"/>
    <x v="2"/>
    <x v="2"/>
    <s v="*"/>
  </r>
  <r>
    <n v="226"/>
    <s v="Violetville Elementary/Middle School"/>
    <x v="8"/>
    <n v="15"/>
    <x v="450"/>
    <x v="133"/>
    <n v="0.46666666699999998"/>
    <n v="0.4"/>
    <x v="116"/>
    <x v="446"/>
    <x v="448"/>
    <n v="275.06666669999998"/>
  </r>
  <r>
    <n v="226"/>
    <s v="Violetville Elementary/Middle School"/>
    <x v="9"/>
    <s v="*"/>
    <x v="2"/>
    <x v="2"/>
    <s v="*"/>
    <s v="*"/>
    <x v="2"/>
    <x v="2"/>
    <x v="2"/>
    <s v="*"/>
  </r>
  <r>
    <n v="226"/>
    <s v="Violetville Elementary/Middle School"/>
    <x v="14"/>
    <s v="*"/>
    <x v="2"/>
    <x v="2"/>
    <s v="*"/>
    <s v="*"/>
    <x v="2"/>
    <x v="2"/>
    <x v="2"/>
    <s v="*"/>
  </r>
  <r>
    <n v="226"/>
    <s v="Violetville Elementary/Middle School"/>
    <x v="10"/>
    <s v="*"/>
    <x v="2"/>
    <x v="2"/>
    <s v="*"/>
    <s v="*"/>
    <x v="2"/>
    <x v="2"/>
    <x v="2"/>
    <s v="*"/>
  </r>
  <r>
    <n v="226"/>
    <s v="Violetville Elementary/Middle School"/>
    <x v="11"/>
    <s v="*"/>
    <x v="2"/>
    <x v="2"/>
    <s v="*"/>
    <s v="*"/>
    <x v="2"/>
    <x v="2"/>
    <x v="2"/>
    <s v="*"/>
  </r>
  <r>
    <n v="228"/>
    <s v="John Ruhrah Elementary/Middle School"/>
    <x v="0"/>
    <n v="74"/>
    <x v="451"/>
    <x v="232"/>
    <n v="0.31081081100000002"/>
    <n v="0.35135135099999998"/>
    <x v="443"/>
    <x v="447"/>
    <x v="449"/>
    <n v="274.48648650000001"/>
  </r>
  <r>
    <n v="228"/>
    <s v="John Ruhrah Elementary/Middle School"/>
    <x v="1"/>
    <n v="26"/>
    <x v="452"/>
    <x v="55"/>
    <n v="0.30769230800000003"/>
    <n v="0.53846153799999996"/>
    <x v="444"/>
    <x v="448"/>
    <x v="450"/>
    <n v="278.84615380000002"/>
  </r>
  <r>
    <n v="228"/>
    <s v="John Ruhrah Elementary/Middle School"/>
    <x v="2"/>
    <n v="57"/>
    <x v="453"/>
    <x v="233"/>
    <n v="0.31578947400000001"/>
    <n v="0.28070175400000003"/>
    <x v="445"/>
    <x v="449"/>
    <x v="451"/>
    <n v="273.36842109999998"/>
  </r>
  <r>
    <n v="228"/>
    <s v="John Ruhrah Elementary/Middle School"/>
    <x v="3"/>
    <n v="34"/>
    <x v="454"/>
    <x v="234"/>
    <n v="0.32352941200000002"/>
    <n v="0.41176470599999998"/>
    <x v="446"/>
    <x v="450"/>
    <x v="452"/>
    <n v="276.85294119999998"/>
  </r>
  <r>
    <n v="228"/>
    <s v="John Ruhrah Elementary/Middle School"/>
    <x v="4"/>
    <n v="40"/>
    <x v="455"/>
    <x v="42"/>
    <n v="0.3"/>
    <n v="0.3"/>
    <x v="447"/>
    <x v="451"/>
    <x v="200"/>
    <n v="272.47500000000002"/>
  </r>
  <r>
    <n v="228"/>
    <s v="John Ruhrah Elementary/Middle School"/>
    <x v="15"/>
    <n v="51"/>
    <x v="456"/>
    <x v="49"/>
    <n v="0.25490196100000001"/>
    <n v="0.49019607799999998"/>
    <x v="448"/>
    <x v="452"/>
    <x v="453"/>
    <n v="277.1176471"/>
  </r>
  <r>
    <n v="228"/>
    <s v="John Ruhrah Elementary/Middle School"/>
    <x v="5"/>
    <s v="*"/>
    <x v="2"/>
    <x v="2"/>
    <s v="*"/>
    <s v="*"/>
    <x v="2"/>
    <x v="2"/>
    <x v="2"/>
    <s v="*"/>
  </r>
  <r>
    <n v="228"/>
    <s v="John Ruhrah Elementary/Middle School"/>
    <x v="12"/>
    <s v="*"/>
    <x v="2"/>
    <x v="2"/>
    <s v="*"/>
    <s v="*"/>
    <x v="2"/>
    <x v="2"/>
    <x v="2"/>
    <s v="*"/>
  </r>
  <r>
    <n v="228"/>
    <s v="John Ruhrah Elementary/Middle School"/>
    <x v="16"/>
    <s v="*"/>
    <x v="2"/>
    <x v="2"/>
    <s v="*"/>
    <s v="*"/>
    <x v="2"/>
    <x v="2"/>
    <x v="2"/>
    <s v="*"/>
  </r>
  <r>
    <n v="228"/>
    <s v="John Ruhrah Elementary/Middle School"/>
    <x v="6"/>
    <s v="*"/>
    <x v="2"/>
    <x v="2"/>
    <s v="*"/>
    <s v="*"/>
    <x v="2"/>
    <x v="2"/>
    <x v="2"/>
    <s v="*"/>
  </r>
  <r>
    <n v="228"/>
    <s v="John Ruhrah Elementary/Middle School"/>
    <x v="7"/>
    <s v="*"/>
    <x v="2"/>
    <x v="2"/>
    <s v="*"/>
    <s v="*"/>
    <x v="2"/>
    <x v="2"/>
    <x v="2"/>
    <s v="*"/>
  </r>
  <r>
    <n v="228"/>
    <s v="John Ruhrah Elementary/Middle School"/>
    <x v="13"/>
    <s v="*"/>
    <x v="2"/>
    <x v="2"/>
    <s v="*"/>
    <s v="*"/>
    <x v="2"/>
    <x v="2"/>
    <x v="2"/>
    <s v="*"/>
  </r>
  <r>
    <n v="228"/>
    <s v="John Ruhrah Elementary/Middle School"/>
    <x v="19"/>
    <s v="*"/>
    <x v="2"/>
    <x v="2"/>
    <s v="*"/>
    <s v="*"/>
    <x v="2"/>
    <x v="2"/>
    <x v="2"/>
    <s v="*"/>
  </r>
  <r>
    <n v="228"/>
    <s v="John Ruhrah Elementary/Middle School"/>
    <x v="17"/>
    <s v="*"/>
    <x v="2"/>
    <x v="2"/>
    <s v="*"/>
    <s v="*"/>
    <x v="2"/>
    <x v="2"/>
    <x v="2"/>
    <s v="*"/>
  </r>
  <r>
    <n v="228"/>
    <s v="John Ruhrah Elementary/Middle School"/>
    <x v="18"/>
    <s v="*"/>
    <x v="2"/>
    <x v="2"/>
    <s v="*"/>
    <s v="*"/>
    <x v="2"/>
    <x v="2"/>
    <x v="2"/>
    <s v="*"/>
  </r>
  <r>
    <n v="228"/>
    <s v="John Ruhrah Elementary/Middle School"/>
    <x v="8"/>
    <s v="*"/>
    <x v="2"/>
    <x v="2"/>
    <s v="*"/>
    <s v="*"/>
    <x v="2"/>
    <x v="2"/>
    <x v="2"/>
    <s v="*"/>
  </r>
  <r>
    <n v="228"/>
    <s v="John Ruhrah Elementary/Middle School"/>
    <x v="9"/>
    <n v="63"/>
    <x v="457"/>
    <x v="235"/>
    <n v="0.301587302"/>
    <n v="0.33333333300000001"/>
    <x v="449"/>
    <x v="453"/>
    <x v="454"/>
    <n v="273.76190480000002"/>
  </r>
  <r>
    <n v="228"/>
    <s v="John Ruhrah Elementary/Middle School"/>
    <x v="10"/>
    <s v="*"/>
    <x v="2"/>
    <x v="2"/>
    <s v="*"/>
    <s v="*"/>
    <x v="2"/>
    <x v="2"/>
    <x v="2"/>
    <s v="*"/>
  </r>
  <r>
    <n v="228"/>
    <s v="John Ruhrah Elementary/Middle School"/>
    <x v="11"/>
    <s v="*"/>
    <x v="2"/>
    <x v="2"/>
    <s v="*"/>
    <s v="*"/>
    <x v="2"/>
    <x v="2"/>
    <x v="2"/>
    <s v="*"/>
  </r>
  <r>
    <n v="229"/>
    <s v="Holabird Elementary/Middle School"/>
    <x v="0"/>
    <n v="62"/>
    <x v="458"/>
    <x v="236"/>
    <n v="0.35483871"/>
    <n v="0.33870967699999999"/>
    <x v="450"/>
    <x v="454"/>
    <x v="455"/>
    <n v="273.22580649999998"/>
  </r>
  <r>
    <n v="229"/>
    <s v="Holabird Elementary/Middle School"/>
    <x v="1"/>
    <n v="28"/>
    <x v="459"/>
    <x v="10"/>
    <n v="0.39285714300000002"/>
    <n v="0.321428571"/>
    <x v="451"/>
    <x v="89"/>
    <x v="456"/>
    <n v="275.25"/>
  </r>
  <r>
    <n v="229"/>
    <s v="Holabird Elementary/Middle School"/>
    <x v="2"/>
    <n v="26"/>
    <x v="460"/>
    <x v="48"/>
    <n v="0.42307692299999999"/>
    <n v="0.192307692"/>
    <x v="452"/>
    <x v="455"/>
    <x v="457"/>
    <n v="269.42307690000001"/>
  </r>
  <r>
    <n v="229"/>
    <s v="Holabird Elementary/Middle School"/>
    <x v="3"/>
    <n v="32"/>
    <x v="461"/>
    <x v="5"/>
    <n v="0.34375"/>
    <n v="0.375"/>
    <x v="453"/>
    <x v="456"/>
    <x v="458"/>
    <n v="273.65625"/>
  </r>
  <r>
    <n v="229"/>
    <s v="Holabird Elementary/Middle School"/>
    <x v="4"/>
    <n v="30"/>
    <x v="462"/>
    <x v="59"/>
    <n v="0.366666667"/>
    <n v="0.3"/>
    <x v="454"/>
    <x v="457"/>
    <x v="459"/>
    <n v="272.76666669999997"/>
  </r>
  <r>
    <n v="229"/>
    <s v="Holabird Elementary/Middle School"/>
    <x v="15"/>
    <s v="*"/>
    <x v="2"/>
    <x v="2"/>
    <s v="*"/>
    <s v="*"/>
    <x v="2"/>
    <x v="2"/>
    <x v="2"/>
    <s v="*"/>
  </r>
  <r>
    <n v="229"/>
    <s v="Holabird Elementary/Middle School"/>
    <x v="5"/>
    <n v="40"/>
    <x v="463"/>
    <x v="1"/>
    <n v="0.375"/>
    <n v="0.375"/>
    <x v="455"/>
    <x v="458"/>
    <x v="460"/>
    <n v="275.95"/>
  </r>
  <r>
    <n v="229"/>
    <s v="Holabird Elementary/Middle School"/>
    <x v="13"/>
    <s v="*"/>
    <x v="2"/>
    <x v="2"/>
    <s v="*"/>
    <s v="*"/>
    <x v="2"/>
    <x v="2"/>
    <x v="2"/>
    <s v="*"/>
  </r>
  <r>
    <n v="229"/>
    <s v="Holabird Elementary/Middle School"/>
    <x v="19"/>
    <s v="*"/>
    <x v="2"/>
    <x v="2"/>
    <s v="*"/>
    <s v="*"/>
    <x v="2"/>
    <x v="2"/>
    <x v="2"/>
    <s v="*"/>
  </r>
  <r>
    <n v="229"/>
    <s v="Holabird Elementary/Middle School"/>
    <x v="17"/>
    <n v="12"/>
    <x v="464"/>
    <x v="152"/>
    <n v="0.33333333300000001"/>
    <n v="8.3333332999999996E-2"/>
    <x v="456"/>
    <x v="459"/>
    <x v="461"/>
    <n v="261"/>
  </r>
  <r>
    <n v="229"/>
    <s v="Holabird Elementary/Middle School"/>
    <x v="8"/>
    <n v="27"/>
    <x v="465"/>
    <x v="131"/>
    <n v="0.25925925900000002"/>
    <n v="0.48148148099999999"/>
    <x v="457"/>
    <x v="460"/>
    <x v="462"/>
    <n v="275.48148149999997"/>
  </r>
  <r>
    <n v="229"/>
    <s v="Holabird Elementary/Middle School"/>
    <x v="9"/>
    <n v="30"/>
    <x v="466"/>
    <x v="42"/>
    <n v="0.4"/>
    <n v="0.2"/>
    <x v="458"/>
    <x v="461"/>
    <x v="463"/>
    <n v="269.2"/>
  </r>
  <r>
    <n v="229"/>
    <s v="Holabird Elementary/Middle School"/>
    <x v="14"/>
    <s v="*"/>
    <x v="2"/>
    <x v="2"/>
    <s v="*"/>
    <s v="*"/>
    <x v="2"/>
    <x v="2"/>
    <x v="2"/>
    <s v="*"/>
  </r>
  <r>
    <n v="229"/>
    <s v="Holabird Elementary/Middle School"/>
    <x v="10"/>
    <s v="*"/>
    <x v="2"/>
    <x v="2"/>
    <s v="*"/>
    <s v="*"/>
    <x v="2"/>
    <x v="2"/>
    <x v="2"/>
    <s v="*"/>
  </r>
  <r>
    <n v="229"/>
    <s v="Holabird Elementary/Middle School"/>
    <x v="11"/>
    <s v="*"/>
    <x v="2"/>
    <x v="2"/>
    <s v="*"/>
    <s v="*"/>
    <x v="2"/>
    <x v="2"/>
    <x v="2"/>
    <s v="*"/>
  </r>
  <r>
    <n v="231"/>
    <s v="The Belair-Edison School"/>
    <x v="0"/>
    <n v="97"/>
    <x v="467"/>
    <x v="237"/>
    <n v="0.402061856"/>
    <n v="0.34020618600000002"/>
    <x v="459"/>
    <x v="462"/>
    <x v="464"/>
    <n v="266.68041240000002"/>
  </r>
  <r>
    <n v="231"/>
    <s v="The Belair-Edison School"/>
    <x v="1"/>
    <n v="51"/>
    <x v="468"/>
    <x v="238"/>
    <n v="0.39215686300000002"/>
    <n v="0.33333333300000001"/>
    <x v="460"/>
    <x v="463"/>
    <x v="465"/>
    <n v="265.29411759999999"/>
  </r>
  <r>
    <n v="231"/>
    <s v="The Belair-Edison School"/>
    <x v="2"/>
    <s v="*"/>
    <x v="2"/>
    <x v="2"/>
    <s v="*"/>
    <s v="*"/>
    <x v="2"/>
    <x v="2"/>
    <x v="2"/>
    <s v="*"/>
  </r>
  <r>
    <n v="231"/>
    <s v="The Belair-Edison School"/>
    <x v="3"/>
    <n v="52"/>
    <x v="469"/>
    <x v="239"/>
    <n v="0.36538461500000002"/>
    <n v="0.42307692299999999"/>
    <x v="461"/>
    <x v="464"/>
    <x v="466"/>
    <n v="269.40384619999998"/>
  </r>
  <r>
    <n v="231"/>
    <s v="The Belair-Edison School"/>
    <x v="4"/>
    <n v="45"/>
    <x v="470"/>
    <x v="240"/>
    <n v="0.44444444399999999"/>
    <n v="0.24444444400000001"/>
    <x v="462"/>
    <x v="465"/>
    <x v="467"/>
    <n v="263.53333329999998"/>
  </r>
  <r>
    <n v="231"/>
    <s v="The Belair-Edison School"/>
    <x v="5"/>
    <n v="60"/>
    <x v="471"/>
    <x v="133"/>
    <n v="0.383333333"/>
    <n v="0.48333333299999998"/>
    <x v="463"/>
    <x v="466"/>
    <x v="468"/>
    <n v="271.25"/>
  </r>
  <r>
    <n v="231"/>
    <s v="The Belair-Edison School"/>
    <x v="12"/>
    <s v="*"/>
    <x v="2"/>
    <x v="2"/>
    <s v="*"/>
    <s v="*"/>
    <x v="2"/>
    <x v="2"/>
    <x v="2"/>
    <s v="*"/>
  </r>
  <r>
    <n v="231"/>
    <s v="The Belair-Edison School"/>
    <x v="16"/>
    <s v="*"/>
    <x v="2"/>
    <x v="2"/>
    <s v="*"/>
    <s v="*"/>
    <x v="2"/>
    <x v="2"/>
    <x v="2"/>
    <s v="*"/>
  </r>
  <r>
    <n v="231"/>
    <s v="The Belair-Edison School"/>
    <x v="6"/>
    <s v="*"/>
    <x v="2"/>
    <x v="2"/>
    <s v="*"/>
    <s v="*"/>
    <x v="2"/>
    <x v="2"/>
    <x v="2"/>
    <s v="*"/>
  </r>
  <r>
    <n v="231"/>
    <s v="The Belair-Edison School"/>
    <x v="7"/>
    <s v="*"/>
    <x v="2"/>
    <x v="2"/>
    <s v="*"/>
    <s v="*"/>
    <x v="2"/>
    <x v="2"/>
    <x v="2"/>
    <s v="*"/>
  </r>
  <r>
    <n v="231"/>
    <s v="The Belair-Edison School"/>
    <x v="21"/>
    <s v="*"/>
    <x v="2"/>
    <x v="2"/>
    <s v="*"/>
    <s v="*"/>
    <x v="2"/>
    <x v="2"/>
    <x v="2"/>
    <s v="*"/>
  </r>
  <r>
    <n v="231"/>
    <s v="The Belair-Edison School"/>
    <x v="13"/>
    <s v="*"/>
    <x v="2"/>
    <x v="2"/>
    <s v="*"/>
    <s v="*"/>
    <x v="2"/>
    <x v="2"/>
    <x v="2"/>
    <s v="*"/>
  </r>
  <r>
    <n v="231"/>
    <s v="The Belair-Edison School"/>
    <x v="17"/>
    <s v="*"/>
    <x v="2"/>
    <x v="2"/>
    <s v="*"/>
    <s v="*"/>
    <x v="2"/>
    <x v="2"/>
    <x v="2"/>
    <s v="*"/>
  </r>
  <r>
    <n v="231"/>
    <s v="The Belair-Edison School"/>
    <x v="8"/>
    <n v="91"/>
    <x v="472"/>
    <x v="241"/>
    <n v="0.40659340700000002"/>
    <n v="0.351648352"/>
    <x v="464"/>
    <x v="467"/>
    <x v="469"/>
    <n v="266.87912089999998"/>
  </r>
  <r>
    <n v="231"/>
    <s v="The Belair-Edison School"/>
    <x v="9"/>
    <s v="*"/>
    <x v="2"/>
    <x v="2"/>
    <s v="*"/>
    <s v="*"/>
    <x v="2"/>
    <x v="2"/>
    <x v="2"/>
    <s v="*"/>
  </r>
  <r>
    <n v="231"/>
    <s v="The Belair-Edison School"/>
    <x v="14"/>
    <s v="*"/>
    <x v="2"/>
    <x v="2"/>
    <s v="*"/>
    <s v="*"/>
    <x v="2"/>
    <x v="2"/>
    <x v="2"/>
    <s v="*"/>
  </r>
  <r>
    <n v="231"/>
    <s v="The Belair-Edison School"/>
    <x v="10"/>
    <s v="*"/>
    <x v="2"/>
    <x v="2"/>
    <s v="*"/>
    <s v="*"/>
    <x v="2"/>
    <x v="2"/>
    <x v="2"/>
    <s v="*"/>
  </r>
  <r>
    <n v="231"/>
    <s v="The Belair-Edison School"/>
    <x v="11"/>
    <n v="11"/>
    <x v="286"/>
    <x v="153"/>
    <n v="0.27272727299999999"/>
    <n v="9.0909090999999997E-2"/>
    <x v="465"/>
    <x v="468"/>
    <x v="470"/>
    <n v="248.9090909"/>
  </r>
  <r>
    <n v="232"/>
    <s v="Thomas Jefferson Elementary/Middle School"/>
    <x v="0"/>
    <n v="46"/>
    <x v="473"/>
    <x v="64"/>
    <n v="0.28260869599999999"/>
    <n v="0.56521739100000001"/>
    <x v="466"/>
    <x v="469"/>
    <x v="471"/>
    <n v="267.84782610000002"/>
  </r>
  <r>
    <n v="232"/>
    <s v="Thomas Jefferson Elementary/Middle School"/>
    <x v="1"/>
    <n v="28"/>
    <x v="474"/>
    <x v="81"/>
    <n v="0.28571428599999998"/>
    <n v="0.53571428600000004"/>
    <x v="467"/>
    <x v="470"/>
    <x v="88"/>
    <n v="270.2142857"/>
  </r>
  <r>
    <n v="232"/>
    <s v="Thomas Jefferson Elementary/Middle School"/>
    <x v="3"/>
    <n v="23"/>
    <x v="475"/>
    <x v="22"/>
    <n v="0.39130434800000002"/>
    <n v="0.56521739100000001"/>
    <x v="468"/>
    <x v="471"/>
    <x v="472"/>
    <n v="274.9565217"/>
  </r>
  <r>
    <n v="232"/>
    <s v="Thomas Jefferson Elementary/Middle School"/>
    <x v="4"/>
    <n v="23"/>
    <x v="476"/>
    <x v="183"/>
    <n v="0.17391304299999999"/>
    <n v="0.56521739100000001"/>
    <x v="469"/>
    <x v="472"/>
    <x v="473"/>
    <n v="260.73913040000002"/>
  </r>
  <r>
    <n v="232"/>
    <s v="Thomas Jefferson Elementary/Middle School"/>
    <x v="5"/>
    <n v="38"/>
    <x v="477"/>
    <x v="162"/>
    <n v="0.28947368400000001"/>
    <n v="0.65789473700000001"/>
    <x v="470"/>
    <x v="473"/>
    <x v="474"/>
    <n v="273"/>
  </r>
  <r>
    <n v="232"/>
    <s v="Thomas Jefferson Elementary/Middle School"/>
    <x v="13"/>
    <s v="*"/>
    <x v="2"/>
    <x v="2"/>
    <s v="*"/>
    <s v="*"/>
    <x v="2"/>
    <x v="2"/>
    <x v="2"/>
    <s v="*"/>
  </r>
  <r>
    <n v="232"/>
    <s v="Thomas Jefferson Elementary/Middle School"/>
    <x v="17"/>
    <s v="*"/>
    <x v="2"/>
    <x v="2"/>
    <s v="*"/>
    <s v="*"/>
    <x v="2"/>
    <x v="2"/>
    <x v="2"/>
    <s v="*"/>
  </r>
  <r>
    <n v="232"/>
    <s v="Thomas Jefferson Elementary/Middle School"/>
    <x v="8"/>
    <n v="46"/>
    <x v="473"/>
    <x v="64"/>
    <n v="0.28260869599999999"/>
    <n v="0.56521739100000001"/>
    <x v="466"/>
    <x v="469"/>
    <x v="471"/>
    <n v="267.84782610000002"/>
  </r>
  <r>
    <n v="232"/>
    <s v="Thomas Jefferson Elementary/Middle School"/>
    <x v="11"/>
    <s v="*"/>
    <x v="2"/>
    <x v="2"/>
    <s v="*"/>
    <s v="*"/>
    <x v="2"/>
    <x v="2"/>
    <x v="2"/>
    <s v="*"/>
  </r>
  <r>
    <n v="233"/>
    <s v="Roland Park Elementary/Middle School"/>
    <x v="0"/>
    <n v="105"/>
    <x v="478"/>
    <x v="242"/>
    <n v="0.23809523799999999"/>
    <n v="0.63809523800000001"/>
    <x v="471"/>
    <x v="474"/>
    <x v="475"/>
    <n v="283.18095240000002"/>
  </r>
  <r>
    <n v="233"/>
    <s v="Roland Park Elementary/Middle School"/>
    <x v="1"/>
    <n v="15"/>
    <x v="479"/>
    <x v="59"/>
    <n v="0.2"/>
    <n v="0.46666666699999998"/>
    <x v="167"/>
    <x v="475"/>
    <x v="476"/>
    <n v="275.46666670000002"/>
  </r>
  <r>
    <n v="233"/>
    <s v="Roland Park Elementary/Middle School"/>
    <x v="2"/>
    <s v="*"/>
    <x v="2"/>
    <x v="2"/>
    <s v="*"/>
    <s v="*"/>
    <x v="2"/>
    <x v="2"/>
    <x v="2"/>
    <s v="*"/>
  </r>
  <r>
    <n v="233"/>
    <s v="Roland Park Elementary/Middle School"/>
    <x v="3"/>
    <n v="47"/>
    <x v="480"/>
    <x v="22"/>
    <n v="0.25531914900000002"/>
    <n v="0.70212766000000004"/>
    <x v="472"/>
    <x v="476"/>
    <x v="477"/>
    <n v="286.76595739999999"/>
  </r>
  <r>
    <n v="233"/>
    <s v="Roland Park Elementary/Middle School"/>
    <x v="4"/>
    <n v="58"/>
    <x v="481"/>
    <x v="243"/>
    <n v="0.22413793100000001"/>
    <n v="0.58620689699999995"/>
    <x v="473"/>
    <x v="477"/>
    <x v="478"/>
    <n v="280.27586209999998"/>
  </r>
  <r>
    <n v="233"/>
    <s v="Roland Park Elementary/Middle School"/>
    <x v="15"/>
    <s v="*"/>
    <x v="2"/>
    <x v="2"/>
    <s v="*"/>
    <s v="*"/>
    <x v="2"/>
    <x v="2"/>
    <x v="2"/>
    <s v="*"/>
  </r>
  <r>
    <n v="233"/>
    <s v="Roland Park Elementary/Middle School"/>
    <x v="5"/>
    <n v="36"/>
    <x v="482"/>
    <x v="126"/>
    <n v="0.27777777799999998"/>
    <n v="0.58333333300000001"/>
    <x v="474"/>
    <x v="478"/>
    <x v="479"/>
    <n v="283.19444440000001"/>
  </r>
  <r>
    <n v="233"/>
    <s v="Roland Park Elementary/Middle School"/>
    <x v="12"/>
    <n v="21"/>
    <x v="483"/>
    <x v="76"/>
    <n v="0.19047618999999999"/>
    <n v="0.66666666699999999"/>
    <x v="475"/>
    <x v="479"/>
    <x v="480"/>
    <n v="278.90476189999998"/>
  </r>
  <r>
    <n v="233"/>
    <s v="Roland Park Elementary/Middle School"/>
    <x v="16"/>
    <s v="*"/>
    <x v="2"/>
    <x v="2"/>
    <s v="*"/>
    <s v="*"/>
    <x v="2"/>
    <x v="2"/>
    <x v="2"/>
    <s v="*"/>
  </r>
  <r>
    <n v="233"/>
    <s v="Roland Park Elementary/Middle School"/>
    <x v="6"/>
    <s v="*"/>
    <x v="2"/>
    <x v="2"/>
    <s v="*"/>
    <s v="*"/>
    <x v="2"/>
    <x v="2"/>
    <x v="2"/>
    <s v="*"/>
  </r>
  <r>
    <n v="233"/>
    <s v="Roland Park Elementary/Middle School"/>
    <x v="7"/>
    <s v="*"/>
    <x v="2"/>
    <x v="2"/>
    <s v="*"/>
    <s v="*"/>
    <x v="2"/>
    <x v="2"/>
    <x v="2"/>
    <s v="*"/>
  </r>
  <r>
    <n v="233"/>
    <s v="Roland Park Elementary/Middle School"/>
    <x v="21"/>
    <n v="21"/>
    <x v="484"/>
    <x v="22"/>
    <n v="0.28571428599999998"/>
    <n v="0.66666666699999999"/>
    <x v="209"/>
    <x v="480"/>
    <x v="481"/>
    <n v="287.33333329999999"/>
  </r>
  <r>
    <n v="233"/>
    <s v="Roland Park Elementary/Middle School"/>
    <x v="13"/>
    <s v="*"/>
    <x v="2"/>
    <x v="2"/>
    <s v="*"/>
    <s v="*"/>
    <x v="2"/>
    <x v="2"/>
    <x v="2"/>
    <s v="*"/>
  </r>
  <r>
    <n v="233"/>
    <s v="Roland Park Elementary/Middle School"/>
    <x v="19"/>
    <s v="*"/>
    <x v="2"/>
    <x v="2"/>
    <s v="*"/>
    <s v="*"/>
    <x v="2"/>
    <x v="2"/>
    <x v="2"/>
    <s v="*"/>
  </r>
  <r>
    <n v="233"/>
    <s v="Roland Park Elementary/Middle School"/>
    <x v="17"/>
    <s v="*"/>
    <x v="2"/>
    <x v="2"/>
    <s v="*"/>
    <s v="*"/>
    <x v="2"/>
    <x v="2"/>
    <x v="2"/>
    <s v="*"/>
  </r>
  <r>
    <n v="233"/>
    <s v="Roland Park Elementary/Middle School"/>
    <x v="18"/>
    <n v="16"/>
    <x v="485"/>
    <x v="77"/>
    <n v="0.5"/>
    <n v="0.3125"/>
    <x v="476"/>
    <x v="222"/>
    <x v="482"/>
    <n v="277.625"/>
  </r>
  <r>
    <n v="233"/>
    <s v="Roland Park Elementary/Middle School"/>
    <x v="8"/>
    <n v="31"/>
    <x v="486"/>
    <x v="210"/>
    <n v="0.322580645"/>
    <n v="0.51612903200000004"/>
    <x v="477"/>
    <x v="481"/>
    <x v="483"/>
    <n v="277.22580649999998"/>
  </r>
  <r>
    <n v="233"/>
    <s v="Roland Park Elementary/Middle School"/>
    <x v="9"/>
    <s v="*"/>
    <x v="2"/>
    <x v="2"/>
    <s v="*"/>
    <s v="*"/>
    <x v="2"/>
    <x v="2"/>
    <x v="2"/>
    <s v="*"/>
  </r>
  <r>
    <n v="233"/>
    <s v="Roland Park Elementary/Middle School"/>
    <x v="14"/>
    <s v="*"/>
    <x v="2"/>
    <x v="2"/>
    <s v="*"/>
    <s v="*"/>
    <x v="2"/>
    <x v="2"/>
    <x v="2"/>
    <s v="*"/>
  </r>
  <r>
    <n v="233"/>
    <s v="Roland Park Elementary/Middle School"/>
    <x v="10"/>
    <n v="45"/>
    <x v="487"/>
    <x v="244"/>
    <n v="0.133333333"/>
    <n v="0.77777777800000003"/>
    <x v="478"/>
    <x v="482"/>
    <x v="484"/>
    <n v="287.44444440000001"/>
  </r>
  <r>
    <n v="233"/>
    <s v="Roland Park Elementary/Middle School"/>
    <x v="11"/>
    <s v="*"/>
    <x v="2"/>
    <x v="2"/>
    <s v="*"/>
    <s v="*"/>
    <x v="2"/>
    <x v="2"/>
    <x v="2"/>
    <s v="*"/>
  </r>
  <r>
    <n v="234"/>
    <s v="Arlington Elementary School"/>
    <x v="0"/>
    <n v="65"/>
    <x v="488"/>
    <x v="245"/>
    <n v="0.41538461500000001"/>
    <n v="0.26153846200000003"/>
    <x v="479"/>
    <x v="483"/>
    <x v="485"/>
    <n v="273.63076919999997"/>
  </r>
  <r>
    <n v="234"/>
    <s v="Arlington Elementary School"/>
    <x v="1"/>
    <n v="36"/>
    <x v="489"/>
    <x v="202"/>
    <n v="0.55555555599999995"/>
    <n v="0.33333333300000001"/>
    <x v="480"/>
    <x v="484"/>
    <x v="486"/>
    <n v="276.94444440000001"/>
  </r>
  <r>
    <n v="234"/>
    <s v="Arlington Elementary School"/>
    <x v="2"/>
    <n v="15"/>
    <x v="82"/>
    <x v="246"/>
    <n v="0.26666666700000002"/>
    <n v="0.133333333"/>
    <x v="481"/>
    <x v="485"/>
    <x v="487"/>
    <n v="270.93333330000002"/>
  </r>
  <r>
    <n v="234"/>
    <s v="Arlington Elementary School"/>
    <x v="3"/>
    <n v="36"/>
    <x v="490"/>
    <x v="247"/>
    <n v="0.41666666699999999"/>
    <n v="0.30555555600000001"/>
    <x v="482"/>
    <x v="486"/>
    <x v="488"/>
    <n v="277.63888889999998"/>
  </r>
  <r>
    <n v="234"/>
    <s v="Arlington Elementary School"/>
    <x v="4"/>
    <n v="29"/>
    <x v="491"/>
    <x v="248"/>
    <n v="0.413793103"/>
    <n v="0.20689655200000001"/>
    <x v="483"/>
    <x v="487"/>
    <x v="489"/>
    <n v="268.65517240000003"/>
  </r>
  <r>
    <n v="234"/>
    <s v="Arlington Elementary School"/>
    <x v="15"/>
    <n v="35"/>
    <x v="492"/>
    <x v="99"/>
    <n v="0.514285714"/>
    <n v="0.28571428599999998"/>
    <x v="484"/>
    <x v="488"/>
    <x v="490"/>
    <n v="276.82857139999999"/>
  </r>
  <r>
    <n v="234"/>
    <s v="Arlington Elementary School"/>
    <x v="5"/>
    <s v="*"/>
    <x v="2"/>
    <x v="2"/>
    <s v="*"/>
    <s v="*"/>
    <x v="2"/>
    <x v="2"/>
    <x v="2"/>
    <s v="*"/>
  </r>
  <r>
    <n v="234"/>
    <s v="Arlington Elementary School"/>
    <x v="16"/>
    <s v="*"/>
    <x v="2"/>
    <x v="2"/>
    <s v="*"/>
    <s v="*"/>
    <x v="2"/>
    <x v="2"/>
    <x v="2"/>
    <s v="*"/>
  </r>
  <r>
    <n v="234"/>
    <s v="Arlington Elementary School"/>
    <x v="7"/>
    <s v="*"/>
    <x v="2"/>
    <x v="2"/>
    <s v="*"/>
    <s v="*"/>
    <x v="2"/>
    <x v="2"/>
    <x v="2"/>
    <s v="*"/>
  </r>
  <r>
    <n v="234"/>
    <s v="Arlington Elementary School"/>
    <x v="13"/>
    <s v="*"/>
    <x v="2"/>
    <x v="2"/>
    <s v="*"/>
    <s v="*"/>
    <x v="2"/>
    <x v="2"/>
    <x v="2"/>
    <s v="*"/>
  </r>
  <r>
    <n v="234"/>
    <s v="Arlington Elementary School"/>
    <x v="19"/>
    <s v="*"/>
    <x v="2"/>
    <x v="2"/>
    <s v="*"/>
    <s v="*"/>
    <x v="2"/>
    <x v="2"/>
    <x v="2"/>
    <s v="*"/>
  </r>
  <r>
    <n v="234"/>
    <s v="Arlington Elementary School"/>
    <x v="17"/>
    <n v="19"/>
    <x v="493"/>
    <x v="249"/>
    <n v="0.21052631599999999"/>
    <n v="0.21052631599999999"/>
    <x v="485"/>
    <x v="489"/>
    <x v="419"/>
    <n v="266"/>
  </r>
  <r>
    <n v="234"/>
    <s v="Arlington Elementary School"/>
    <x v="8"/>
    <n v="48"/>
    <x v="494"/>
    <x v="250"/>
    <n v="0.45833333300000001"/>
    <n v="0.3125"/>
    <x v="486"/>
    <x v="490"/>
    <x v="491"/>
    <n v="274.5625"/>
  </r>
  <r>
    <n v="234"/>
    <s v="Arlington Elementary School"/>
    <x v="9"/>
    <n v="16"/>
    <x v="495"/>
    <x v="70"/>
    <n v="0.25"/>
    <n v="0.125"/>
    <x v="487"/>
    <x v="491"/>
    <x v="492"/>
    <n v="270.5625"/>
  </r>
  <r>
    <n v="234"/>
    <s v="Arlington Elementary School"/>
    <x v="14"/>
    <s v="*"/>
    <x v="2"/>
    <x v="2"/>
    <s v="*"/>
    <s v="*"/>
    <x v="2"/>
    <x v="2"/>
    <x v="2"/>
    <s v="*"/>
  </r>
  <r>
    <n v="234"/>
    <s v="Arlington Elementary School"/>
    <x v="11"/>
    <s v="*"/>
    <x v="2"/>
    <x v="2"/>
    <s v="*"/>
    <s v="*"/>
    <x v="2"/>
    <x v="2"/>
    <x v="2"/>
    <s v="*"/>
  </r>
  <r>
    <n v="235"/>
    <s v="Glenmount Elementary/Middle School"/>
    <x v="0"/>
    <n v="68"/>
    <x v="496"/>
    <x v="58"/>
    <n v="0.35294117600000002"/>
    <n v="0.41176470599999998"/>
    <x v="488"/>
    <x v="492"/>
    <x v="493"/>
    <n v="265.58823530000001"/>
  </r>
  <r>
    <n v="235"/>
    <s v="Glenmount Elementary/Middle School"/>
    <x v="1"/>
    <n v="36"/>
    <x v="497"/>
    <x v="247"/>
    <n v="0.36111111099999998"/>
    <n v="0.36111111099999998"/>
    <x v="489"/>
    <x v="493"/>
    <x v="494"/>
    <n v="262.47222219999998"/>
  </r>
  <r>
    <n v="235"/>
    <s v="Glenmount Elementary/Middle School"/>
    <x v="2"/>
    <s v="*"/>
    <x v="2"/>
    <x v="2"/>
    <s v="*"/>
    <s v="*"/>
    <x v="2"/>
    <x v="2"/>
    <x v="2"/>
    <s v="*"/>
  </r>
  <r>
    <n v="235"/>
    <s v="Glenmount Elementary/Middle School"/>
    <x v="3"/>
    <n v="34"/>
    <x v="498"/>
    <x v="135"/>
    <n v="0.41176470599999998"/>
    <n v="0.44117647100000001"/>
    <x v="490"/>
    <x v="494"/>
    <x v="495"/>
    <n v="269.3823529"/>
  </r>
  <r>
    <n v="235"/>
    <s v="Glenmount Elementary/Middle School"/>
    <x v="4"/>
    <n v="34"/>
    <x v="499"/>
    <x v="251"/>
    <n v="0.29411764699999998"/>
    <n v="0.382352941"/>
    <x v="491"/>
    <x v="495"/>
    <x v="496"/>
    <n v="261.79411759999999"/>
  </r>
  <r>
    <n v="235"/>
    <s v="Glenmount Elementary/Middle School"/>
    <x v="5"/>
    <n v="54"/>
    <x v="500"/>
    <x v="66"/>
    <n v="0.27777777799999998"/>
    <n v="0.5"/>
    <x v="492"/>
    <x v="496"/>
    <x v="497"/>
    <n v="268.462963"/>
  </r>
  <r>
    <n v="235"/>
    <s v="Glenmount Elementary/Middle School"/>
    <x v="6"/>
    <s v="*"/>
    <x v="2"/>
    <x v="2"/>
    <s v="*"/>
    <s v="*"/>
    <x v="2"/>
    <x v="2"/>
    <x v="2"/>
    <s v="*"/>
  </r>
  <r>
    <n v="235"/>
    <s v="Glenmount Elementary/Middle School"/>
    <x v="7"/>
    <s v="*"/>
    <x v="2"/>
    <x v="2"/>
    <s v="*"/>
    <s v="*"/>
    <x v="2"/>
    <x v="2"/>
    <x v="2"/>
    <s v="*"/>
  </r>
  <r>
    <n v="235"/>
    <s v="Glenmount Elementary/Middle School"/>
    <x v="21"/>
    <s v="*"/>
    <x v="2"/>
    <x v="2"/>
    <s v="*"/>
    <s v="*"/>
    <x v="2"/>
    <x v="2"/>
    <x v="2"/>
    <s v="*"/>
  </r>
  <r>
    <n v="235"/>
    <s v="Glenmount Elementary/Middle School"/>
    <x v="13"/>
    <s v="*"/>
    <x v="2"/>
    <x v="2"/>
    <s v="*"/>
    <s v="*"/>
    <x v="2"/>
    <x v="2"/>
    <x v="2"/>
    <s v="*"/>
  </r>
  <r>
    <n v="235"/>
    <s v="Glenmount Elementary/Middle School"/>
    <x v="18"/>
    <s v="*"/>
    <x v="2"/>
    <x v="2"/>
    <s v="*"/>
    <s v="*"/>
    <x v="2"/>
    <x v="2"/>
    <x v="2"/>
    <s v="*"/>
  </r>
  <r>
    <n v="235"/>
    <s v="Glenmount Elementary/Middle School"/>
    <x v="8"/>
    <n v="57"/>
    <x v="501"/>
    <x v="252"/>
    <n v="0.35087719299999998"/>
    <n v="0.40350877200000002"/>
    <x v="493"/>
    <x v="497"/>
    <x v="498"/>
    <n v="266.56140349999998"/>
  </r>
  <r>
    <n v="235"/>
    <s v="Glenmount Elementary/Middle School"/>
    <x v="9"/>
    <s v="*"/>
    <x v="2"/>
    <x v="2"/>
    <s v="*"/>
    <s v="*"/>
    <x v="2"/>
    <x v="2"/>
    <x v="2"/>
    <s v="*"/>
  </r>
  <r>
    <n v="235"/>
    <s v="Glenmount Elementary/Middle School"/>
    <x v="14"/>
    <s v="*"/>
    <x v="2"/>
    <x v="2"/>
    <s v="*"/>
    <s v="*"/>
    <x v="2"/>
    <x v="2"/>
    <x v="2"/>
    <s v="*"/>
  </r>
  <r>
    <n v="235"/>
    <s v="Glenmount Elementary/Middle School"/>
    <x v="10"/>
    <s v="*"/>
    <x v="2"/>
    <x v="2"/>
    <s v="*"/>
    <s v="*"/>
    <x v="2"/>
    <x v="2"/>
    <x v="2"/>
    <s v="*"/>
  </r>
  <r>
    <n v="235"/>
    <s v="Glenmount Elementary/Middle School"/>
    <x v="11"/>
    <n v="11"/>
    <x v="502"/>
    <x v="172"/>
    <n v="0.27272727299999999"/>
    <n v="0.27272727299999999"/>
    <x v="494"/>
    <x v="498"/>
    <x v="499"/>
    <n v="254.0909091"/>
  </r>
  <r>
    <n v="236"/>
    <s v="Hamilton Elementary/Middle School"/>
    <x v="0"/>
    <n v="60"/>
    <x v="503"/>
    <x v="109"/>
    <n v="0.4"/>
    <n v="0.43333333299999999"/>
    <x v="495"/>
    <x v="499"/>
    <x v="500"/>
    <n v="263.76666669999997"/>
  </r>
  <r>
    <n v="236"/>
    <s v="Hamilton Elementary/Middle School"/>
    <x v="1"/>
    <n v="25"/>
    <x v="504"/>
    <x v="27"/>
    <n v="0.36"/>
    <n v="0.36"/>
    <x v="496"/>
    <x v="500"/>
    <x v="501"/>
    <n v="260.32"/>
  </r>
  <r>
    <n v="236"/>
    <s v="Hamilton Elementary/Middle School"/>
    <x v="2"/>
    <s v="*"/>
    <x v="2"/>
    <x v="2"/>
    <s v="*"/>
    <s v="*"/>
    <x v="2"/>
    <x v="2"/>
    <x v="2"/>
    <s v="*"/>
  </r>
  <r>
    <n v="236"/>
    <s v="Hamilton Elementary/Middle School"/>
    <x v="3"/>
    <n v="23"/>
    <x v="505"/>
    <x v="112"/>
    <n v="0.34782608700000001"/>
    <n v="0.43478260899999999"/>
    <x v="497"/>
    <x v="501"/>
    <x v="502"/>
    <n v="266.9565217"/>
  </r>
  <r>
    <n v="236"/>
    <s v="Hamilton Elementary/Middle School"/>
    <x v="4"/>
    <n v="37"/>
    <x v="506"/>
    <x v="253"/>
    <n v="0.43243243199999998"/>
    <n v="0.43243243199999998"/>
    <x v="498"/>
    <x v="502"/>
    <x v="503"/>
    <n v="261.78378379999998"/>
  </r>
  <r>
    <n v="236"/>
    <s v="Hamilton Elementary/Middle School"/>
    <x v="5"/>
    <n v="42"/>
    <x v="507"/>
    <x v="76"/>
    <n v="0.452380952"/>
    <n v="0.40476190499999998"/>
    <x v="499"/>
    <x v="503"/>
    <x v="504"/>
    <n v="263.97619049999997"/>
  </r>
  <r>
    <n v="236"/>
    <s v="Hamilton Elementary/Middle School"/>
    <x v="12"/>
    <s v="*"/>
    <x v="2"/>
    <x v="2"/>
    <s v="*"/>
    <s v="*"/>
    <x v="2"/>
    <x v="2"/>
    <x v="2"/>
    <s v="*"/>
  </r>
  <r>
    <n v="236"/>
    <s v="Hamilton Elementary/Middle School"/>
    <x v="7"/>
    <n v="10"/>
    <x v="150"/>
    <x v="99"/>
    <n v="0.4"/>
    <n v="0.4"/>
    <x v="500"/>
    <x v="504"/>
    <x v="468"/>
    <n v="266.10000000000002"/>
  </r>
  <r>
    <n v="236"/>
    <s v="Hamilton Elementary/Middle School"/>
    <x v="13"/>
    <s v="*"/>
    <x v="2"/>
    <x v="2"/>
    <s v="*"/>
    <s v="*"/>
    <x v="2"/>
    <x v="2"/>
    <x v="2"/>
    <s v="*"/>
  </r>
  <r>
    <n v="236"/>
    <s v="Hamilton Elementary/Middle School"/>
    <x v="18"/>
    <s v="*"/>
    <x v="2"/>
    <x v="2"/>
    <s v="*"/>
    <s v="*"/>
    <x v="2"/>
    <x v="2"/>
    <x v="2"/>
    <s v="*"/>
  </r>
  <r>
    <n v="236"/>
    <s v="Hamilton Elementary/Middle School"/>
    <x v="8"/>
    <n v="43"/>
    <x v="508"/>
    <x v="254"/>
    <n v="0.44186046499999998"/>
    <n v="0.39534883700000001"/>
    <x v="501"/>
    <x v="505"/>
    <x v="505"/>
    <n v="262.7209302"/>
  </r>
  <r>
    <n v="236"/>
    <s v="Hamilton Elementary/Middle School"/>
    <x v="9"/>
    <s v="*"/>
    <x v="2"/>
    <x v="2"/>
    <s v="*"/>
    <s v="*"/>
    <x v="2"/>
    <x v="2"/>
    <x v="2"/>
    <s v="*"/>
  </r>
  <r>
    <n v="236"/>
    <s v="Hamilton Elementary/Middle School"/>
    <x v="14"/>
    <s v="*"/>
    <x v="2"/>
    <x v="2"/>
    <s v="*"/>
    <s v="*"/>
    <x v="2"/>
    <x v="2"/>
    <x v="2"/>
    <s v="*"/>
  </r>
  <r>
    <n v="236"/>
    <s v="Hamilton Elementary/Middle School"/>
    <x v="22"/>
    <s v="*"/>
    <x v="2"/>
    <x v="2"/>
    <s v="*"/>
    <s v="*"/>
    <x v="2"/>
    <x v="2"/>
    <x v="2"/>
    <s v="*"/>
  </r>
  <r>
    <n v="236"/>
    <s v="Hamilton Elementary/Middle School"/>
    <x v="10"/>
    <s v="*"/>
    <x v="2"/>
    <x v="2"/>
    <s v="*"/>
    <s v="*"/>
    <x v="2"/>
    <x v="2"/>
    <x v="2"/>
    <s v="*"/>
  </r>
  <r>
    <n v="236"/>
    <s v="Hamilton Elementary/Middle School"/>
    <x v="11"/>
    <s v="*"/>
    <x v="2"/>
    <x v="2"/>
    <s v="*"/>
    <s v="*"/>
    <x v="2"/>
    <x v="2"/>
    <x v="2"/>
    <s v="*"/>
  </r>
  <r>
    <n v="237"/>
    <s v="Highlandtown Elementary/Middle School No. 237"/>
    <x v="0"/>
    <n v="68"/>
    <x v="509"/>
    <x v="255"/>
    <n v="0.29411764699999998"/>
    <n v="0.117647059"/>
    <x v="502"/>
    <x v="506"/>
    <x v="506"/>
    <n v="265.57352939999998"/>
  </r>
  <r>
    <n v="237"/>
    <s v="Highlandtown Elementary/Middle School No. 237"/>
    <x v="1"/>
    <n v="18"/>
    <x v="510"/>
    <x v="166"/>
    <n v="0.38888888900000002"/>
    <n v="0.222222222"/>
    <x v="503"/>
    <x v="507"/>
    <x v="507"/>
    <n v="270"/>
  </r>
  <r>
    <n v="237"/>
    <s v="Highlandtown Elementary/Middle School No. 237"/>
    <x v="2"/>
    <n v="56"/>
    <x v="511"/>
    <x v="38"/>
    <n v="0.26785714300000002"/>
    <n v="8.9285714000000002E-2"/>
    <x v="504"/>
    <x v="508"/>
    <x v="508"/>
    <n v="264.4107143"/>
  </r>
  <r>
    <n v="237"/>
    <s v="Highlandtown Elementary/Middle School No. 237"/>
    <x v="3"/>
    <n v="34"/>
    <x v="512"/>
    <x v="211"/>
    <n v="0.35294117600000002"/>
    <n v="0.117647059"/>
    <x v="505"/>
    <x v="509"/>
    <x v="509"/>
    <n v="269.20588240000001"/>
  </r>
  <r>
    <n v="237"/>
    <s v="Highlandtown Elementary/Middle School No. 237"/>
    <x v="4"/>
    <n v="34"/>
    <x v="513"/>
    <x v="256"/>
    <n v="0.235294118"/>
    <n v="0.117647059"/>
    <x v="506"/>
    <x v="510"/>
    <x v="510"/>
    <n v="261.94117649999998"/>
  </r>
  <r>
    <n v="237"/>
    <s v="Highlandtown Elementary/Middle School No. 237"/>
    <x v="15"/>
    <s v="*"/>
    <x v="2"/>
    <x v="2"/>
    <s v="*"/>
    <s v="*"/>
    <x v="2"/>
    <x v="2"/>
    <x v="2"/>
    <s v="*"/>
  </r>
  <r>
    <n v="237"/>
    <s v="Highlandtown Elementary/Middle School No. 237"/>
    <x v="5"/>
    <n v="25"/>
    <x v="514"/>
    <x v="25"/>
    <n v="0.52"/>
    <n v="0.32"/>
    <x v="507"/>
    <x v="511"/>
    <x v="511"/>
    <n v="279.24"/>
  </r>
  <r>
    <n v="237"/>
    <s v="Highlandtown Elementary/Middle School No. 237"/>
    <x v="6"/>
    <s v="*"/>
    <x v="2"/>
    <x v="2"/>
    <s v="*"/>
    <s v="*"/>
    <x v="2"/>
    <x v="2"/>
    <x v="2"/>
    <s v="*"/>
  </r>
  <r>
    <n v="237"/>
    <s v="Highlandtown Elementary/Middle School No. 237"/>
    <x v="7"/>
    <n v="31"/>
    <x v="515"/>
    <x v="257"/>
    <n v="0.12903225800000001"/>
    <s v="&lt; 5.0%"/>
    <x v="508"/>
    <x v="512"/>
    <x v="512"/>
    <n v="255.0967742"/>
  </r>
  <r>
    <n v="237"/>
    <s v="Highlandtown Elementary/Middle School No. 237"/>
    <x v="13"/>
    <s v="*"/>
    <x v="2"/>
    <x v="2"/>
    <s v="*"/>
    <s v="*"/>
    <x v="2"/>
    <x v="2"/>
    <x v="2"/>
    <s v="*"/>
  </r>
  <r>
    <n v="237"/>
    <s v="Highlandtown Elementary/Middle School No. 237"/>
    <x v="17"/>
    <s v="*"/>
    <x v="2"/>
    <x v="2"/>
    <s v="*"/>
    <s v="*"/>
    <x v="2"/>
    <x v="2"/>
    <x v="2"/>
    <s v="*"/>
  </r>
  <r>
    <n v="237"/>
    <s v="Highlandtown Elementary/Middle School No. 237"/>
    <x v="8"/>
    <s v="*"/>
    <x v="2"/>
    <x v="2"/>
    <s v="*"/>
    <s v="*"/>
    <x v="2"/>
    <x v="2"/>
    <x v="2"/>
    <s v="*"/>
  </r>
  <r>
    <n v="237"/>
    <s v="Highlandtown Elementary/Middle School No. 237"/>
    <x v="9"/>
    <n v="60"/>
    <x v="516"/>
    <x v="246"/>
    <n v="0.26666666700000002"/>
    <n v="0.133333333"/>
    <x v="509"/>
    <x v="513"/>
    <x v="513"/>
    <n v="265.81666669999998"/>
  </r>
  <r>
    <n v="237"/>
    <s v="Highlandtown Elementary/Middle School No. 237"/>
    <x v="10"/>
    <s v="*"/>
    <x v="2"/>
    <x v="2"/>
    <s v="*"/>
    <s v="*"/>
    <x v="2"/>
    <x v="2"/>
    <x v="2"/>
    <s v="*"/>
  </r>
  <r>
    <n v="240"/>
    <s v="Graceland Park/O'Donnell Heights Elementary/Middle School"/>
    <x v="0"/>
    <n v="62"/>
    <x v="517"/>
    <x v="219"/>
    <n v="0.33870967699999999"/>
    <n v="0.14516129"/>
    <x v="510"/>
    <x v="514"/>
    <x v="514"/>
    <n v="256.6935484"/>
  </r>
  <r>
    <n v="240"/>
    <s v="Graceland Park/O'Donnell Heights Elementary/Middle School"/>
    <x v="1"/>
    <n v="30"/>
    <x v="518"/>
    <x v="40"/>
    <n v="0.366666667"/>
    <n v="0.1"/>
    <x v="511"/>
    <x v="515"/>
    <x v="515"/>
    <n v="254.7666667"/>
  </r>
  <r>
    <n v="240"/>
    <s v="Graceland Park/O'Donnell Heights Elementary/Middle School"/>
    <x v="2"/>
    <n v="40"/>
    <x v="519"/>
    <x v="258"/>
    <n v="0.3"/>
    <n v="0.125"/>
    <x v="512"/>
    <x v="516"/>
    <x v="515"/>
    <n v="256.05"/>
  </r>
  <r>
    <n v="240"/>
    <s v="Graceland Park/O'Donnell Heights Elementary/Middle School"/>
    <x v="3"/>
    <n v="27"/>
    <x v="520"/>
    <x v="259"/>
    <n v="0.33333333300000001"/>
    <n v="0.29629629600000001"/>
    <x v="196"/>
    <x v="517"/>
    <x v="516"/>
    <n v="262.40740740000001"/>
  </r>
  <r>
    <n v="240"/>
    <s v="Graceland Park/O'Donnell Heights Elementary/Middle School"/>
    <x v="4"/>
    <n v="35"/>
    <x v="521"/>
    <x v="260"/>
    <n v="0.34285714299999998"/>
    <s v="&lt; 5.0%"/>
    <x v="513"/>
    <x v="518"/>
    <x v="517"/>
    <n v="252.2857143"/>
  </r>
  <r>
    <n v="240"/>
    <s v="Graceland Park/O'Donnell Heights Elementary/Middle School"/>
    <x v="15"/>
    <s v="*"/>
    <x v="2"/>
    <x v="2"/>
    <s v="*"/>
    <s v="*"/>
    <x v="2"/>
    <x v="2"/>
    <x v="2"/>
    <s v="*"/>
  </r>
  <r>
    <n v="240"/>
    <s v="Graceland Park/O'Donnell Heights Elementary/Middle School"/>
    <x v="5"/>
    <n v="36"/>
    <x v="68"/>
    <x v="56"/>
    <n v="0.41666666699999999"/>
    <n v="0.16666666699999999"/>
    <x v="514"/>
    <x v="519"/>
    <x v="518"/>
    <n v="258.77777780000002"/>
  </r>
  <r>
    <n v="240"/>
    <s v="Graceland Park/O'Donnell Heights Elementary/Middle School"/>
    <x v="16"/>
    <s v="*"/>
    <x v="2"/>
    <x v="2"/>
    <s v="*"/>
    <s v="*"/>
    <x v="2"/>
    <x v="2"/>
    <x v="2"/>
    <s v="*"/>
  </r>
  <r>
    <n v="240"/>
    <s v="Graceland Park/O'Donnell Heights Elementary/Middle School"/>
    <x v="6"/>
    <s v="*"/>
    <x v="2"/>
    <x v="2"/>
    <s v="*"/>
    <s v="*"/>
    <x v="2"/>
    <x v="2"/>
    <x v="2"/>
    <s v="*"/>
  </r>
  <r>
    <n v="240"/>
    <s v="Graceland Park/O'Donnell Heights Elementary/Middle School"/>
    <x v="7"/>
    <n v="10"/>
    <x v="522"/>
    <x v="261"/>
    <s v="&lt; 5.0%"/>
    <n v="0.1"/>
    <x v="515"/>
    <x v="520"/>
    <x v="519"/>
    <n v="251.4"/>
  </r>
  <r>
    <n v="240"/>
    <s v="Graceland Park/O'Donnell Heights Elementary/Middle School"/>
    <x v="13"/>
    <s v="*"/>
    <x v="2"/>
    <x v="2"/>
    <s v="*"/>
    <s v="*"/>
    <x v="2"/>
    <x v="2"/>
    <x v="2"/>
    <s v="*"/>
  </r>
  <r>
    <n v="240"/>
    <s v="Graceland Park/O'Donnell Heights Elementary/Middle School"/>
    <x v="8"/>
    <n v="12"/>
    <x v="414"/>
    <x v="56"/>
    <n v="0.5"/>
    <n v="8.3333332999999996E-2"/>
    <x v="414"/>
    <x v="222"/>
    <x v="520"/>
    <n v="254.5"/>
  </r>
  <r>
    <n v="240"/>
    <s v="Graceland Park/O'Donnell Heights Elementary/Middle School"/>
    <x v="9"/>
    <n v="45"/>
    <x v="523"/>
    <x v="69"/>
    <n v="0.311111111"/>
    <n v="0.133333333"/>
    <x v="516"/>
    <x v="521"/>
    <x v="521"/>
    <n v="256.28888890000002"/>
  </r>
  <r>
    <n v="240"/>
    <s v="Graceland Park/O'Donnell Heights Elementary/Middle School"/>
    <x v="10"/>
    <s v="*"/>
    <x v="2"/>
    <x v="2"/>
    <s v="*"/>
    <s v="*"/>
    <x v="2"/>
    <x v="2"/>
    <x v="2"/>
    <s v="*"/>
  </r>
  <r>
    <n v="240"/>
    <s v="Graceland Park/O'Donnell Heights Elementary/Middle School"/>
    <x v="11"/>
    <s v="*"/>
    <x v="2"/>
    <x v="2"/>
    <s v="*"/>
    <s v="*"/>
    <x v="2"/>
    <x v="2"/>
    <x v="2"/>
    <s v="*"/>
  </r>
  <r>
    <n v="241"/>
    <s v="Fallstaff Elementary/Middle School"/>
    <x v="0"/>
    <n v="54"/>
    <x v="524"/>
    <x v="180"/>
    <n v="0.46296296300000001"/>
    <n v="0.12962963"/>
    <x v="517"/>
    <x v="522"/>
    <x v="522"/>
    <n v="268.16666670000001"/>
  </r>
  <r>
    <n v="241"/>
    <s v="Fallstaff Elementary/Middle School"/>
    <x v="1"/>
    <n v="17"/>
    <x v="525"/>
    <x v="177"/>
    <n v="0.58823529399999996"/>
    <n v="0.117647059"/>
    <x v="518"/>
    <x v="523"/>
    <x v="523"/>
    <n v="271.23529409999998"/>
  </r>
  <r>
    <n v="241"/>
    <s v="Fallstaff Elementary/Middle School"/>
    <x v="2"/>
    <n v="24"/>
    <x v="526"/>
    <x v="262"/>
    <n v="0.45833333300000001"/>
    <s v="&lt; 5.0%"/>
    <x v="519"/>
    <x v="524"/>
    <x v="214"/>
    <n v="258.29166670000001"/>
  </r>
  <r>
    <n v="241"/>
    <s v="Fallstaff Elementary/Middle School"/>
    <x v="3"/>
    <n v="24"/>
    <x v="527"/>
    <x v="52"/>
    <n v="0.54166666699999999"/>
    <n v="8.3333332999999996E-2"/>
    <x v="223"/>
    <x v="102"/>
    <x v="524"/>
    <n v="272.83333329999999"/>
  </r>
  <r>
    <n v="241"/>
    <s v="Fallstaff Elementary/Middle School"/>
    <x v="4"/>
    <n v="30"/>
    <x v="528"/>
    <x v="189"/>
    <n v="0.4"/>
    <n v="0.16666666699999999"/>
    <x v="520"/>
    <x v="525"/>
    <x v="525"/>
    <n v="264.43333330000002"/>
  </r>
  <r>
    <n v="241"/>
    <s v="Fallstaff Elementary/Middle School"/>
    <x v="15"/>
    <s v="*"/>
    <x v="2"/>
    <x v="2"/>
    <s v="*"/>
    <s v="*"/>
    <x v="2"/>
    <x v="2"/>
    <x v="2"/>
    <s v="*"/>
  </r>
  <r>
    <n v="241"/>
    <s v="Fallstaff Elementary/Middle School"/>
    <x v="5"/>
    <n v="23"/>
    <x v="529"/>
    <x v="183"/>
    <n v="0.60869565199999998"/>
    <n v="0.130434783"/>
    <x v="521"/>
    <x v="526"/>
    <x v="526"/>
    <n v="269.86956520000001"/>
  </r>
  <r>
    <n v="241"/>
    <s v="Fallstaff Elementary/Middle School"/>
    <x v="12"/>
    <s v="*"/>
    <x v="2"/>
    <x v="2"/>
    <s v="*"/>
    <s v="*"/>
    <x v="2"/>
    <x v="2"/>
    <x v="2"/>
    <s v="*"/>
  </r>
  <r>
    <n v="241"/>
    <s v="Fallstaff Elementary/Middle School"/>
    <x v="16"/>
    <s v="*"/>
    <x v="2"/>
    <x v="2"/>
    <s v="*"/>
    <s v="*"/>
    <x v="2"/>
    <x v="2"/>
    <x v="2"/>
    <s v="*"/>
  </r>
  <r>
    <n v="241"/>
    <s v="Fallstaff Elementary/Middle School"/>
    <x v="7"/>
    <n v="22"/>
    <x v="530"/>
    <x v="123"/>
    <n v="0.31818181800000001"/>
    <n v="0.13636363600000001"/>
    <x v="522"/>
    <x v="527"/>
    <x v="527"/>
    <n v="267.5"/>
  </r>
  <r>
    <n v="241"/>
    <s v="Fallstaff Elementary/Middle School"/>
    <x v="13"/>
    <s v="*"/>
    <x v="2"/>
    <x v="2"/>
    <s v="*"/>
    <s v="*"/>
    <x v="2"/>
    <x v="2"/>
    <x v="2"/>
    <s v="*"/>
  </r>
  <r>
    <n v="241"/>
    <s v="Fallstaff Elementary/Middle School"/>
    <x v="18"/>
    <s v="*"/>
    <x v="2"/>
    <x v="2"/>
    <s v="*"/>
    <s v="*"/>
    <x v="2"/>
    <x v="2"/>
    <x v="2"/>
    <s v="*"/>
  </r>
  <r>
    <n v="241"/>
    <s v="Fallstaff Elementary/Middle School"/>
    <x v="8"/>
    <n v="21"/>
    <x v="531"/>
    <x v="10"/>
    <n v="0.428571429"/>
    <n v="0.28571428599999998"/>
    <x v="523"/>
    <x v="528"/>
    <x v="528"/>
    <n v="276.09523810000002"/>
  </r>
  <r>
    <n v="241"/>
    <s v="Fallstaff Elementary/Middle School"/>
    <x v="9"/>
    <n v="31"/>
    <x v="532"/>
    <x v="263"/>
    <n v="0.48387096800000001"/>
    <s v="&lt; 5.0%"/>
    <x v="524"/>
    <x v="529"/>
    <x v="529"/>
    <n v="263.93548390000001"/>
  </r>
  <r>
    <n v="241"/>
    <s v="Fallstaff Elementary/Middle School"/>
    <x v="10"/>
    <s v="*"/>
    <x v="2"/>
    <x v="2"/>
    <s v="*"/>
    <s v="*"/>
    <x v="2"/>
    <x v="2"/>
    <x v="2"/>
    <s v="*"/>
  </r>
  <r>
    <n v="241"/>
    <s v="Fallstaff Elementary/Middle School"/>
    <x v="11"/>
    <s v="*"/>
    <x v="2"/>
    <x v="2"/>
    <s v="*"/>
    <s v="*"/>
    <x v="2"/>
    <x v="2"/>
    <x v="2"/>
    <s v="*"/>
  </r>
  <r>
    <n v="242"/>
    <s v="Northwood Elementary School"/>
    <x v="0"/>
    <n v="73"/>
    <x v="533"/>
    <x v="264"/>
    <n v="0.31506849300000001"/>
    <n v="0.53424657499999995"/>
    <x v="525"/>
    <x v="530"/>
    <x v="530"/>
    <n v="282.73972600000002"/>
  </r>
  <r>
    <n v="242"/>
    <s v="Northwood Elementary School"/>
    <x v="1"/>
    <n v="43"/>
    <x v="534"/>
    <x v="265"/>
    <n v="0.37209302300000002"/>
    <n v="0.48837209300000001"/>
    <x v="526"/>
    <x v="531"/>
    <x v="531"/>
    <n v="280.79069770000001"/>
  </r>
  <r>
    <n v="242"/>
    <s v="Northwood Elementary School"/>
    <x v="3"/>
    <n v="35"/>
    <x v="535"/>
    <x v="266"/>
    <n v="0.28571428599999998"/>
    <n v="0.62857142899999996"/>
    <x v="527"/>
    <x v="532"/>
    <x v="532"/>
    <n v="287.02857139999998"/>
  </r>
  <r>
    <n v="242"/>
    <s v="Northwood Elementary School"/>
    <x v="4"/>
    <n v="38"/>
    <x v="536"/>
    <x v="149"/>
    <n v="0.34210526299999999"/>
    <n v="0.44736842100000002"/>
    <x v="528"/>
    <x v="533"/>
    <x v="533"/>
    <n v="278.78947369999997"/>
  </r>
  <r>
    <n v="242"/>
    <s v="Northwood Elementary School"/>
    <x v="5"/>
    <n v="63"/>
    <x v="537"/>
    <x v="267"/>
    <n v="0.26984127000000002"/>
    <n v="0.60317460300000003"/>
    <x v="529"/>
    <x v="534"/>
    <x v="534"/>
    <n v="283.968254"/>
  </r>
  <r>
    <n v="242"/>
    <s v="Northwood Elementary School"/>
    <x v="12"/>
    <s v="*"/>
    <x v="2"/>
    <x v="2"/>
    <s v="*"/>
    <s v="*"/>
    <x v="2"/>
    <x v="2"/>
    <x v="2"/>
    <s v="*"/>
  </r>
  <r>
    <n v="242"/>
    <s v="Northwood Elementary School"/>
    <x v="6"/>
    <s v="*"/>
    <x v="2"/>
    <x v="2"/>
    <s v="*"/>
    <s v="*"/>
    <x v="2"/>
    <x v="2"/>
    <x v="2"/>
    <s v="*"/>
  </r>
  <r>
    <n v="242"/>
    <s v="Northwood Elementary School"/>
    <x v="7"/>
    <s v="*"/>
    <x v="2"/>
    <x v="2"/>
    <s v="*"/>
    <s v="*"/>
    <x v="2"/>
    <x v="2"/>
    <x v="2"/>
    <s v="*"/>
  </r>
  <r>
    <n v="242"/>
    <s v="Northwood Elementary School"/>
    <x v="13"/>
    <s v="*"/>
    <x v="2"/>
    <x v="2"/>
    <s v="*"/>
    <s v="*"/>
    <x v="2"/>
    <x v="2"/>
    <x v="2"/>
    <s v="*"/>
  </r>
  <r>
    <n v="242"/>
    <s v="Northwood Elementary School"/>
    <x v="19"/>
    <s v="*"/>
    <x v="2"/>
    <x v="2"/>
    <s v="*"/>
    <s v="*"/>
    <x v="2"/>
    <x v="2"/>
    <x v="2"/>
    <s v="*"/>
  </r>
  <r>
    <n v="242"/>
    <s v="Northwood Elementary School"/>
    <x v="8"/>
    <n v="70"/>
    <x v="538"/>
    <x v="76"/>
    <n v="0.3"/>
    <n v="0.55714285699999999"/>
    <x v="530"/>
    <x v="535"/>
    <x v="535"/>
    <n v="282.7857143"/>
  </r>
  <r>
    <n v="242"/>
    <s v="Northwood Elementary School"/>
    <x v="9"/>
    <s v="*"/>
    <x v="2"/>
    <x v="2"/>
    <s v="*"/>
    <s v="*"/>
    <x v="2"/>
    <x v="2"/>
    <x v="2"/>
    <s v="*"/>
  </r>
  <r>
    <n v="242"/>
    <s v="Northwood Elementary School"/>
    <x v="10"/>
    <s v="*"/>
    <x v="2"/>
    <x v="2"/>
    <s v="*"/>
    <s v="*"/>
    <x v="2"/>
    <x v="2"/>
    <x v="2"/>
    <s v="*"/>
  </r>
  <r>
    <n v="242"/>
    <s v="Northwood Elementary School"/>
    <x v="11"/>
    <n v="13"/>
    <x v="72"/>
    <x v="50"/>
    <n v="0.46153846199999998"/>
    <n v="0.23076923099999999"/>
    <x v="531"/>
    <x v="536"/>
    <x v="536"/>
    <n v="273.92307690000001"/>
  </r>
  <r>
    <n v="243"/>
    <s v="Armistead Gardens Elementary/Middle School"/>
    <x v="0"/>
    <n v="68"/>
    <x v="539"/>
    <x v="234"/>
    <n v="0.52941176499999998"/>
    <n v="0.20588235299999999"/>
    <x v="532"/>
    <x v="537"/>
    <x v="537"/>
    <n v="269.77941179999999"/>
  </r>
  <r>
    <n v="243"/>
    <s v="Armistead Gardens Elementary/Middle School"/>
    <x v="1"/>
    <n v="34"/>
    <x v="540"/>
    <x v="234"/>
    <n v="0.55882352899999999"/>
    <n v="0.17647058800000001"/>
    <x v="533"/>
    <x v="538"/>
    <x v="291"/>
    <n v="268.94117649999998"/>
  </r>
  <r>
    <n v="243"/>
    <s v="Armistead Gardens Elementary/Middle School"/>
    <x v="2"/>
    <n v="15"/>
    <x v="541"/>
    <x v="40"/>
    <n v="0.4"/>
    <n v="6.6666666999999999E-2"/>
    <x v="534"/>
    <x v="539"/>
    <x v="538"/>
    <n v="269.06666669999998"/>
  </r>
  <r>
    <n v="243"/>
    <s v="Armistead Gardens Elementary/Middle School"/>
    <x v="3"/>
    <n v="34"/>
    <x v="542"/>
    <x v="268"/>
    <n v="0.55882352899999999"/>
    <n v="0.235294118"/>
    <x v="535"/>
    <x v="540"/>
    <x v="539"/>
    <n v="271.41176469999999"/>
  </r>
  <r>
    <n v="243"/>
    <s v="Armistead Gardens Elementary/Middle School"/>
    <x v="4"/>
    <n v="34"/>
    <x v="543"/>
    <x v="251"/>
    <n v="0.5"/>
    <n v="0.17647058800000001"/>
    <x v="536"/>
    <x v="541"/>
    <x v="540"/>
    <n v="268.14705880000002"/>
  </r>
  <r>
    <n v="243"/>
    <s v="Armistead Gardens Elementary/Middle School"/>
    <x v="5"/>
    <n v="56"/>
    <x v="544"/>
    <x v="121"/>
    <n v="0.571428571"/>
    <n v="0.21428571399999999"/>
    <x v="537"/>
    <x v="542"/>
    <x v="541"/>
    <n v="271.875"/>
  </r>
  <r>
    <n v="243"/>
    <s v="Armistead Gardens Elementary/Middle School"/>
    <x v="12"/>
    <s v="*"/>
    <x v="2"/>
    <x v="2"/>
    <s v="*"/>
    <s v="*"/>
    <x v="2"/>
    <x v="2"/>
    <x v="2"/>
    <s v="*"/>
  </r>
  <r>
    <n v="243"/>
    <s v="Armistead Gardens Elementary/Middle School"/>
    <x v="16"/>
    <s v="*"/>
    <x v="2"/>
    <x v="2"/>
    <s v="*"/>
    <s v="*"/>
    <x v="2"/>
    <x v="2"/>
    <x v="2"/>
    <s v="*"/>
  </r>
  <r>
    <n v="243"/>
    <s v="Armistead Gardens Elementary/Middle School"/>
    <x v="7"/>
    <s v="*"/>
    <x v="2"/>
    <x v="2"/>
    <s v="*"/>
    <s v="*"/>
    <x v="2"/>
    <x v="2"/>
    <x v="2"/>
    <s v="*"/>
  </r>
  <r>
    <n v="243"/>
    <s v="Armistead Gardens Elementary/Middle School"/>
    <x v="13"/>
    <s v="*"/>
    <x v="2"/>
    <x v="2"/>
    <s v="*"/>
    <s v="*"/>
    <x v="2"/>
    <x v="2"/>
    <x v="2"/>
    <s v="*"/>
  </r>
  <r>
    <n v="243"/>
    <s v="Armistead Gardens Elementary/Middle School"/>
    <x v="19"/>
    <s v="*"/>
    <x v="2"/>
    <x v="2"/>
    <s v="*"/>
    <s v="*"/>
    <x v="2"/>
    <x v="2"/>
    <x v="2"/>
    <s v="*"/>
  </r>
  <r>
    <n v="243"/>
    <s v="Armistead Gardens Elementary/Middle School"/>
    <x v="17"/>
    <s v="*"/>
    <x v="2"/>
    <x v="2"/>
    <s v="*"/>
    <s v="*"/>
    <x v="2"/>
    <x v="2"/>
    <x v="2"/>
    <s v="*"/>
  </r>
  <r>
    <n v="243"/>
    <s v="Armistead Gardens Elementary/Middle School"/>
    <x v="8"/>
    <s v="*"/>
    <x v="2"/>
    <x v="2"/>
    <s v="*"/>
    <s v="*"/>
    <x v="2"/>
    <x v="2"/>
    <x v="2"/>
    <s v="*"/>
  </r>
  <r>
    <n v="243"/>
    <s v="Armistead Gardens Elementary/Middle School"/>
    <x v="9"/>
    <n v="41"/>
    <x v="545"/>
    <x v="269"/>
    <n v="0.53658536599999995"/>
    <n v="0.146341463"/>
    <x v="538"/>
    <x v="543"/>
    <x v="542"/>
    <n v="270.75609759999998"/>
  </r>
  <r>
    <n v="243"/>
    <s v="Armistead Gardens Elementary/Middle School"/>
    <x v="14"/>
    <s v="*"/>
    <x v="2"/>
    <x v="2"/>
    <s v="*"/>
    <s v="*"/>
    <x v="2"/>
    <x v="2"/>
    <x v="2"/>
    <s v="*"/>
  </r>
  <r>
    <n v="243"/>
    <s v="Armistead Gardens Elementary/Middle School"/>
    <x v="10"/>
    <n v="14"/>
    <x v="394"/>
    <x v="76"/>
    <n v="0.64285714299999996"/>
    <n v="0.21428571399999999"/>
    <x v="539"/>
    <x v="544"/>
    <x v="543"/>
    <n v="267.2857143"/>
  </r>
  <r>
    <n v="243"/>
    <s v="Armistead Gardens Elementary/Middle School"/>
    <x v="11"/>
    <s v="*"/>
    <x v="2"/>
    <x v="2"/>
    <s v="*"/>
    <s v="*"/>
    <x v="2"/>
    <x v="2"/>
    <x v="2"/>
    <s v="*"/>
  </r>
  <r>
    <n v="245"/>
    <s v="Leith Walk Elementary/Middle School"/>
    <x v="0"/>
    <n v="101"/>
    <x v="546"/>
    <x v="270"/>
    <n v="0.188118812"/>
    <n v="0.63366336599999995"/>
    <x v="540"/>
    <x v="545"/>
    <x v="544"/>
    <n v="278.1980198"/>
  </r>
  <r>
    <n v="245"/>
    <s v="Leith Walk Elementary/Middle School"/>
    <x v="1"/>
    <n v="47"/>
    <x v="547"/>
    <x v="271"/>
    <n v="0.23404255299999999"/>
    <n v="0.595744681"/>
    <x v="541"/>
    <x v="546"/>
    <x v="545"/>
    <n v="276.61702129999998"/>
  </r>
  <r>
    <n v="245"/>
    <s v="Leith Walk Elementary/Middle School"/>
    <x v="2"/>
    <s v="*"/>
    <x v="2"/>
    <x v="2"/>
    <s v="*"/>
    <s v="*"/>
    <x v="2"/>
    <x v="2"/>
    <x v="2"/>
    <s v="*"/>
  </r>
  <r>
    <n v="245"/>
    <s v="Leith Walk Elementary/Middle School"/>
    <x v="3"/>
    <n v="45"/>
    <x v="548"/>
    <x v="202"/>
    <n v="0.177777778"/>
    <n v="0.71111111100000002"/>
    <x v="542"/>
    <x v="547"/>
    <x v="546"/>
    <n v="283.62222220000001"/>
  </r>
  <r>
    <n v="245"/>
    <s v="Leith Walk Elementary/Middle School"/>
    <x v="4"/>
    <n v="56"/>
    <x v="549"/>
    <x v="272"/>
    <n v="0.196428571"/>
    <n v="0.571428571"/>
    <x v="543"/>
    <x v="548"/>
    <x v="547"/>
    <n v="273.8392857"/>
  </r>
  <r>
    <n v="245"/>
    <s v="Leith Walk Elementary/Middle School"/>
    <x v="5"/>
    <n v="79"/>
    <x v="550"/>
    <x v="273"/>
    <n v="0.18987341799999999"/>
    <n v="0.70886075900000001"/>
    <x v="544"/>
    <x v="549"/>
    <x v="548"/>
    <n v="282.164557"/>
  </r>
  <r>
    <n v="245"/>
    <s v="Leith Walk Elementary/Middle School"/>
    <x v="12"/>
    <s v="*"/>
    <x v="2"/>
    <x v="2"/>
    <s v="*"/>
    <s v="*"/>
    <x v="2"/>
    <x v="2"/>
    <x v="2"/>
    <s v="*"/>
  </r>
  <r>
    <n v="245"/>
    <s v="Leith Walk Elementary/Middle School"/>
    <x v="16"/>
    <s v="*"/>
    <x v="2"/>
    <x v="2"/>
    <s v="*"/>
    <s v="*"/>
    <x v="2"/>
    <x v="2"/>
    <x v="2"/>
    <s v="*"/>
  </r>
  <r>
    <n v="245"/>
    <s v="Leith Walk Elementary/Middle School"/>
    <x v="6"/>
    <s v="*"/>
    <x v="2"/>
    <x v="2"/>
    <s v="*"/>
    <s v="*"/>
    <x v="2"/>
    <x v="2"/>
    <x v="2"/>
    <s v="*"/>
  </r>
  <r>
    <n v="245"/>
    <s v="Leith Walk Elementary/Middle School"/>
    <x v="7"/>
    <s v="*"/>
    <x v="2"/>
    <x v="2"/>
    <s v="*"/>
    <s v="*"/>
    <x v="2"/>
    <x v="2"/>
    <x v="2"/>
    <s v="*"/>
  </r>
  <r>
    <n v="245"/>
    <s v="Leith Walk Elementary/Middle School"/>
    <x v="21"/>
    <s v="*"/>
    <x v="2"/>
    <x v="2"/>
    <s v="*"/>
    <s v="*"/>
    <x v="2"/>
    <x v="2"/>
    <x v="2"/>
    <s v="*"/>
  </r>
  <r>
    <n v="245"/>
    <s v="Leith Walk Elementary/Middle School"/>
    <x v="13"/>
    <s v="*"/>
    <x v="2"/>
    <x v="2"/>
    <s v="*"/>
    <s v="*"/>
    <x v="2"/>
    <x v="2"/>
    <x v="2"/>
    <s v="*"/>
  </r>
  <r>
    <n v="245"/>
    <s v="Leith Walk Elementary/Middle School"/>
    <x v="17"/>
    <s v="*"/>
    <x v="2"/>
    <x v="2"/>
    <s v="*"/>
    <s v="*"/>
    <x v="2"/>
    <x v="2"/>
    <x v="2"/>
    <s v="*"/>
  </r>
  <r>
    <n v="245"/>
    <s v="Leith Walk Elementary/Middle School"/>
    <x v="8"/>
    <n v="93"/>
    <x v="551"/>
    <x v="210"/>
    <n v="0.19354838699999999"/>
    <n v="0.64516129"/>
    <x v="545"/>
    <x v="550"/>
    <x v="549"/>
    <n v="279.23655910000002"/>
  </r>
  <r>
    <n v="245"/>
    <s v="Leith Walk Elementary/Middle School"/>
    <x v="9"/>
    <s v="*"/>
    <x v="2"/>
    <x v="2"/>
    <s v="*"/>
    <s v="*"/>
    <x v="2"/>
    <x v="2"/>
    <x v="2"/>
    <s v="*"/>
  </r>
  <r>
    <n v="245"/>
    <s v="Leith Walk Elementary/Middle School"/>
    <x v="14"/>
    <s v="*"/>
    <x v="2"/>
    <x v="2"/>
    <s v="*"/>
    <s v="*"/>
    <x v="2"/>
    <x v="2"/>
    <x v="2"/>
    <s v="*"/>
  </r>
  <r>
    <n v="245"/>
    <s v="Leith Walk Elementary/Middle School"/>
    <x v="10"/>
    <s v="*"/>
    <x v="2"/>
    <x v="2"/>
    <s v="*"/>
    <s v="*"/>
    <x v="2"/>
    <x v="2"/>
    <x v="2"/>
    <s v="*"/>
  </r>
  <r>
    <n v="245"/>
    <s v="Leith Walk Elementary/Middle School"/>
    <x v="11"/>
    <s v="*"/>
    <x v="2"/>
    <x v="2"/>
    <s v="*"/>
    <s v="*"/>
    <x v="2"/>
    <x v="2"/>
    <x v="2"/>
    <s v="*"/>
  </r>
  <r>
    <n v="246"/>
    <s v="Beechfield Elementary/Middle School"/>
    <x v="0"/>
    <n v="62"/>
    <x v="552"/>
    <x v="274"/>
    <n v="0.22580645199999999"/>
    <n v="0.322580645"/>
    <x v="546"/>
    <x v="551"/>
    <x v="550"/>
    <n v="261.59677420000003"/>
  </r>
  <r>
    <n v="246"/>
    <s v="Beechfield Elementary/Middle School"/>
    <x v="1"/>
    <n v="34"/>
    <x v="12"/>
    <x v="177"/>
    <n v="0.20588235299999999"/>
    <n v="0.5"/>
    <x v="547"/>
    <x v="552"/>
    <x v="551"/>
    <n v="267.29411759999999"/>
  </r>
  <r>
    <n v="246"/>
    <s v="Beechfield Elementary/Middle School"/>
    <x v="2"/>
    <s v="*"/>
    <x v="2"/>
    <x v="2"/>
    <s v="*"/>
    <s v="*"/>
    <x v="2"/>
    <x v="2"/>
    <x v="2"/>
    <s v="*"/>
  </r>
  <r>
    <n v="246"/>
    <s v="Beechfield Elementary/Middle School"/>
    <x v="3"/>
    <n v="33"/>
    <x v="553"/>
    <x v="59"/>
    <n v="0.27272727299999999"/>
    <n v="0.393939394"/>
    <x v="548"/>
    <x v="553"/>
    <x v="552"/>
    <n v="271.39393940000002"/>
  </r>
  <r>
    <n v="246"/>
    <s v="Beechfield Elementary/Middle School"/>
    <x v="4"/>
    <n v="29"/>
    <x v="554"/>
    <x v="275"/>
    <n v="0.17241379300000001"/>
    <n v="0.24137931000000001"/>
    <x v="549"/>
    <x v="554"/>
    <x v="553"/>
    <n v="250.4482759"/>
  </r>
  <r>
    <n v="246"/>
    <s v="Beechfield Elementary/Middle School"/>
    <x v="5"/>
    <n v="42"/>
    <x v="555"/>
    <x v="59"/>
    <n v="0.21428571399999999"/>
    <n v="0.452380952"/>
    <x v="550"/>
    <x v="555"/>
    <x v="554"/>
    <n v="263.97619049999997"/>
  </r>
  <r>
    <n v="246"/>
    <s v="Beechfield Elementary/Middle School"/>
    <x v="13"/>
    <n v="20"/>
    <x v="556"/>
    <x v="217"/>
    <n v="0.25"/>
    <n v="0.05"/>
    <x v="551"/>
    <x v="556"/>
    <x v="555"/>
    <n v="256.60000000000002"/>
  </r>
  <r>
    <n v="246"/>
    <s v="Beechfield Elementary/Middle School"/>
    <x v="8"/>
    <n v="56"/>
    <x v="557"/>
    <x v="9"/>
    <n v="0.25"/>
    <n v="0.321428571"/>
    <x v="552"/>
    <x v="557"/>
    <x v="556"/>
    <n v="261.4107143"/>
  </r>
  <r>
    <n v="246"/>
    <s v="Beechfield Elementary/Middle School"/>
    <x v="9"/>
    <s v="*"/>
    <x v="2"/>
    <x v="2"/>
    <s v="*"/>
    <s v="*"/>
    <x v="2"/>
    <x v="2"/>
    <x v="2"/>
    <s v="*"/>
  </r>
  <r>
    <n v="246"/>
    <s v="Beechfield Elementary/Middle School"/>
    <x v="14"/>
    <s v="*"/>
    <x v="2"/>
    <x v="2"/>
    <s v="*"/>
    <s v="*"/>
    <x v="2"/>
    <x v="2"/>
    <x v="2"/>
    <s v="*"/>
  </r>
  <r>
    <n v="246"/>
    <s v="Beechfield Elementary/Middle School"/>
    <x v="10"/>
    <s v="*"/>
    <x v="2"/>
    <x v="2"/>
    <s v="*"/>
    <s v="*"/>
    <x v="2"/>
    <x v="2"/>
    <x v="2"/>
    <s v="*"/>
  </r>
  <r>
    <n v="246"/>
    <s v="Beechfield Elementary/Middle School"/>
    <x v="11"/>
    <s v="*"/>
    <x v="2"/>
    <x v="2"/>
    <s v="*"/>
    <s v="*"/>
    <x v="2"/>
    <x v="2"/>
    <x v="2"/>
    <s v="*"/>
  </r>
  <r>
    <n v="247"/>
    <s v="Cross Country Elementary/Middle School"/>
    <x v="0"/>
    <n v="51"/>
    <x v="558"/>
    <x v="58"/>
    <n v="0.49019607799999998"/>
    <n v="0.27450980400000002"/>
    <x v="553"/>
    <x v="558"/>
    <x v="557"/>
    <n v="267.52941179999999"/>
  </r>
  <r>
    <n v="247"/>
    <s v="Cross Country Elementary/Middle School"/>
    <x v="1"/>
    <n v="23"/>
    <x v="559"/>
    <x v="61"/>
    <n v="0.60869565199999998"/>
    <n v="0.26086956500000003"/>
    <x v="554"/>
    <x v="559"/>
    <x v="558"/>
    <n v="268.56521739999999"/>
  </r>
  <r>
    <n v="247"/>
    <s v="Cross Country Elementary/Middle School"/>
    <x v="2"/>
    <s v="*"/>
    <x v="2"/>
    <x v="2"/>
    <s v="*"/>
    <s v="*"/>
    <x v="2"/>
    <x v="2"/>
    <x v="2"/>
    <s v="*"/>
  </r>
  <r>
    <n v="247"/>
    <s v="Cross Country Elementary/Middle School"/>
    <x v="3"/>
    <n v="21"/>
    <x v="560"/>
    <x v="204"/>
    <n v="0.52380952400000003"/>
    <n v="0.38095238100000001"/>
    <x v="555"/>
    <x v="560"/>
    <x v="559"/>
    <n v="271.85714289999999"/>
  </r>
  <r>
    <n v="247"/>
    <s v="Cross Country Elementary/Middle School"/>
    <x v="4"/>
    <n v="30"/>
    <x v="561"/>
    <x v="59"/>
    <n v="0.46666666699999998"/>
    <n v="0.2"/>
    <x v="556"/>
    <x v="561"/>
    <x v="560"/>
    <n v="264.5"/>
  </r>
  <r>
    <n v="247"/>
    <s v="Cross Country Elementary/Middle School"/>
    <x v="5"/>
    <n v="37"/>
    <x v="562"/>
    <x v="276"/>
    <n v="0.54054054100000004"/>
    <n v="0.35135135099999998"/>
    <x v="557"/>
    <x v="562"/>
    <x v="561"/>
    <n v="270.48648650000001"/>
  </r>
  <r>
    <n v="247"/>
    <s v="Cross Country Elementary/Middle School"/>
    <x v="13"/>
    <s v="*"/>
    <x v="2"/>
    <x v="2"/>
    <s v="*"/>
    <s v="*"/>
    <x v="2"/>
    <x v="2"/>
    <x v="2"/>
    <s v="*"/>
  </r>
  <r>
    <n v="247"/>
    <s v="Cross Country Elementary/Middle School"/>
    <x v="17"/>
    <n v="13"/>
    <x v="563"/>
    <x v="195"/>
    <n v="0.38461538499999998"/>
    <n v="7.6923077000000006E-2"/>
    <x v="558"/>
    <x v="563"/>
    <x v="562"/>
    <n v="259.53846149999998"/>
  </r>
  <r>
    <n v="247"/>
    <s v="Cross Country Elementary/Middle School"/>
    <x v="8"/>
    <n v="36"/>
    <x v="564"/>
    <x v="126"/>
    <n v="0.52777777800000003"/>
    <n v="0.33333333300000001"/>
    <x v="559"/>
    <x v="564"/>
    <x v="563"/>
    <n v="270.61111110000002"/>
  </r>
  <r>
    <n v="247"/>
    <s v="Cross Country Elementary/Middle School"/>
    <x v="9"/>
    <n v="13"/>
    <x v="565"/>
    <x v="195"/>
    <n v="0.30769230800000003"/>
    <n v="0.15384615400000001"/>
    <x v="560"/>
    <x v="563"/>
    <x v="564"/>
    <n v="260.61538460000003"/>
  </r>
  <r>
    <n v="247"/>
    <s v="Cross Country Elementary/Middle School"/>
    <x v="10"/>
    <s v="*"/>
    <x v="2"/>
    <x v="2"/>
    <s v="*"/>
    <s v="*"/>
    <x v="2"/>
    <x v="2"/>
    <x v="2"/>
    <s v="*"/>
  </r>
  <r>
    <n v="247"/>
    <s v="Cross Country Elementary/Middle School"/>
    <x v="11"/>
    <s v="*"/>
    <x v="2"/>
    <x v="2"/>
    <s v="*"/>
    <s v="*"/>
    <x v="2"/>
    <x v="2"/>
    <x v="2"/>
    <s v="*"/>
  </r>
  <r>
    <n v="248"/>
    <s v="Sinclair Lane Elementary School"/>
    <x v="0"/>
    <n v="30"/>
    <x v="566"/>
    <x v="277"/>
    <n v="0.26666666700000002"/>
    <n v="0.366666667"/>
    <x v="193"/>
    <x v="565"/>
    <x v="565"/>
    <n v="258.76666669999997"/>
  </r>
  <r>
    <n v="248"/>
    <s v="Sinclair Lane Elementary School"/>
    <x v="1"/>
    <n v="20"/>
    <x v="567"/>
    <x v="42"/>
    <n v="0.3"/>
    <n v="0.3"/>
    <x v="561"/>
    <x v="566"/>
    <x v="566"/>
    <n v="258.39999999999998"/>
  </r>
  <r>
    <n v="248"/>
    <s v="Sinclair Lane Elementary School"/>
    <x v="2"/>
    <s v="*"/>
    <x v="2"/>
    <x v="2"/>
    <s v="*"/>
    <s v="*"/>
    <x v="2"/>
    <x v="2"/>
    <x v="2"/>
    <s v="*"/>
  </r>
  <r>
    <n v="248"/>
    <s v="Sinclair Lane Elementary School"/>
    <x v="3"/>
    <n v="16"/>
    <x v="568"/>
    <x v="1"/>
    <n v="0.25"/>
    <n v="0.5"/>
    <x v="562"/>
    <x v="567"/>
    <x v="567"/>
    <n v="262.4375"/>
  </r>
  <r>
    <n v="248"/>
    <s v="Sinclair Lane Elementary School"/>
    <x v="4"/>
    <n v="14"/>
    <x v="569"/>
    <x v="39"/>
    <n v="0.28571428599999998"/>
    <n v="0.21428571399999999"/>
    <x v="563"/>
    <x v="568"/>
    <x v="568"/>
    <n v="254.57142859999999"/>
  </r>
  <r>
    <n v="248"/>
    <s v="Sinclair Lane Elementary School"/>
    <x v="5"/>
    <n v="23"/>
    <x v="570"/>
    <x v="183"/>
    <n v="0.30434782599999999"/>
    <n v="0.43478260899999999"/>
    <x v="564"/>
    <x v="569"/>
    <x v="569"/>
    <n v="260.86956520000001"/>
  </r>
  <r>
    <n v="248"/>
    <s v="Sinclair Lane Elementary School"/>
    <x v="6"/>
    <s v="*"/>
    <x v="2"/>
    <x v="2"/>
    <s v="*"/>
    <s v="*"/>
    <x v="2"/>
    <x v="2"/>
    <x v="2"/>
    <s v="*"/>
  </r>
  <r>
    <n v="248"/>
    <s v="Sinclair Lane Elementary School"/>
    <x v="7"/>
    <s v="*"/>
    <x v="2"/>
    <x v="2"/>
    <s v="*"/>
    <s v="*"/>
    <x v="2"/>
    <x v="2"/>
    <x v="2"/>
    <s v="*"/>
  </r>
  <r>
    <n v="248"/>
    <s v="Sinclair Lane Elementary School"/>
    <x v="21"/>
    <s v="*"/>
    <x v="2"/>
    <x v="2"/>
    <s v="*"/>
    <s v="*"/>
    <x v="2"/>
    <x v="2"/>
    <x v="2"/>
    <s v="*"/>
  </r>
  <r>
    <n v="248"/>
    <s v="Sinclair Lane Elementary School"/>
    <x v="13"/>
    <s v="*"/>
    <x v="2"/>
    <x v="2"/>
    <s v="*"/>
    <s v="*"/>
    <x v="2"/>
    <x v="2"/>
    <x v="2"/>
    <s v="*"/>
  </r>
  <r>
    <n v="248"/>
    <s v="Sinclair Lane Elementary School"/>
    <x v="17"/>
    <s v="*"/>
    <x v="2"/>
    <x v="2"/>
    <s v="*"/>
    <s v="*"/>
    <x v="2"/>
    <x v="2"/>
    <x v="2"/>
    <s v="*"/>
  </r>
  <r>
    <n v="248"/>
    <s v="Sinclair Lane Elementary School"/>
    <x v="8"/>
    <n v="30"/>
    <x v="566"/>
    <x v="277"/>
    <n v="0.26666666700000002"/>
    <n v="0.366666667"/>
    <x v="193"/>
    <x v="565"/>
    <x v="565"/>
    <n v="258.76666669999997"/>
  </r>
  <r>
    <n v="248"/>
    <s v="Sinclair Lane Elementary School"/>
    <x v="11"/>
    <s v="*"/>
    <x v="2"/>
    <x v="2"/>
    <s v="*"/>
    <s v="*"/>
    <x v="2"/>
    <x v="2"/>
    <x v="2"/>
    <s v="*"/>
  </r>
  <r>
    <n v="249"/>
    <s v="Medfield Heights Elementary School"/>
    <x v="0"/>
    <n v="53"/>
    <x v="571"/>
    <x v="278"/>
    <n v="0.132075472"/>
    <n v="0.811320755"/>
    <x v="565"/>
    <x v="570"/>
    <x v="570"/>
    <n v="282.96226419999999"/>
  </r>
  <r>
    <n v="249"/>
    <s v="Medfield Heights Elementary School"/>
    <x v="1"/>
    <s v="*"/>
    <x v="2"/>
    <x v="2"/>
    <s v="*"/>
    <s v="*"/>
    <x v="2"/>
    <x v="2"/>
    <x v="2"/>
    <s v="*"/>
  </r>
  <r>
    <n v="249"/>
    <s v="Medfield Heights Elementary School"/>
    <x v="2"/>
    <s v="*"/>
    <x v="2"/>
    <x v="2"/>
    <s v="*"/>
    <s v="*"/>
    <x v="2"/>
    <x v="2"/>
    <x v="2"/>
    <s v="*"/>
  </r>
  <r>
    <n v="249"/>
    <s v="Medfield Heights Elementary School"/>
    <x v="3"/>
    <n v="26"/>
    <x v="572"/>
    <x v="22"/>
    <n v="0.192307692"/>
    <n v="0.76923076899999998"/>
    <x v="566"/>
    <x v="571"/>
    <x v="571"/>
    <n v="283.30769229999999"/>
  </r>
  <r>
    <n v="249"/>
    <s v="Medfield Heights Elementary School"/>
    <x v="4"/>
    <n v="27"/>
    <x v="573"/>
    <x v="100"/>
    <n v="7.4074074000000004E-2"/>
    <n v="0.85185185200000002"/>
    <x v="567"/>
    <x v="572"/>
    <x v="572"/>
    <n v="282.62962959999999"/>
  </r>
  <r>
    <n v="249"/>
    <s v="Medfield Heights Elementary School"/>
    <x v="5"/>
    <n v="39"/>
    <x v="574"/>
    <x v="22"/>
    <n v="0.128205128"/>
    <n v="0.84615384599999999"/>
    <x v="568"/>
    <x v="573"/>
    <x v="573"/>
    <n v="284.02564100000001"/>
  </r>
  <r>
    <n v="249"/>
    <s v="Medfield Heights Elementary School"/>
    <x v="12"/>
    <s v="*"/>
    <x v="2"/>
    <x v="2"/>
    <s v="*"/>
    <s v="*"/>
    <x v="2"/>
    <x v="2"/>
    <x v="2"/>
    <s v="*"/>
  </r>
  <r>
    <n v="249"/>
    <s v="Medfield Heights Elementary School"/>
    <x v="16"/>
    <s v="*"/>
    <x v="2"/>
    <x v="2"/>
    <s v="*"/>
    <s v="*"/>
    <x v="2"/>
    <x v="2"/>
    <x v="2"/>
    <s v="*"/>
  </r>
  <r>
    <n v="249"/>
    <s v="Medfield Heights Elementary School"/>
    <x v="6"/>
    <s v="*"/>
    <x v="2"/>
    <x v="2"/>
    <s v="*"/>
    <s v="*"/>
    <x v="2"/>
    <x v="2"/>
    <x v="2"/>
    <s v="*"/>
  </r>
  <r>
    <n v="249"/>
    <s v="Medfield Heights Elementary School"/>
    <x v="7"/>
    <s v="*"/>
    <x v="2"/>
    <x v="2"/>
    <s v="*"/>
    <s v="*"/>
    <x v="2"/>
    <x v="2"/>
    <x v="2"/>
    <s v="*"/>
  </r>
  <r>
    <n v="249"/>
    <s v="Medfield Heights Elementary School"/>
    <x v="21"/>
    <s v="*"/>
    <x v="2"/>
    <x v="2"/>
    <s v="*"/>
    <s v="*"/>
    <x v="2"/>
    <x v="2"/>
    <x v="2"/>
    <s v="*"/>
  </r>
  <r>
    <n v="249"/>
    <s v="Medfield Heights Elementary School"/>
    <x v="13"/>
    <s v="*"/>
    <x v="2"/>
    <x v="2"/>
    <s v="*"/>
    <s v="*"/>
    <x v="2"/>
    <x v="2"/>
    <x v="2"/>
    <s v="*"/>
  </r>
  <r>
    <n v="249"/>
    <s v="Medfield Heights Elementary School"/>
    <x v="19"/>
    <s v="*"/>
    <x v="2"/>
    <x v="2"/>
    <s v="*"/>
    <s v="*"/>
    <x v="2"/>
    <x v="2"/>
    <x v="2"/>
    <s v="*"/>
  </r>
  <r>
    <n v="249"/>
    <s v="Medfield Heights Elementary School"/>
    <x v="17"/>
    <s v="*"/>
    <x v="2"/>
    <x v="2"/>
    <s v="*"/>
    <s v="*"/>
    <x v="2"/>
    <x v="2"/>
    <x v="2"/>
    <s v="*"/>
  </r>
  <r>
    <n v="249"/>
    <s v="Medfield Heights Elementary School"/>
    <x v="18"/>
    <s v="*"/>
    <x v="2"/>
    <x v="2"/>
    <s v="*"/>
    <s v="*"/>
    <x v="2"/>
    <x v="2"/>
    <x v="2"/>
    <s v="*"/>
  </r>
  <r>
    <n v="249"/>
    <s v="Medfield Heights Elementary School"/>
    <x v="8"/>
    <n v="12"/>
    <x v="575"/>
    <x v="181"/>
    <s v="&lt; 5.0%"/>
    <n v="0.91666666699999999"/>
    <x v="569"/>
    <x v="574"/>
    <x v="574"/>
    <n v="279.66666670000001"/>
  </r>
  <r>
    <n v="249"/>
    <s v="Medfield Heights Elementary School"/>
    <x v="9"/>
    <s v="*"/>
    <x v="2"/>
    <x v="2"/>
    <s v="*"/>
    <s v="*"/>
    <x v="2"/>
    <x v="2"/>
    <x v="2"/>
    <s v="*"/>
  </r>
  <r>
    <n v="249"/>
    <s v="Medfield Heights Elementary School"/>
    <x v="14"/>
    <s v="*"/>
    <x v="2"/>
    <x v="2"/>
    <s v="*"/>
    <s v="*"/>
    <x v="2"/>
    <x v="2"/>
    <x v="2"/>
    <s v="*"/>
  </r>
  <r>
    <n v="249"/>
    <s v="Medfield Heights Elementary School"/>
    <x v="10"/>
    <n v="22"/>
    <x v="576"/>
    <x v="22"/>
    <n v="0.18181818199999999"/>
    <n v="0.77272727299999999"/>
    <x v="570"/>
    <x v="575"/>
    <x v="575"/>
    <n v="283"/>
  </r>
  <r>
    <n v="249"/>
    <s v="Medfield Heights Elementary School"/>
    <x v="11"/>
    <s v="*"/>
    <x v="2"/>
    <x v="2"/>
    <s v="*"/>
    <s v="*"/>
    <x v="2"/>
    <x v="2"/>
    <x v="2"/>
    <s v="*"/>
  </r>
  <r>
    <n v="250"/>
    <s v="Dr. Bernard Harris, Sr., Elementary School"/>
    <x v="0"/>
    <n v="39"/>
    <x v="577"/>
    <x v="48"/>
    <n v="0.256410256"/>
    <n v="0.35897435900000002"/>
    <x v="571"/>
    <x v="576"/>
    <x v="576"/>
    <n v="270.53846149999998"/>
  </r>
  <r>
    <n v="250"/>
    <s v="Dr. Bernard Harris, Sr., Elementary School"/>
    <x v="1"/>
    <n v="26"/>
    <x v="578"/>
    <x v="50"/>
    <n v="0.26923076899999998"/>
    <n v="0.42307692299999999"/>
    <x v="572"/>
    <x v="577"/>
    <x v="577"/>
    <n v="271.38461539999997"/>
  </r>
  <r>
    <n v="250"/>
    <s v="Dr. Bernard Harris, Sr., Elementary School"/>
    <x v="3"/>
    <n v="15"/>
    <x v="579"/>
    <x v="42"/>
    <n v="0.26666666700000002"/>
    <n v="0.33333333300000001"/>
    <x v="64"/>
    <x v="578"/>
    <x v="578"/>
    <n v="275.06666669999998"/>
  </r>
  <r>
    <n v="250"/>
    <s v="Dr. Bernard Harris, Sr., Elementary School"/>
    <x v="4"/>
    <n v="24"/>
    <x v="580"/>
    <x v="52"/>
    <n v="0.25"/>
    <n v="0.375"/>
    <x v="573"/>
    <x v="579"/>
    <x v="579"/>
    <n v="267.70833329999999"/>
  </r>
  <r>
    <n v="250"/>
    <s v="Dr. Bernard Harris, Sr., Elementary School"/>
    <x v="5"/>
    <n v="25"/>
    <x v="581"/>
    <x v="27"/>
    <n v="0.28000000000000003"/>
    <n v="0.44"/>
    <x v="574"/>
    <x v="580"/>
    <x v="203"/>
    <n v="274.32"/>
  </r>
  <r>
    <n v="250"/>
    <s v="Dr. Bernard Harris, Sr., Elementary School"/>
    <x v="16"/>
    <s v="*"/>
    <x v="2"/>
    <x v="2"/>
    <s v="*"/>
    <s v="*"/>
    <x v="2"/>
    <x v="2"/>
    <x v="2"/>
    <s v="*"/>
  </r>
  <r>
    <n v="250"/>
    <s v="Dr. Bernard Harris, Sr., Elementary School"/>
    <x v="6"/>
    <s v="*"/>
    <x v="2"/>
    <x v="2"/>
    <s v="*"/>
    <s v="*"/>
    <x v="2"/>
    <x v="2"/>
    <x v="2"/>
    <s v="*"/>
  </r>
  <r>
    <n v="250"/>
    <s v="Dr. Bernard Harris, Sr., Elementary School"/>
    <x v="13"/>
    <s v="*"/>
    <x v="2"/>
    <x v="2"/>
    <s v="*"/>
    <s v="*"/>
    <x v="2"/>
    <x v="2"/>
    <x v="2"/>
    <s v="*"/>
  </r>
  <r>
    <n v="250"/>
    <s v="Dr. Bernard Harris, Sr., Elementary School"/>
    <x v="8"/>
    <n v="39"/>
    <x v="577"/>
    <x v="48"/>
    <n v="0.256410256"/>
    <n v="0.35897435900000002"/>
    <x v="571"/>
    <x v="576"/>
    <x v="576"/>
    <n v="270.53846149999998"/>
  </r>
  <r>
    <n v="250"/>
    <s v="Dr. Bernard Harris, Sr., Elementary School"/>
    <x v="11"/>
    <s v="*"/>
    <x v="2"/>
    <x v="2"/>
    <s v="*"/>
    <s v="*"/>
    <x v="2"/>
    <x v="2"/>
    <x v="2"/>
    <s v="*"/>
  </r>
  <r>
    <n v="251"/>
    <s v="Callaway Elementary School"/>
    <x v="0"/>
    <n v="48"/>
    <x v="582"/>
    <x v="95"/>
    <n v="0.25"/>
    <n v="0.54166666699999999"/>
    <x v="575"/>
    <x v="581"/>
    <x v="172"/>
    <n v="274.5"/>
  </r>
  <r>
    <n v="251"/>
    <s v="Callaway Elementary School"/>
    <x v="1"/>
    <n v="34"/>
    <x v="583"/>
    <x v="58"/>
    <n v="0.264705882"/>
    <n v="0.5"/>
    <x v="576"/>
    <x v="582"/>
    <x v="580"/>
    <n v="273.76470590000002"/>
  </r>
  <r>
    <n v="251"/>
    <s v="Callaway Elementary School"/>
    <x v="3"/>
    <n v="19"/>
    <x v="584"/>
    <x v="57"/>
    <n v="0.26315789499999998"/>
    <n v="0.57894736800000002"/>
    <x v="577"/>
    <x v="583"/>
    <x v="581"/>
    <n v="279.05263159999998"/>
  </r>
  <r>
    <n v="251"/>
    <s v="Callaway Elementary School"/>
    <x v="4"/>
    <n v="29"/>
    <x v="585"/>
    <x v="107"/>
    <n v="0.24137931000000001"/>
    <n v="0.517241379"/>
    <x v="578"/>
    <x v="584"/>
    <x v="582"/>
    <n v="271.51724139999999"/>
  </r>
  <r>
    <n v="251"/>
    <s v="Callaway Elementary School"/>
    <x v="15"/>
    <s v="*"/>
    <x v="2"/>
    <x v="2"/>
    <s v="*"/>
    <s v="*"/>
    <x v="2"/>
    <x v="2"/>
    <x v="2"/>
    <s v="*"/>
  </r>
  <r>
    <n v="251"/>
    <s v="Callaway Elementary School"/>
    <x v="5"/>
    <n v="35"/>
    <x v="218"/>
    <x v="76"/>
    <n v="0.2"/>
    <n v="0.65714285699999997"/>
    <x v="527"/>
    <x v="585"/>
    <x v="583"/>
    <n v="278.74285709999998"/>
  </r>
  <r>
    <n v="251"/>
    <s v="Callaway Elementary School"/>
    <x v="12"/>
    <s v="*"/>
    <x v="2"/>
    <x v="2"/>
    <s v="*"/>
    <s v="*"/>
    <x v="2"/>
    <x v="2"/>
    <x v="2"/>
    <s v="*"/>
  </r>
  <r>
    <n v="251"/>
    <s v="Callaway Elementary School"/>
    <x v="16"/>
    <s v="*"/>
    <x v="2"/>
    <x v="2"/>
    <s v="*"/>
    <s v="*"/>
    <x v="2"/>
    <x v="2"/>
    <x v="2"/>
    <s v="*"/>
  </r>
  <r>
    <n v="251"/>
    <s v="Callaway Elementary School"/>
    <x v="6"/>
    <s v="*"/>
    <x v="2"/>
    <x v="2"/>
    <s v="*"/>
    <s v="*"/>
    <x v="2"/>
    <x v="2"/>
    <x v="2"/>
    <s v="*"/>
  </r>
  <r>
    <n v="251"/>
    <s v="Callaway Elementary School"/>
    <x v="7"/>
    <s v="*"/>
    <x v="2"/>
    <x v="2"/>
    <s v="*"/>
    <s v="*"/>
    <x v="2"/>
    <x v="2"/>
    <x v="2"/>
    <s v="*"/>
  </r>
  <r>
    <n v="251"/>
    <s v="Callaway Elementary School"/>
    <x v="13"/>
    <s v="*"/>
    <x v="2"/>
    <x v="2"/>
    <s v="*"/>
    <s v="*"/>
    <x v="2"/>
    <x v="2"/>
    <x v="2"/>
    <s v="*"/>
  </r>
  <r>
    <n v="251"/>
    <s v="Callaway Elementary School"/>
    <x v="19"/>
    <s v="*"/>
    <x v="2"/>
    <x v="2"/>
    <s v="*"/>
    <s v="*"/>
    <x v="2"/>
    <x v="2"/>
    <x v="2"/>
    <s v="*"/>
  </r>
  <r>
    <n v="251"/>
    <s v="Callaway Elementary School"/>
    <x v="8"/>
    <n v="47"/>
    <x v="586"/>
    <x v="279"/>
    <n v="0.23404255299999999"/>
    <n v="0.55319148900000004"/>
    <x v="579"/>
    <x v="586"/>
    <x v="584"/>
    <n v="274"/>
  </r>
  <r>
    <n v="251"/>
    <s v="Callaway Elementary School"/>
    <x v="9"/>
    <s v="*"/>
    <x v="2"/>
    <x v="2"/>
    <s v="*"/>
    <s v="*"/>
    <x v="2"/>
    <x v="2"/>
    <x v="2"/>
    <s v="*"/>
  </r>
  <r>
    <n v="251"/>
    <s v="Callaway Elementary School"/>
    <x v="11"/>
    <n v="11"/>
    <x v="587"/>
    <x v="153"/>
    <n v="0.27272727299999999"/>
    <n v="9.0909090999999997E-2"/>
    <x v="580"/>
    <x v="587"/>
    <x v="585"/>
    <n v="249.27272730000001"/>
  </r>
  <r>
    <n v="254"/>
    <s v="Dr. Martin Luther King, Jr., Elementary/Middle School"/>
    <x v="0"/>
    <n v="19"/>
    <x v="588"/>
    <x v="22"/>
    <n v="0.21052631599999999"/>
    <n v="0.78947368399999995"/>
    <x v="581"/>
    <x v="588"/>
    <x v="586"/>
    <n v="284.4210526"/>
  </r>
  <r>
    <n v="254"/>
    <s v="Dr. Martin Luther King, Jr., Elementary/Middle School"/>
    <x v="1"/>
    <n v="15"/>
    <x v="589"/>
    <x v="22"/>
    <n v="0.2"/>
    <n v="0.8"/>
    <x v="582"/>
    <x v="589"/>
    <x v="587"/>
    <n v="282.1333333"/>
  </r>
  <r>
    <n v="254"/>
    <s v="Dr. Martin Luther King, Jr., Elementary/Middle School"/>
    <x v="3"/>
    <n v="14"/>
    <x v="590"/>
    <x v="22"/>
    <n v="0.14285714299999999"/>
    <n v="0.85714285700000004"/>
    <x v="583"/>
    <x v="590"/>
    <x v="588"/>
    <n v="285.57142859999999"/>
  </r>
  <r>
    <n v="254"/>
    <s v="Dr. Martin Luther King, Jr., Elementary/Middle School"/>
    <x v="4"/>
    <s v="*"/>
    <x v="2"/>
    <x v="2"/>
    <s v="*"/>
    <s v="*"/>
    <x v="2"/>
    <x v="2"/>
    <x v="2"/>
    <s v="*"/>
  </r>
  <r>
    <n v="254"/>
    <s v="Dr. Martin Luther King, Jr., Elementary/Middle School"/>
    <x v="15"/>
    <s v="*"/>
    <x v="2"/>
    <x v="2"/>
    <s v="*"/>
    <s v="*"/>
    <x v="2"/>
    <x v="2"/>
    <x v="2"/>
    <s v="*"/>
  </r>
  <r>
    <n v="254"/>
    <s v="Dr. Martin Luther King, Jr., Elementary/Middle School"/>
    <x v="5"/>
    <n v="18"/>
    <x v="591"/>
    <x v="22"/>
    <n v="0.222222222"/>
    <n v="0.77777777800000003"/>
    <x v="584"/>
    <x v="591"/>
    <x v="589"/>
    <n v="285.11111110000002"/>
  </r>
  <r>
    <n v="254"/>
    <s v="Dr. Martin Luther King, Jr., Elementary/Middle School"/>
    <x v="8"/>
    <n v="17"/>
    <x v="592"/>
    <x v="22"/>
    <n v="0.235294118"/>
    <n v="0.764705882"/>
    <x v="585"/>
    <x v="592"/>
    <x v="590"/>
    <n v="284.35294119999998"/>
  </r>
  <r>
    <n v="254"/>
    <s v="Dr. Martin Luther King, Jr., Elementary/Middle School"/>
    <x v="9"/>
    <s v="*"/>
    <x v="2"/>
    <x v="2"/>
    <s v="*"/>
    <s v="*"/>
    <x v="2"/>
    <x v="2"/>
    <x v="2"/>
    <s v="*"/>
  </r>
  <r>
    <n v="254"/>
    <s v="Dr. Martin Luther King, Jr., Elementary/Middle School"/>
    <x v="10"/>
    <s v="*"/>
    <x v="2"/>
    <x v="2"/>
    <s v="*"/>
    <s v="*"/>
    <x v="2"/>
    <x v="2"/>
    <x v="2"/>
    <s v="*"/>
  </r>
  <r>
    <n v="254"/>
    <s v="Dr. Martin Luther King, Jr., Elementary/Middle School"/>
    <x v="11"/>
    <s v="*"/>
    <x v="2"/>
    <x v="2"/>
    <s v="*"/>
    <s v="*"/>
    <x v="2"/>
    <x v="2"/>
    <x v="2"/>
    <s v="*"/>
  </r>
  <r>
    <n v="256"/>
    <s v="Calvin M. Rodwell Elementary/Middle School"/>
    <x v="0"/>
    <n v="48"/>
    <x v="593"/>
    <x v="52"/>
    <n v="0.375"/>
    <n v="0.25"/>
    <x v="64"/>
    <x v="593"/>
    <x v="591"/>
    <n v="273.29166670000001"/>
  </r>
  <r>
    <n v="256"/>
    <s v="Calvin M. Rodwell Elementary/Middle School"/>
    <x v="1"/>
    <n v="25"/>
    <x v="594"/>
    <x v="42"/>
    <n v="0.32"/>
    <n v="0.28000000000000003"/>
    <x v="586"/>
    <x v="594"/>
    <x v="592"/>
    <n v="273"/>
  </r>
  <r>
    <n v="256"/>
    <s v="Calvin M. Rodwell Elementary/Middle School"/>
    <x v="2"/>
    <s v="*"/>
    <x v="2"/>
    <x v="2"/>
    <s v="*"/>
    <s v="*"/>
    <x v="2"/>
    <x v="2"/>
    <x v="2"/>
    <s v="*"/>
  </r>
  <r>
    <n v="256"/>
    <s v="Calvin M. Rodwell Elementary/Middle School"/>
    <x v="3"/>
    <n v="24"/>
    <x v="595"/>
    <x v="59"/>
    <n v="0.25"/>
    <n v="0.41666666699999999"/>
    <x v="587"/>
    <x v="595"/>
    <x v="593"/>
    <n v="278.125"/>
  </r>
  <r>
    <n v="256"/>
    <s v="Calvin M. Rodwell Elementary/Middle School"/>
    <x v="4"/>
    <n v="24"/>
    <x v="596"/>
    <x v="56"/>
    <n v="0.5"/>
    <n v="8.3333332999999996E-2"/>
    <x v="588"/>
    <x v="596"/>
    <x v="594"/>
    <n v="268.45833329999999"/>
  </r>
  <r>
    <n v="256"/>
    <s v="Calvin M. Rodwell Elementary/Middle School"/>
    <x v="15"/>
    <s v="*"/>
    <x v="2"/>
    <x v="2"/>
    <s v="*"/>
    <s v="*"/>
    <x v="2"/>
    <x v="2"/>
    <x v="2"/>
    <s v="*"/>
  </r>
  <r>
    <n v="256"/>
    <s v="Calvin M. Rodwell Elementary/Middle School"/>
    <x v="5"/>
    <n v="33"/>
    <x v="597"/>
    <x v="280"/>
    <n v="0.33333333300000001"/>
    <n v="0.27272727299999999"/>
    <x v="589"/>
    <x v="245"/>
    <x v="595"/>
    <n v="273.60606059999998"/>
  </r>
  <r>
    <n v="256"/>
    <s v="Calvin M. Rodwell Elementary/Middle School"/>
    <x v="16"/>
    <s v="*"/>
    <x v="2"/>
    <x v="2"/>
    <s v="*"/>
    <s v="*"/>
    <x v="2"/>
    <x v="2"/>
    <x v="2"/>
    <s v="*"/>
  </r>
  <r>
    <n v="256"/>
    <s v="Calvin M. Rodwell Elementary/Middle School"/>
    <x v="6"/>
    <s v="*"/>
    <x v="2"/>
    <x v="2"/>
    <s v="*"/>
    <s v="*"/>
    <x v="2"/>
    <x v="2"/>
    <x v="2"/>
    <s v="*"/>
  </r>
  <r>
    <n v="256"/>
    <s v="Calvin M. Rodwell Elementary/Middle School"/>
    <x v="7"/>
    <s v="*"/>
    <x v="2"/>
    <x v="2"/>
    <s v="*"/>
    <s v="*"/>
    <x v="2"/>
    <x v="2"/>
    <x v="2"/>
    <s v="*"/>
  </r>
  <r>
    <n v="256"/>
    <s v="Calvin M. Rodwell Elementary/Middle School"/>
    <x v="13"/>
    <s v="*"/>
    <x v="2"/>
    <x v="2"/>
    <s v="*"/>
    <s v="*"/>
    <x v="2"/>
    <x v="2"/>
    <x v="2"/>
    <s v="*"/>
  </r>
  <r>
    <n v="256"/>
    <s v="Calvin M. Rodwell Elementary/Middle School"/>
    <x v="19"/>
    <s v="*"/>
    <x v="2"/>
    <x v="2"/>
    <s v="*"/>
    <s v="*"/>
    <x v="2"/>
    <x v="2"/>
    <x v="2"/>
    <s v="*"/>
  </r>
  <r>
    <n v="256"/>
    <s v="Calvin M. Rodwell Elementary/Middle School"/>
    <x v="8"/>
    <n v="44"/>
    <x v="598"/>
    <x v="281"/>
    <n v="0.36363636399999999"/>
    <n v="0.25"/>
    <x v="590"/>
    <x v="597"/>
    <x v="596"/>
    <n v="271.5"/>
  </r>
  <r>
    <n v="256"/>
    <s v="Calvin M. Rodwell Elementary/Middle School"/>
    <x v="9"/>
    <s v="*"/>
    <x v="2"/>
    <x v="2"/>
    <s v="*"/>
    <s v="*"/>
    <x v="2"/>
    <x v="2"/>
    <x v="2"/>
    <s v="*"/>
  </r>
  <r>
    <n v="256"/>
    <s v="Calvin M. Rodwell Elementary/Middle School"/>
    <x v="14"/>
    <s v="*"/>
    <x v="2"/>
    <x v="2"/>
    <s v="*"/>
    <s v="*"/>
    <x v="2"/>
    <x v="2"/>
    <x v="2"/>
    <s v="*"/>
  </r>
  <r>
    <n v="256"/>
    <s v="Calvin M. Rodwell Elementary/Middle School"/>
    <x v="11"/>
    <s v="*"/>
    <x v="2"/>
    <x v="2"/>
    <s v="*"/>
    <s v="*"/>
    <x v="2"/>
    <x v="2"/>
    <x v="2"/>
    <s v="*"/>
  </r>
  <r>
    <n v="260"/>
    <s v="Frederick Elementary School"/>
    <x v="0"/>
    <n v="61"/>
    <x v="599"/>
    <x v="282"/>
    <n v="0.31147541000000001"/>
    <n v="0.31147541000000001"/>
    <x v="591"/>
    <x v="598"/>
    <x v="597"/>
    <n v="269.85245900000001"/>
  </r>
  <r>
    <n v="260"/>
    <s v="Frederick Elementary School"/>
    <x v="1"/>
    <n v="47"/>
    <x v="600"/>
    <x v="283"/>
    <n v="0.25531914900000002"/>
    <n v="0.36170212800000001"/>
    <x v="592"/>
    <x v="599"/>
    <x v="598"/>
    <n v="269.70212770000001"/>
  </r>
  <r>
    <n v="260"/>
    <s v="Frederick Elementary School"/>
    <x v="2"/>
    <s v="*"/>
    <x v="2"/>
    <x v="2"/>
    <s v="*"/>
    <s v="*"/>
    <x v="2"/>
    <x v="2"/>
    <x v="2"/>
    <s v="*"/>
  </r>
  <r>
    <n v="260"/>
    <s v="Frederick Elementary School"/>
    <x v="3"/>
    <n v="28"/>
    <x v="601"/>
    <x v="230"/>
    <n v="0.28571428599999998"/>
    <n v="0.321428571"/>
    <x v="593"/>
    <x v="600"/>
    <x v="599"/>
    <n v="273.9642857"/>
  </r>
  <r>
    <n v="260"/>
    <s v="Frederick Elementary School"/>
    <x v="4"/>
    <n v="33"/>
    <x v="602"/>
    <x v="90"/>
    <n v="0.33333333300000001"/>
    <n v="0.303030303"/>
    <x v="594"/>
    <x v="601"/>
    <x v="600"/>
    <n v="266.36363640000002"/>
  </r>
  <r>
    <n v="260"/>
    <s v="Frederick Elementary School"/>
    <x v="5"/>
    <n v="44"/>
    <x v="603"/>
    <x v="284"/>
    <n v="0.27272727299999999"/>
    <n v="0.409090909"/>
    <x v="595"/>
    <x v="602"/>
    <x v="3"/>
    <n v="270.45454549999999"/>
  </r>
  <r>
    <n v="260"/>
    <s v="Frederick Elementary School"/>
    <x v="12"/>
    <s v="*"/>
    <x v="2"/>
    <x v="2"/>
    <s v="*"/>
    <s v="*"/>
    <x v="2"/>
    <x v="2"/>
    <x v="2"/>
    <s v="*"/>
  </r>
  <r>
    <n v="260"/>
    <s v="Frederick Elementary School"/>
    <x v="16"/>
    <s v="*"/>
    <x v="2"/>
    <x v="2"/>
    <s v="*"/>
    <s v="*"/>
    <x v="2"/>
    <x v="2"/>
    <x v="2"/>
    <s v="*"/>
  </r>
  <r>
    <n v="260"/>
    <s v="Frederick Elementary School"/>
    <x v="6"/>
    <s v="*"/>
    <x v="2"/>
    <x v="2"/>
    <s v="*"/>
    <s v="*"/>
    <x v="2"/>
    <x v="2"/>
    <x v="2"/>
    <s v="*"/>
  </r>
  <r>
    <n v="260"/>
    <s v="Frederick Elementary School"/>
    <x v="7"/>
    <s v="*"/>
    <x v="2"/>
    <x v="2"/>
    <s v="*"/>
    <s v="*"/>
    <x v="2"/>
    <x v="2"/>
    <x v="2"/>
    <s v="*"/>
  </r>
  <r>
    <n v="260"/>
    <s v="Frederick Elementary School"/>
    <x v="13"/>
    <s v="*"/>
    <x v="2"/>
    <x v="2"/>
    <s v="*"/>
    <s v="*"/>
    <x v="2"/>
    <x v="2"/>
    <x v="2"/>
    <s v="*"/>
  </r>
  <r>
    <n v="260"/>
    <s v="Frederick Elementary School"/>
    <x v="19"/>
    <s v="*"/>
    <x v="2"/>
    <x v="2"/>
    <s v="*"/>
    <s v="*"/>
    <x v="2"/>
    <x v="2"/>
    <x v="2"/>
    <s v="*"/>
  </r>
  <r>
    <n v="260"/>
    <s v="Frederick Elementary School"/>
    <x v="17"/>
    <s v="*"/>
    <x v="2"/>
    <x v="2"/>
    <s v="*"/>
    <s v="*"/>
    <x v="2"/>
    <x v="2"/>
    <x v="2"/>
    <s v="*"/>
  </r>
  <r>
    <n v="260"/>
    <s v="Frederick Elementary School"/>
    <x v="8"/>
    <n v="52"/>
    <x v="604"/>
    <x v="178"/>
    <n v="0.34615384599999999"/>
    <n v="0.30769230800000003"/>
    <x v="596"/>
    <x v="603"/>
    <x v="601"/>
    <n v="270.65384619999998"/>
  </r>
  <r>
    <n v="260"/>
    <s v="Frederick Elementary School"/>
    <x v="9"/>
    <s v="*"/>
    <x v="2"/>
    <x v="2"/>
    <s v="*"/>
    <s v="*"/>
    <x v="2"/>
    <x v="2"/>
    <x v="2"/>
    <s v="*"/>
  </r>
  <r>
    <n v="260"/>
    <s v="Frederick Elementary School"/>
    <x v="14"/>
    <s v="*"/>
    <x v="2"/>
    <x v="2"/>
    <s v="*"/>
    <s v="*"/>
    <x v="2"/>
    <x v="2"/>
    <x v="2"/>
    <s v="*"/>
  </r>
  <r>
    <n v="260"/>
    <s v="Frederick Elementary School"/>
    <x v="10"/>
    <s v="*"/>
    <x v="2"/>
    <x v="2"/>
    <s v="*"/>
    <s v="*"/>
    <x v="2"/>
    <x v="2"/>
    <x v="2"/>
    <s v="*"/>
  </r>
  <r>
    <n v="260"/>
    <s v="Frederick Elementary School"/>
    <x v="11"/>
    <s v="*"/>
    <x v="2"/>
    <x v="2"/>
    <s v="*"/>
    <s v="*"/>
    <x v="2"/>
    <x v="2"/>
    <x v="2"/>
    <s v="*"/>
  </r>
  <r>
    <n v="261"/>
    <s v="Lockerman-Bundy Elementary School"/>
    <x v="0"/>
    <n v="36"/>
    <x v="605"/>
    <x v="1"/>
    <n v="0.47222222200000002"/>
    <n v="0.27777777799999998"/>
    <x v="597"/>
    <x v="604"/>
    <x v="602"/>
    <n v="274.05555559999999"/>
  </r>
  <r>
    <n v="261"/>
    <s v="Lockerman-Bundy Elementary School"/>
    <x v="1"/>
    <n v="29"/>
    <x v="606"/>
    <x v="74"/>
    <n v="0.517241379"/>
    <n v="0.31034482800000002"/>
    <x v="598"/>
    <x v="605"/>
    <x v="603"/>
    <n v="277"/>
  </r>
  <r>
    <n v="261"/>
    <s v="Lockerman-Bundy Elementary School"/>
    <x v="3"/>
    <n v="24"/>
    <x v="607"/>
    <x v="1"/>
    <n v="0.54166666699999999"/>
    <n v="0.20833333300000001"/>
    <x v="414"/>
    <x v="606"/>
    <x v="604"/>
    <n v="277.29166670000001"/>
  </r>
  <r>
    <n v="261"/>
    <s v="Lockerman-Bundy Elementary School"/>
    <x v="4"/>
    <n v="12"/>
    <x v="124"/>
    <x v="1"/>
    <n v="0.33333333300000001"/>
    <n v="0.41666666699999999"/>
    <x v="599"/>
    <x v="607"/>
    <x v="486"/>
    <n v="267.58333329999999"/>
  </r>
  <r>
    <n v="261"/>
    <s v="Lockerman-Bundy Elementary School"/>
    <x v="5"/>
    <n v="28"/>
    <x v="608"/>
    <x v="76"/>
    <n v="0.5"/>
    <n v="0.35714285699999998"/>
    <x v="600"/>
    <x v="608"/>
    <x v="605"/>
    <n v="276.42857140000001"/>
  </r>
  <r>
    <n v="261"/>
    <s v="Lockerman-Bundy Elementary School"/>
    <x v="7"/>
    <s v="*"/>
    <x v="2"/>
    <x v="2"/>
    <s v="*"/>
    <s v="*"/>
    <x v="2"/>
    <x v="2"/>
    <x v="2"/>
    <s v="*"/>
  </r>
  <r>
    <n v="261"/>
    <s v="Lockerman-Bundy Elementary School"/>
    <x v="19"/>
    <s v="*"/>
    <x v="2"/>
    <x v="2"/>
    <s v="*"/>
    <s v="*"/>
    <x v="2"/>
    <x v="2"/>
    <x v="2"/>
    <s v="*"/>
  </r>
  <r>
    <n v="261"/>
    <s v="Lockerman-Bundy Elementary School"/>
    <x v="18"/>
    <s v="*"/>
    <x v="2"/>
    <x v="2"/>
    <s v="*"/>
    <s v="*"/>
    <x v="2"/>
    <x v="2"/>
    <x v="2"/>
    <s v="*"/>
  </r>
  <r>
    <n v="261"/>
    <s v="Lockerman-Bundy Elementary School"/>
    <x v="8"/>
    <n v="34"/>
    <x v="609"/>
    <x v="234"/>
    <n v="0.47058823500000002"/>
    <n v="0.264705882"/>
    <x v="601"/>
    <x v="609"/>
    <x v="606"/>
    <n v="274.55882350000002"/>
  </r>
  <r>
    <n v="261"/>
    <s v="Lockerman-Bundy Elementary School"/>
    <x v="14"/>
    <s v="*"/>
    <x v="2"/>
    <x v="2"/>
    <s v="*"/>
    <s v="*"/>
    <x v="2"/>
    <x v="2"/>
    <x v="2"/>
    <s v="*"/>
  </r>
  <r>
    <n v="261"/>
    <s v="Lockerman-Bundy Elementary School"/>
    <x v="11"/>
    <s v="*"/>
    <x v="2"/>
    <x v="2"/>
    <s v="*"/>
    <s v="*"/>
    <x v="2"/>
    <x v="2"/>
    <x v="2"/>
    <s v="*"/>
  </r>
  <r>
    <n v="262"/>
    <s v="Empowerment Academy"/>
    <x v="0"/>
    <n v="24"/>
    <x v="610"/>
    <x v="22"/>
    <n v="0.20833333300000001"/>
    <n v="0.79166666699999999"/>
    <x v="602"/>
    <x v="610"/>
    <x v="607"/>
    <n v="278.625"/>
  </r>
  <r>
    <n v="262"/>
    <s v="Empowerment Academy"/>
    <x v="1"/>
    <s v="*"/>
    <x v="2"/>
    <x v="2"/>
    <s v="*"/>
    <s v="*"/>
    <x v="2"/>
    <x v="2"/>
    <x v="2"/>
    <s v="*"/>
  </r>
  <r>
    <n v="262"/>
    <s v="Empowerment Academy"/>
    <x v="3"/>
    <s v="*"/>
    <x v="2"/>
    <x v="2"/>
    <s v="*"/>
    <s v="*"/>
    <x v="2"/>
    <x v="2"/>
    <x v="2"/>
    <s v="*"/>
  </r>
  <r>
    <n v="262"/>
    <s v="Empowerment Academy"/>
    <x v="4"/>
    <n v="17"/>
    <x v="611"/>
    <x v="22"/>
    <n v="0.235294118"/>
    <n v="0.764705882"/>
    <x v="603"/>
    <x v="611"/>
    <x v="608"/>
    <n v="274.82352939999998"/>
  </r>
  <r>
    <n v="262"/>
    <s v="Empowerment Academy"/>
    <x v="5"/>
    <n v="17"/>
    <x v="612"/>
    <x v="22"/>
    <n v="0.117647059"/>
    <n v="0.88235294099999995"/>
    <x v="604"/>
    <x v="612"/>
    <x v="609"/>
    <n v="279.64705880000002"/>
  </r>
  <r>
    <n v="262"/>
    <s v="Empowerment Academy"/>
    <x v="6"/>
    <s v="*"/>
    <x v="2"/>
    <x v="2"/>
    <s v="*"/>
    <s v="*"/>
    <x v="2"/>
    <x v="2"/>
    <x v="2"/>
    <s v="*"/>
  </r>
  <r>
    <n v="262"/>
    <s v="Empowerment Academy"/>
    <x v="13"/>
    <s v="*"/>
    <x v="2"/>
    <x v="2"/>
    <s v="*"/>
    <s v="*"/>
    <x v="2"/>
    <x v="2"/>
    <x v="2"/>
    <s v="*"/>
  </r>
  <r>
    <n v="262"/>
    <s v="Empowerment Academy"/>
    <x v="8"/>
    <n v="24"/>
    <x v="610"/>
    <x v="22"/>
    <n v="0.20833333300000001"/>
    <n v="0.79166666699999999"/>
    <x v="602"/>
    <x v="610"/>
    <x v="607"/>
    <n v="278.625"/>
  </r>
  <r>
    <n v="262"/>
    <s v="Empowerment Academy"/>
    <x v="11"/>
    <s v="*"/>
    <x v="2"/>
    <x v="2"/>
    <s v="*"/>
    <s v="*"/>
    <x v="2"/>
    <x v="2"/>
    <x v="2"/>
    <s v="*"/>
  </r>
  <r>
    <n v="301"/>
    <s v="William S. Baer School"/>
    <x v="0"/>
    <s v="*"/>
    <x v="2"/>
    <x v="2"/>
    <s v="*"/>
    <s v="*"/>
    <x v="2"/>
    <x v="2"/>
    <x v="2"/>
    <s v="*"/>
  </r>
  <r>
    <n v="301"/>
    <s v="William S. Baer School"/>
    <x v="1"/>
    <s v="*"/>
    <x v="2"/>
    <x v="2"/>
    <s v="*"/>
    <s v="*"/>
    <x v="2"/>
    <x v="2"/>
    <x v="2"/>
    <s v="*"/>
  </r>
  <r>
    <n v="301"/>
    <s v="William S. Baer School"/>
    <x v="2"/>
    <s v="*"/>
    <x v="2"/>
    <x v="2"/>
    <s v="*"/>
    <s v="*"/>
    <x v="2"/>
    <x v="2"/>
    <x v="2"/>
    <s v="*"/>
  </r>
  <r>
    <n v="301"/>
    <s v="William S. Baer School"/>
    <x v="3"/>
    <s v="*"/>
    <x v="2"/>
    <x v="2"/>
    <s v="*"/>
    <s v="*"/>
    <x v="2"/>
    <x v="2"/>
    <x v="2"/>
    <s v="*"/>
  </r>
  <r>
    <n v="301"/>
    <s v="William S. Baer School"/>
    <x v="4"/>
    <s v="*"/>
    <x v="2"/>
    <x v="2"/>
    <s v="*"/>
    <s v="*"/>
    <x v="2"/>
    <x v="2"/>
    <x v="2"/>
    <s v="*"/>
  </r>
  <r>
    <n v="301"/>
    <s v="William S. Baer School"/>
    <x v="5"/>
    <s v="*"/>
    <x v="2"/>
    <x v="2"/>
    <s v="*"/>
    <s v="*"/>
    <x v="2"/>
    <x v="2"/>
    <x v="2"/>
    <s v="*"/>
  </r>
  <r>
    <n v="301"/>
    <s v="William S. Baer School"/>
    <x v="8"/>
    <s v="*"/>
    <x v="2"/>
    <x v="2"/>
    <s v="*"/>
    <s v="*"/>
    <x v="2"/>
    <x v="2"/>
    <x v="2"/>
    <s v="*"/>
  </r>
  <r>
    <n v="301"/>
    <s v="William S. Baer School"/>
    <x v="9"/>
    <s v="*"/>
    <x v="2"/>
    <x v="2"/>
    <s v="*"/>
    <s v="*"/>
    <x v="2"/>
    <x v="2"/>
    <x v="2"/>
    <s v="*"/>
  </r>
  <r>
    <n v="301"/>
    <s v="William S. Baer School"/>
    <x v="11"/>
    <s v="*"/>
    <x v="2"/>
    <x v="2"/>
    <s v="*"/>
    <s v="*"/>
    <x v="2"/>
    <x v="2"/>
    <x v="2"/>
    <s v="*"/>
  </r>
  <r>
    <n v="313"/>
    <s v="Lois T. Murray Elementary/Middle School"/>
    <x v="0"/>
    <s v="*"/>
    <x v="2"/>
    <x v="2"/>
    <s v="*"/>
    <s v="*"/>
    <x v="2"/>
    <x v="2"/>
    <x v="2"/>
    <s v="*"/>
  </r>
  <r>
    <n v="313"/>
    <s v="Lois T. Murray Elementary/Middle School"/>
    <x v="1"/>
    <s v="*"/>
    <x v="2"/>
    <x v="2"/>
    <s v="*"/>
    <s v="*"/>
    <x v="2"/>
    <x v="2"/>
    <x v="2"/>
    <s v="*"/>
  </r>
  <r>
    <n v="313"/>
    <s v="Lois T. Murray Elementary/Middle School"/>
    <x v="4"/>
    <s v="*"/>
    <x v="2"/>
    <x v="2"/>
    <s v="*"/>
    <s v="*"/>
    <x v="2"/>
    <x v="2"/>
    <x v="2"/>
    <s v="*"/>
  </r>
  <r>
    <n v="313"/>
    <s v="Lois T. Murray Elementary/Middle School"/>
    <x v="5"/>
    <s v="*"/>
    <x v="2"/>
    <x v="2"/>
    <s v="*"/>
    <s v="*"/>
    <x v="2"/>
    <x v="2"/>
    <x v="2"/>
    <s v="*"/>
  </r>
  <r>
    <n v="313"/>
    <s v="Lois T. Murray Elementary/Middle School"/>
    <x v="8"/>
    <s v="*"/>
    <x v="2"/>
    <x v="2"/>
    <s v="*"/>
    <s v="*"/>
    <x v="2"/>
    <x v="2"/>
    <x v="2"/>
    <s v="*"/>
  </r>
  <r>
    <n v="313"/>
    <s v="Lois T. Murray Elementary/Middle School"/>
    <x v="11"/>
    <s v="*"/>
    <x v="2"/>
    <x v="2"/>
    <s v="*"/>
    <s v="*"/>
    <x v="2"/>
    <x v="2"/>
    <x v="2"/>
    <s v="*"/>
  </r>
  <r>
    <n v="321"/>
    <s v="Midtown Academy"/>
    <x v="0"/>
    <n v="21"/>
    <x v="613"/>
    <x v="76"/>
    <n v="0.19047618999999999"/>
    <n v="0.66666666699999999"/>
    <x v="605"/>
    <x v="171"/>
    <x v="610"/>
    <n v="282.23809519999998"/>
  </r>
  <r>
    <n v="321"/>
    <s v="Midtown Academy"/>
    <x v="1"/>
    <s v="*"/>
    <x v="2"/>
    <x v="2"/>
    <s v="*"/>
    <s v="*"/>
    <x v="2"/>
    <x v="2"/>
    <x v="2"/>
    <s v="*"/>
  </r>
  <r>
    <n v="321"/>
    <s v="Midtown Academy"/>
    <x v="3"/>
    <n v="12"/>
    <x v="614"/>
    <x v="109"/>
    <n v="0.16666666699999999"/>
    <n v="0.66666666699999999"/>
    <x v="606"/>
    <x v="613"/>
    <x v="611"/>
    <n v="285.16666670000001"/>
  </r>
  <r>
    <n v="321"/>
    <s v="Midtown Academy"/>
    <x v="4"/>
    <s v="*"/>
    <x v="2"/>
    <x v="2"/>
    <s v="*"/>
    <s v="*"/>
    <x v="2"/>
    <x v="2"/>
    <x v="2"/>
    <s v="*"/>
  </r>
  <r>
    <n v="321"/>
    <s v="Midtown Academy"/>
    <x v="5"/>
    <s v="*"/>
    <x v="2"/>
    <x v="2"/>
    <s v="*"/>
    <s v="*"/>
    <x v="2"/>
    <x v="2"/>
    <x v="2"/>
    <s v="*"/>
  </r>
  <r>
    <n v="321"/>
    <s v="Midtown Academy"/>
    <x v="6"/>
    <n v="12"/>
    <x v="615"/>
    <x v="1"/>
    <n v="0.16666666699999999"/>
    <n v="0.58333333300000001"/>
    <x v="607"/>
    <x v="614"/>
    <x v="612"/>
    <n v="278.08333329999999"/>
  </r>
  <r>
    <n v="321"/>
    <s v="Midtown Academy"/>
    <x v="13"/>
    <s v="*"/>
    <x v="2"/>
    <x v="2"/>
    <s v="*"/>
    <s v="*"/>
    <x v="2"/>
    <x v="2"/>
    <x v="2"/>
    <s v="*"/>
  </r>
  <r>
    <n v="321"/>
    <s v="Midtown Academy"/>
    <x v="19"/>
    <s v="*"/>
    <x v="2"/>
    <x v="2"/>
    <s v="*"/>
    <s v="*"/>
    <x v="2"/>
    <x v="2"/>
    <x v="2"/>
    <s v="*"/>
  </r>
  <r>
    <n v="321"/>
    <s v="Midtown Academy"/>
    <x v="8"/>
    <n v="17"/>
    <x v="616"/>
    <x v="129"/>
    <n v="0.235294118"/>
    <n v="0.64705882400000003"/>
    <x v="170"/>
    <x v="615"/>
    <x v="613"/>
    <n v="284.82352939999998"/>
  </r>
  <r>
    <n v="321"/>
    <s v="Midtown Academy"/>
    <x v="10"/>
    <s v="*"/>
    <x v="2"/>
    <x v="2"/>
    <s v="*"/>
    <s v="*"/>
    <x v="2"/>
    <x v="2"/>
    <x v="2"/>
    <s v="*"/>
  </r>
  <r>
    <n v="321"/>
    <s v="Midtown Academy"/>
    <x v="11"/>
    <s v="*"/>
    <x v="2"/>
    <x v="2"/>
    <s v="*"/>
    <s v="*"/>
    <x v="2"/>
    <x v="2"/>
    <x v="2"/>
    <s v="*"/>
  </r>
  <r>
    <n v="322"/>
    <s v="New Song Academy"/>
    <x v="0"/>
    <n v="13"/>
    <x v="617"/>
    <x v="20"/>
    <n v="0.46153846199999998"/>
    <n v="0.46153846199999998"/>
    <x v="0"/>
    <x v="43"/>
    <x v="614"/>
    <n v="288"/>
  </r>
  <r>
    <n v="322"/>
    <s v="New Song Academy"/>
    <x v="1"/>
    <s v="*"/>
    <x v="2"/>
    <x v="2"/>
    <s v="*"/>
    <s v="*"/>
    <x v="2"/>
    <x v="2"/>
    <x v="2"/>
    <s v="*"/>
  </r>
  <r>
    <n v="322"/>
    <s v="New Song Academy"/>
    <x v="3"/>
    <s v="*"/>
    <x v="2"/>
    <x v="2"/>
    <s v="*"/>
    <s v="*"/>
    <x v="2"/>
    <x v="2"/>
    <x v="2"/>
    <s v="*"/>
  </r>
  <r>
    <n v="322"/>
    <s v="New Song Academy"/>
    <x v="4"/>
    <s v="*"/>
    <x v="2"/>
    <x v="2"/>
    <s v="*"/>
    <s v="*"/>
    <x v="2"/>
    <x v="2"/>
    <x v="2"/>
    <s v="*"/>
  </r>
  <r>
    <n v="322"/>
    <s v="New Song Academy"/>
    <x v="5"/>
    <n v="13"/>
    <x v="617"/>
    <x v="20"/>
    <n v="0.46153846199999998"/>
    <n v="0.46153846199999998"/>
    <x v="0"/>
    <x v="43"/>
    <x v="614"/>
    <n v="288"/>
  </r>
  <r>
    <n v="322"/>
    <s v="New Song Academy"/>
    <x v="8"/>
    <n v="13"/>
    <x v="617"/>
    <x v="20"/>
    <n v="0.46153846199999998"/>
    <n v="0.46153846199999998"/>
    <x v="0"/>
    <x v="43"/>
    <x v="614"/>
    <n v="288"/>
  </r>
  <r>
    <n v="322"/>
    <s v="New Song Academy"/>
    <x v="11"/>
    <s v="*"/>
    <x v="2"/>
    <x v="2"/>
    <s v="*"/>
    <s v="*"/>
    <x v="2"/>
    <x v="2"/>
    <x v="2"/>
    <s v="*"/>
  </r>
  <r>
    <n v="326"/>
    <s v="City Neighbors Charter School"/>
    <x v="0"/>
    <n v="24"/>
    <x v="618"/>
    <x v="22"/>
    <n v="8.3333332999999996E-2"/>
    <n v="0.875"/>
    <x v="608"/>
    <x v="616"/>
    <x v="615"/>
    <n v="288.91666670000001"/>
  </r>
  <r>
    <n v="326"/>
    <s v="City Neighbors Charter School"/>
    <x v="1"/>
    <s v="*"/>
    <x v="2"/>
    <x v="2"/>
    <s v="*"/>
    <s v="*"/>
    <x v="2"/>
    <x v="2"/>
    <x v="2"/>
    <s v="*"/>
  </r>
  <r>
    <n v="326"/>
    <s v="City Neighbors Charter School"/>
    <x v="3"/>
    <n v="10"/>
    <x v="619"/>
    <x v="101"/>
    <s v="&lt; 5.0%"/>
    <n v="0.9"/>
    <x v="609"/>
    <x v="617"/>
    <x v="434"/>
    <n v="286.39999999999998"/>
  </r>
  <r>
    <n v="326"/>
    <s v="City Neighbors Charter School"/>
    <x v="4"/>
    <n v="14"/>
    <x v="620"/>
    <x v="22"/>
    <n v="0.14285714299999999"/>
    <n v="0.85714285700000004"/>
    <x v="610"/>
    <x v="618"/>
    <x v="616"/>
    <n v="290.7142857"/>
  </r>
  <r>
    <n v="326"/>
    <s v="City Neighbors Charter School"/>
    <x v="5"/>
    <s v="*"/>
    <x v="2"/>
    <x v="2"/>
    <s v="*"/>
    <s v="*"/>
    <x v="2"/>
    <x v="2"/>
    <x v="2"/>
    <s v="*"/>
  </r>
  <r>
    <n v="326"/>
    <s v="City Neighbors Charter School"/>
    <x v="6"/>
    <s v="*"/>
    <x v="2"/>
    <x v="2"/>
    <s v="*"/>
    <s v="*"/>
    <x v="2"/>
    <x v="2"/>
    <x v="2"/>
    <s v="*"/>
  </r>
  <r>
    <n v="326"/>
    <s v="City Neighbors Charter School"/>
    <x v="7"/>
    <s v="*"/>
    <x v="2"/>
    <x v="2"/>
    <s v="*"/>
    <s v="*"/>
    <x v="2"/>
    <x v="2"/>
    <x v="2"/>
    <s v="*"/>
  </r>
  <r>
    <n v="326"/>
    <s v="City Neighbors Charter School"/>
    <x v="21"/>
    <s v="*"/>
    <x v="2"/>
    <x v="2"/>
    <s v="*"/>
    <s v="*"/>
    <x v="2"/>
    <x v="2"/>
    <x v="2"/>
    <s v="*"/>
  </r>
  <r>
    <n v="326"/>
    <s v="City Neighbors Charter School"/>
    <x v="13"/>
    <s v="*"/>
    <x v="2"/>
    <x v="2"/>
    <s v="*"/>
    <s v="*"/>
    <x v="2"/>
    <x v="2"/>
    <x v="2"/>
    <s v="*"/>
  </r>
  <r>
    <n v="326"/>
    <s v="City Neighbors Charter School"/>
    <x v="17"/>
    <s v="*"/>
    <x v="2"/>
    <x v="2"/>
    <s v="*"/>
    <s v="*"/>
    <x v="2"/>
    <x v="2"/>
    <x v="2"/>
    <s v="*"/>
  </r>
  <r>
    <n v="326"/>
    <s v="City Neighbors Charter School"/>
    <x v="8"/>
    <n v="12"/>
    <x v="589"/>
    <x v="181"/>
    <n v="8.3333332999999996E-2"/>
    <n v="0.83333333300000001"/>
    <x v="611"/>
    <x v="619"/>
    <x v="617"/>
    <n v="283.33333329999999"/>
  </r>
  <r>
    <n v="326"/>
    <s v="City Neighbors Charter School"/>
    <x v="9"/>
    <s v="*"/>
    <x v="2"/>
    <x v="2"/>
    <s v="*"/>
    <s v="*"/>
    <x v="2"/>
    <x v="2"/>
    <x v="2"/>
    <s v="*"/>
  </r>
  <r>
    <n v="326"/>
    <s v="City Neighbors Charter School"/>
    <x v="10"/>
    <n v="11"/>
    <x v="621"/>
    <x v="22"/>
    <s v="&lt; 5.0%"/>
    <s v="&gt; 95.0%"/>
    <x v="612"/>
    <x v="620"/>
    <x v="618"/>
    <n v="295.18181820000001"/>
  </r>
  <r>
    <n v="326"/>
    <s v="City Neighbors Charter School"/>
    <x v="11"/>
    <s v="*"/>
    <x v="2"/>
    <x v="2"/>
    <s v="*"/>
    <s v="*"/>
    <x v="2"/>
    <x v="2"/>
    <x v="2"/>
    <s v="*"/>
  </r>
  <r>
    <n v="327"/>
    <s v="Patterson Park Public Charter School"/>
    <x v="0"/>
    <n v="94"/>
    <x v="622"/>
    <x v="285"/>
    <n v="0.44680851100000002"/>
    <n v="0.31914893599999999"/>
    <x v="613"/>
    <x v="621"/>
    <x v="619"/>
    <n v="270.15957450000002"/>
  </r>
  <r>
    <n v="327"/>
    <s v="Patterson Park Public Charter School"/>
    <x v="1"/>
    <n v="35"/>
    <x v="623"/>
    <x v="286"/>
    <n v="0.514285714"/>
    <n v="0.31428571399999999"/>
    <x v="614"/>
    <x v="622"/>
    <x v="620"/>
    <n v="268.91428569999999"/>
  </r>
  <r>
    <n v="327"/>
    <s v="Patterson Park Public Charter School"/>
    <x v="2"/>
    <n v="16"/>
    <x v="624"/>
    <x v="287"/>
    <n v="0.3125"/>
    <n v="0.125"/>
    <x v="615"/>
    <x v="623"/>
    <x v="621"/>
    <n v="266.6875"/>
  </r>
  <r>
    <n v="327"/>
    <s v="Patterson Park Public Charter School"/>
    <x v="3"/>
    <n v="47"/>
    <x v="625"/>
    <x v="288"/>
    <n v="0.46808510599999997"/>
    <n v="0.34042553199999998"/>
    <x v="616"/>
    <x v="624"/>
    <x v="622"/>
    <n v="274.87234039999998"/>
  </r>
  <r>
    <n v="327"/>
    <s v="Patterson Park Public Charter School"/>
    <x v="4"/>
    <n v="47"/>
    <x v="626"/>
    <x v="289"/>
    <n v="0.42553191499999998"/>
    <n v="0.29787234000000001"/>
    <x v="617"/>
    <x v="586"/>
    <x v="623"/>
    <n v="265.44680849999997"/>
  </r>
  <r>
    <n v="327"/>
    <s v="Patterson Park Public Charter School"/>
    <x v="15"/>
    <s v="*"/>
    <x v="2"/>
    <x v="2"/>
    <s v="*"/>
    <s v="*"/>
    <x v="2"/>
    <x v="2"/>
    <x v="2"/>
    <s v="*"/>
  </r>
  <r>
    <n v="327"/>
    <s v="Patterson Park Public Charter School"/>
    <x v="5"/>
    <n v="49"/>
    <x v="627"/>
    <x v="23"/>
    <n v="0.510204082"/>
    <n v="0.36734693899999998"/>
    <x v="618"/>
    <x v="625"/>
    <x v="624"/>
    <n v="273.2857143"/>
  </r>
  <r>
    <n v="327"/>
    <s v="Patterson Park Public Charter School"/>
    <x v="12"/>
    <s v="*"/>
    <x v="2"/>
    <x v="2"/>
    <s v="*"/>
    <s v="*"/>
    <x v="2"/>
    <x v="2"/>
    <x v="2"/>
    <s v="*"/>
  </r>
  <r>
    <n v="327"/>
    <s v="Patterson Park Public Charter School"/>
    <x v="13"/>
    <s v="*"/>
    <x v="2"/>
    <x v="2"/>
    <s v="*"/>
    <s v="*"/>
    <x v="2"/>
    <x v="2"/>
    <x v="2"/>
    <s v="*"/>
  </r>
  <r>
    <n v="327"/>
    <s v="Patterson Park Public Charter School"/>
    <x v="17"/>
    <n v="35"/>
    <x v="628"/>
    <x v="13"/>
    <n v="0.37142857099999999"/>
    <n v="0.257142857"/>
    <x v="619"/>
    <x v="143"/>
    <x v="625"/>
    <n v="267.88571430000002"/>
  </r>
  <r>
    <n v="327"/>
    <s v="Patterson Park Public Charter School"/>
    <x v="8"/>
    <n v="36"/>
    <x v="629"/>
    <x v="290"/>
    <n v="0.47222222200000002"/>
    <n v="0.33333333300000001"/>
    <x v="620"/>
    <x v="626"/>
    <x v="626"/>
    <n v="267.88888889999998"/>
  </r>
  <r>
    <n v="327"/>
    <s v="Patterson Park Public Charter School"/>
    <x v="9"/>
    <n v="37"/>
    <x v="630"/>
    <x v="291"/>
    <n v="0.45945945900000001"/>
    <n v="0.18918918900000001"/>
    <x v="621"/>
    <x v="627"/>
    <x v="627"/>
    <n v="267.18918919999999"/>
  </r>
  <r>
    <n v="327"/>
    <s v="Patterson Park Public Charter School"/>
    <x v="14"/>
    <s v="*"/>
    <x v="2"/>
    <x v="2"/>
    <s v="*"/>
    <s v="*"/>
    <x v="2"/>
    <x v="2"/>
    <x v="2"/>
    <s v="*"/>
  </r>
  <r>
    <n v="327"/>
    <s v="Patterson Park Public Charter School"/>
    <x v="10"/>
    <n v="15"/>
    <x v="631"/>
    <x v="133"/>
    <n v="0.4"/>
    <n v="0.46666666699999998"/>
    <x v="622"/>
    <x v="628"/>
    <x v="500"/>
    <n v="277.06666669999998"/>
  </r>
  <r>
    <n v="327"/>
    <s v="Patterson Park Public Charter School"/>
    <x v="11"/>
    <s v="*"/>
    <x v="2"/>
    <x v="2"/>
    <s v="*"/>
    <s v="*"/>
    <x v="2"/>
    <x v="2"/>
    <x v="2"/>
    <s v="*"/>
  </r>
  <r>
    <n v="328"/>
    <s v="Southwest Baltimore Charter School"/>
    <x v="0"/>
    <n v="48"/>
    <x v="632"/>
    <x v="110"/>
    <n v="0.5"/>
    <n v="0.1875"/>
    <x v="623"/>
    <x v="629"/>
    <x v="628"/>
    <n v="267.60416670000001"/>
  </r>
  <r>
    <n v="328"/>
    <s v="Southwest Baltimore Charter School"/>
    <x v="1"/>
    <n v="27"/>
    <x v="633"/>
    <x v="131"/>
    <n v="0.44444444399999999"/>
    <n v="0.29629629600000001"/>
    <x v="624"/>
    <x v="630"/>
    <x v="629"/>
    <n v="268.18518519999998"/>
  </r>
  <r>
    <n v="328"/>
    <s v="Southwest Baltimore Charter School"/>
    <x v="3"/>
    <n v="24"/>
    <x v="634"/>
    <x v="1"/>
    <n v="0.54166666699999999"/>
    <n v="0.20833333300000001"/>
    <x v="625"/>
    <x v="291"/>
    <x v="630"/>
    <n v="271.29166670000001"/>
  </r>
  <r>
    <n v="328"/>
    <s v="Southwest Baltimore Charter School"/>
    <x v="4"/>
    <n v="24"/>
    <x v="142"/>
    <x v="52"/>
    <n v="0.45833333300000001"/>
    <n v="0.16666666699999999"/>
    <x v="626"/>
    <x v="631"/>
    <x v="631"/>
    <n v="263.91666670000001"/>
  </r>
  <r>
    <n v="328"/>
    <s v="Southwest Baltimore Charter School"/>
    <x v="5"/>
    <n v="27"/>
    <x v="635"/>
    <x v="21"/>
    <n v="0.592592593"/>
    <n v="0.25925925900000002"/>
    <x v="627"/>
    <x v="632"/>
    <x v="632"/>
    <n v="268.33333329999999"/>
  </r>
  <r>
    <n v="328"/>
    <s v="Southwest Baltimore Charter School"/>
    <x v="12"/>
    <s v="*"/>
    <x v="2"/>
    <x v="2"/>
    <s v="*"/>
    <s v="*"/>
    <x v="2"/>
    <x v="2"/>
    <x v="2"/>
    <s v="*"/>
  </r>
  <r>
    <n v="328"/>
    <s v="Southwest Baltimore Charter School"/>
    <x v="6"/>
    <n v="10"/>
    <x v="636"/>
    <x v="39"/>
    <n v="0.4"/>
    <n v="0.1"/>
    <x v="511"/>
    <x v="296"/>
    <x v="633"/>
    <n v="268.89999999999998"/>
  </r>
  <r>
    <n v="328"/>
    <s v="Southwest Baltimore Charter School"/>
    <x v="7"/>
    <s v="*"/>
    <x v="2"/>
    <x v="2"/>
    <s v="*"/>
    <s v="*"/>
    <x v="2"/>
    <x v="2"/>
    <x v="2"/>
    <s v="*"/>
  </r>
  <r>
    <n v="328"/>
    <s v="Southwest Baltimore Charter School"/>
    <x v="13"/>
    <s v="*"/>
    <x v="2"/>
    <x v="2"/>
    <s v="*"/>
    <s v="*"/>
    <x v="2"/>
    <x v="2"/>
    <x v="2"/>
    <s v="*"/>
  </r>
  <r>
    <n v="328"/>
    <s v="Southwest Baltimore Charter School"/>
    <x v="17"/>
    <s v="*"/>
    <x v="2"/>
    <x v="2"/>
    <s v="*"/>
    <s v="*"/>
    <x v="2"/>
    <x v="2"/>
    <x v="2"/>
    <s v="*"/>
  </r>
  <r>
    <n v="328"/>
    <s v="Southwest Baltimore Charter School"/>
    <x v="20"/>
    <s v="*"/>
    <x v="2"/>
    <x v="2"/>
    <s v="*"/>
    <s v="*"/>
    <x v="2"/>
    <x v="2"/>
    <x v="2"/>
    <s v="*"/>
  </r>
  <r>
    <n v="328"/>
    <s v="Southwest Baltimore Charter School"/>
    <x v="18"/>
    <s v="*"/>
    <x v="2"/>
    <x v="2"/>
    <s v="*"/>
    <s v="*"/>
    <x v="2"/>
    <x v="2"/>
    <x v="2"/>
    <s v="*"/>
  </r>
  <r>
    <n v="328"/>
    <s v="Southwest Baltimore Charter School"/>
    <x v="8"/>
    <n v="38"/>
    <x v="637"/>
    <x v="292"/>
    <n v="0.47368421100000002"/>
    <n v="0.18421052600000001"/>
    <x v="180"/>
    <x v="633"/>
    <x v="634"/>
    <n v="267.05263159999998"/>
  </r>
  <r>
    <n v="328"/>
    <s v="Southwest Baltimore Charter School"/>
    <x v="9"/>
    <s v="*"/>
    <x v="2"/>
    <x v="2"/>
    <s v="*"/>
    <s v="*"/>
    <x v="2"/>
    <x v="2"/>
    <x v="2"/>
    <s v="*"/>
  </r>
  <r>
    <n v="328"/>
    <s v="Southwest Baltimore Charter School"/>
    <x v="14"/>
    <s v="*"/>
    <x v="2"/>
    <x v="2"/>
    <s v="*"/>
    <s v="*"/>
    <x v="2"/>
    <x v="2"/>
    <x v="2"/>
    <s v="*"/>
  </r>
  <r>
    <n v="328"/>
    <s v="Southwest Baltimore Charter School"/>
    <x v="10"/>
    <s v="*"/>
    <x v="2"/>
    <x v="2"/>
    <s v="*"/>
    <s v="*"/>
    <x v="2"/>
    <x v="2"/>
    <x v="2"/>
    <s v="*"/>
  </r>
  <r>
    <n v="328"/>
    <s v="Southwest Baltimore Charter School"/>
    <x v="11"/>
    <s v="*"/>
    <x v="2"/>
    <x v="2"/>
    <s v="*"/>
    <s v="*"/>
    <x v="2"/>
    <x v="2"/>
    <x v="2"/>
    <s v="*"/>
  </r>
  <r>
    <n v="332"/>
    <s v="Green School of Baltimore, The"/>
    <x v="0"/>
    <n v="28"/>
    <x v="638"/>
    <x v="120"/>
    <n v="0.428571429"/>
    <n v="0.46428571400000002"/>
    <x v="628"/>
    <x v="634"/>
    <x v="635"/>
    <n v="265.75"/>
  </r>
  <r>
    <n v="332"/>
    <s v="Green School of Baltimore, The"/>
    <x v="1"/>
    <s v="*"/>
    <x v="2"/>
    <x v="2"/>
    <s v="*"/>
    <s v="*"/>
    <x v="2"/>
    <x v="2"/>
    <x v="2"/>
    <s v="*"/>
  </r>
  <r>
    <n v="332"/>
    <s v="Green School of Baltimore, The"/>
    <x v="3"/>
    <n v="13"/>
    <x v="639"/>
    <x v="20"/>
    <n v="0.46153846199999998"/>
    <n v="0.46153846199999998"/>
    <x v="629"/>
    <x v="635"/>
    <x v="636"/>
    <n v="268.7692308"/>
  </r>
  <r>
    <n v="332"/>
    <s v="Green School of Baltimore, The"/>
    <x v="4"/>
    <n v="15"/>
    <x v="429"/>
    <x v="133"/>
    <n v="0.4"/>
    <n v="0.46666666699999998"/>
    <x v="630"/>
    <x v="636"/>
    <x v="637"/>
    <n v="263.1333333"/>
  </r>
  <r>
    <n v="332"/>
    <s v="Green School of Baltimore, The"/>
    <x v="5"/>
    <s v="*"/>
    <x v="2"/>
    <x v="2"/>
    <s v="*"/>
    <s v="*"/>
    <x v="2"/>
    <x v="2"/>
    <x v="2"/>
    <s v="*"/>
  </r>
  <r>
    <n v="332"/>
    <s v="Green School of Baltimore, The"/>
    <x v="12"/>
    <s v="*"/>
    <x v="2"/>
    <x v="2"/>
    <s v="*"/>
    <s v="*"/>
    <x v="2"/>
    <x v="2"/>
    <x v="2"/>
    <s v="*"/>
  </r>
  <r>
    <n v="332"/>
    <s v="Green School of Baltimore, The"/>
    <x v="16"/>
    <s v="*"/>
    <x v="2"/>
    <x v="2"/>
    <s v="*"/>
    <s v="*"/>
    <x v="2"/>
    <x v="2"/>
    <x v="2"/>
    <s v="*"/>
  </r>
  <r>
    <n v="332"/>
    <s v="Green School of Baltimore, The"/>
    <x v="6"/>
    <s v="*"/>
    <x v="2"/>
    <x v="2"/>
    <s v="*"/>
    <s v="*"/>
    <x v="2"/>
    <x v="2"/>
    <x v="2"/>
    <s v="*"/>
  </r>
  <r>
    <n v="332"/>
    <s v="Green School of Baltimore, The"/>
    <x v="7"/>
    <s v="*"/>
    <x v="2"/>
    <x v="2"/>
    <s v="*"/>
    <s v="*"/>
    <x v="2"/>
    <x v="2"/>
    <x v="2"/>
    <s v="*"/>
  </r>
  <r>
    <n v="332"/>
    <s v="Green School of Baltimore, The"/>
    <x v="21"/>
    <s v="*"/>
    <x v="2"/>
    <x v="2"/>
    <s v="*"/>
    <s v="*"/>
    <x v="2"/>
    <x v="2"/>
    <x v="2"/>
    <s v="*"/>
  </r>
  <r>
    <n v="332"/>
    <s v="Green School of Baltimore, The"/>
    <x v="19"/>
    <s v="*"/>
    <x v="2"/>
    <x v="2"/>
    <s v="*"/>
    <s v="*"/>
    <x v="2"/>
    <x v="2"/>
    <x v="2"/>
    <s v="*"/>
  </r>
  <r>
    <n v="332"/>
    <s v="Green School of Baltimore, The"/>
    <x v="17"/>
    <s v="*"/>
    <x v="2"/>
    <x v="2"/>
    <s v="*"/>
    <s v="*"/>
    <x v="2"/>
    <x v="2"/>
    <x v="2"/>
    <s v="*"/>
  </r>
  <r>
    <n v="332"/>
    <s v="Green School of Baltimore, The"/>
    <x v="8"/>
    <n v="12"/>
    <x v="201"/>
    <x v="109"/>
    <n v="0.83333333300000001"/>
    <s v="&lt; 5.0%"/>
    <x v="631"/>
    <x v="637"/>
    <x v="638"/>
    <n v="258.66666670000001"/>
  </r>
  <r>
    <n v="332"/>
    <s v="Green School of Baltimore, The"/>
    <x v="9"/>
    <s v="*"/>
    <x v="2"/>
    <x v="2"/>
    <s v="*"/>
    <s v="*"/>
    <x v="2"/>
    <x v="2"/>
    <x v="2"/>
    <s v="*"/>
  </r>
  <r>
    <n v="332"/>
    <s v="Green School of Baltimore, The"/>
    <x v="14"/>
    <s v="*"/>
    <x v="2"/>
    <x v="2"/>
    <s v="*"/>
    <s v="*"/>
    <x v="2"/>
    <x v="2"/>
    <x v="2"/>
    <s v="*"/>
  </r>
  <r>
    <n v="332"/>
    <s v="Green School of Baltimore, The"/>
    <x v="10"/>
    <n v="13"/>
    <x v="640"/>
    <x v="20"/>
    <n v="0.15384615400000001"/>
    <n v="0.76923076899999998"/>
    <x v="632"/>
    <x v="638"/>
    <x v="639"/>
    <n v="270"/>
  </r>
  <r>
    <n v="332"/>
    <s v="Green School of Baltimore, The"/>
    <x v="11"/>
    <s v="*"/>
    <x v="2"/>
    <x v="2"/>
    <s v="*"/>
    <s v="*"/>
    <x v="2"/>
    <x v="2"/>
    <x v="2"/>
    <s v="*"/>
  </r>
  <r>
    <n v="335"/>
    <s v="Baltimore International Academy East"/>
    <x v="0"/>
    <n v="110"/>
    <x v="641"/>
    <x v="293"/>
    <n v="0.39090909099999999"/>
    <n v="0.44545454499999998"/>
    <x v="633"/>
    <x v="639"/>
    <x v="640"/>
    <n v="267.39999999999998"/>
  </r>
  <r>
    <n v="335"/>
    <s v="Baltimore International Academy East"/>
    <x v="1"/>
    <n v="38"/>
    <x v="642"/>
    <x v="294"/>
    <n v="0.34210526299999999"/>
    <n v="0.47368421100000002"/>
    <x v="634"/>
    <x v="640"/>
    <x v="641"/>
    <n v="267.76315790000001"/>
  </r>
  <r>
    <n v="335"/>
    <s v="Baltimore International Academy East"/>
    <x v="2"/>
    <s v="*"/>
    <x v="2"/>
    <x v="2"/>
    <s v="*"/>
    <s v="*"/>
    <x v="2"/>
    <x v="2"/>
    <x v="2"/>
    <s v="*"/>
  </r>
  <r>
    <n v="335"/>
    <s v="Baltimore International Academy East"/>
    <x v="3"/>
    <n v="53"/>
    <x v="643"/>
    <x v="295"/>
    <n v="0.37735849100000002"/>
    <n v="0.49056603799999998"/>
    <x v="635"/>
    <x v="641"/>
    <x v="642"/>
    <n v="267.96226419999999"/>
  </r>
  <r>
    <n v="335"/>
    <s v="Baltimore International Academy East"/>
    <x v="4"/>
    <n v="57"/>
    <x v="644"/>
    <x v="296"/>
    <n v="0.40350877200000002"/>
    <n v="0.40350877200000002"/>
    <x v="636"/>
    <x v="642"/>
    <x v="643"/>
    <n v="266.87719299999998"/>
  </r>
  <r>
    <n v="335"/>
    <s v="Baltimore International Academy East"/>
    <x v="15"/>
    <s v="*"/>
    <x v="2"/>
    <x v="2"/>
    <s v="*"/>
    <s v="*"/>
    <x v="2"/>
    <x v="2"/>
    <x v="2"/>
    <s v="*"/>
  </r>
  <r>
    <n v="335"/>
    <s v="Baltimore International Academy East"/>
    <x v="5"/>
    <n v="31"/>
    <x v="645"/>
    <x v="119"/>
    <n v="0.35483871"/>
    <n v="0.58064516099999997"/>
    <x v="637"/>
    <x v="643"/>
    <x v="644"/>
    <n v="272.96774190000002"/>
  </r>
  <r>
    <n v="335"/>
    <s v="Baltimore International Academy East"/>
    <x v="13"/>
    <s v="*"/>
    <x v="2"/>
    <x v="2"/>
    <s v="*"/>
    <s v="*"/>
    <x v="2"/>
    <x v="2"/>
    <x v="2"/>
    <s v="*"/>
  </r>
  <r>
    <n v="335"/>
    <s v="Baltimore International Academy East"/>
    <x v="17"/>
    <n v="67"/>
    <x v="646"/>
    <x v="297"/>
    <n v="0.46268656699999999"/>
    <n v="0.358208955"/>
    <x v="638"/>
    <x v="644"/>
    <x v="459"/>
    <n v="266.4776119"/>
  </r>
  <r>
    <n v="335"/>
    <s v="Baltimore International Academy East"/>
    <x v="18"/>
    <s v="*"/>
    <x v="2"/>
    <x v="2"/>
    <s v="*"/>
    <s v="*"/>
    <x v="2"/>
    <x v="2"/>
    <x v="2"/>
    <s v="*"/>
  </r>
  <r>
    <n v="335"/>
    <s v="Baltimore International Academy East"/>
    <x v="8"/>
    <n v="90"/>
    <x v="647"/>
    <x v="298"/>
    <n v="0.38888888900000002"/>
    <n v="0.43333333299999999"/>
    <x v="639"/>
    <x v="645"/>
    <x v="645"/>
    <n v="267.52222219999999"/>
  </r>
  <r>
    <n v="335"/>
    <s v="Baltimore International Academy East"/>
    <x v="9"/>
    <s v="*"/>
    <x v="2"/>
    <x v="2"/>
    <s v="*"/>
    <s v="*"/>
    <x v="2"/>
    <x v="2"/>
    <x v="2"/>
    <s v="*"/>
  </r>
  <r>
    <n v="335"/>
    <s v="Baltimore International Academy East"/>
    <x v="14"/>
    <s v="*"/>
    <x v="2"/>
    <x v="2"/>
    <s v="*"/>
    <s v="*"/>
    <x v="2"/>
    <x v="2"/>
    <x v="2"/>
    <s v="*"/>
  </r>
  <r>
    <n v="335"/>
    <s v="Baltimore International Academy East"/>
    <x v="10"/>
    <s v="*"/>
    <x v="2"/>
    <x v="2"/>
    <s v="*"/>
    <s v="*"/>
    <x v="2"/>
    <x v="2"/>
    <x v="2"/>
    <s v="*"/>
  </r>
  <r>
    <n v="335"/>
    <s v="Baltimore International Academy East"/>
    <x v="11"/>
    <s v="*"/>
    <x v="2"/>
    <x v="2"/>
    <s v="*"/>
    <s v="*"/>
    <x v="2"/>
    <x v="2"/>
    <x v="2"/>
    <s v="*"/>
  </r>
  <r>
    <n v="336"/>
    <s v="Baltimore Montessori Public Charter School"/>
    <x v="0"/>
    <n v="53"/>
    <x v="648"/>
    <x v="278"/>
    <n v="0.20754717"/>
    <n v="0.73584905700000003"/>
    <x v="640"/>
    <x v="646"/>
    <x v="646"/>
    <n v="280.7735849"/>
  </r>
  <r>
    <n v="336"/>
    <s v="Baltimore Montessori Public Charter School"/>
    <x v="1"/>
    <n v="20"/>
    <x v="649"/>
    <x v="167"/>
    <n v="0.35"/>
    <n v="0.5"/>
    <x v="641"/>
    <x v="647"/>
    <x v="647"/>
    <n v="272.64999999999998"/>
  </r>
  <r>
    <n v="336"/>
    <s v="Baltimore Montessori Public Charter School"/>
    <x v="3"/>
    <n v="29"/>
    <x v="650"/>
    <x v="299"/>
    <n v="0.10344827600000001"/>
    <n v="0.79310344799999999"/>
    <x v="642"/>
    <x v="648"/>
    <x v="648"/>
    <n v="283.82758619999998"/>
  </r>
  <r>
    <n v="336"/>
    <s v="Baltimore Montessori Public Charter School"/>
    <x v="4"/>
    <n v="24"/>
    <x v="651"/>
    <x v="22"/>
    <n v="0.33333333300000001"/>
    <n v="0.66666666699999999"/>
    <x v="643"/>
    <x v="649"/>
    <x v="649"/>
    <n v="277.08333329999999"/>
  </r>
  <r>
    <n v="336"/>
    <s v="Baltimore Montessori Public Charter School"/>
    <x v="5"/>
    <n v="34"/>
    <x v="652"/>
    <x v="114"/>
    <n v="0.117647059"/>
    <n v="0.82352941199999996"/>
    <x v="644"/>
    <x v="650"/>
    <x v="650"/>
    <n v="281.52941179999999"/>
  </r>
  <r>
    <n v="336"/>
    <s v="Baltimore Montessori Public Charter School"/>
    <x v="6"/>
    <s v="*"/>
    <x v="2"/>
    <x v="2"/>
    <s v="*"/>
    <s v="*"/>
    <x v="2"/>
    <x v="2"/>
    <x v="2"/>
    <s v="*"/>
  </r>
  <r>
    <n v="336"/>
    <s v="Baltimore Montessori Public Charter School"/>
    <x v="13"/>
    <s v="*"/>
    <x v="2"/>
    <x v="2"/>
    <s v="*"/>
    <s v="*"/>
    <x v="2"/>
    <x v="2"/>
    <x v="2"/>
    <s v="*"/>
  </r>
  <r>
    <n v="336"/>
    <s v="Baltimore Montessori Public Charter School"/>
    <x v="19"/>
    <s v="*"/>
    <x v="2"/>
    <x v="2"/>
    <s v="*"/>
    <s v="*"/>
    <x v="2"/>
    <x v="2"/>
    <x v="2"/>
    <s v="*"/>
  </r>
  <r>
    <n v="336"/>
    <s v="Baltimore Montessori Public Charter School"/>
    <x v="17"/>
    <n v="12"/>
    <x v="653"/>
    <x v="22"/>
    <n v="0.5"/>
    <n v="0.5"/>
    <x v="645"/>
    <x v="651"/>
    <x v="651"/>
    <n v="276.41666670000001"/>
  </r>
  <r>
    <n v="336"/>
    <s v="Baltimore Montessori Public Charter School"/>
    <x v="20"/>
    <s v="*"/>
    <x v="2"/>
    <x v="2"/>
    <s v="*"/>
    <s v="*"/>
    <x v="2"/>
    <x v="2"/>
    <x v="2"/>
    <s v="*"/>
  </r>
  <r>
    <n v="336"/>
    <s v="Baltimore Montessori Public Charter School"/>
    <x v="8"/>
    <n v="33"/>
    <x v="654"/>
    <x v="134"/>
    <n v="0.27272727299999999"/>
    <n v="0.63636363600000001"/>
    <x v="646"/>
    <x v="652"/>
    <x v="652"/>
    <n v="278.60606059999998"/>
  </r>
  <r>
    <n v="336"/>
    <s v="Baltimore Montessori Public Charter School"/>
    <x v="9"/>
    <s v="*"/>
    <x v="2"/>
    <x v="2"/>
    <s v="*"/>
    <s v="*"/>
    <x v="2"/>
    <x v="2"/>
    <x v="2"/>
    <s v="*"/>
  </r>
  <r>
    <n v="336"/>
    <s v="Baltimore Montessori Public Charter School"/>
    <x v="10"/>
    <n v="18"/>
    <x v="655"/>
    <x v="22"/>
    <n v="0.111111111"/>
    <n v="0.88888888899999996"/>
    <x v="647"/>
    <x v="653"/>
    <x v="653"/>
    <n v="283.44444440000001"/>
  </r>
  <r>
    <n v="336"/>
    <s v="Baltimore Montessori Public Charter School"/>
    <x v="11"/>
    <s v="*"/>
    <x v="2"/>
    <x v="2"/>
    <s v="*"/>
    <s v="*"/>
    <x v="2"/>
    <x v="2"/>
    <x v="2"/>
    <s v="*"/>
  </r>
  <r>
    <n v="346"/>
    <s v="City Neighbors Hamilton"/>
    <x v="0"/>
    <n v="23"/>
    <x v="656"/>
    <x v="61"/>
    <n v="0.26086956500000003"/>
    <n v="0.60869565199999998"/>
    <x v="648"/>
    <x v="654"/>
    <x v="654"/>
    <n v="267.86956520000001"/>
  </r>
  <r>
    <n v="346"/>
    <s v="City Neighbors Hamilton"/>
    <x v="1"/>
    <s v="*"/>
    <x v="2"/>
    <x v="2"/>
    <s v="*"/>
    <s v="*"/>
    <x v="2"/>
    <x v="2"/>
    <x v="2"/>
    <s v="*"/>
  </r>
  <r>
    <n v="346"/>
    <s v="City Neighbors Hamilton"/>
    <x v="3"/>
    <n v="10"/>
    <x v="657"/>
    <x v="22"/>
    <n v="0.4"/>
    <n v="0.6"/>
    <x v="649"/>
    <x v="565"/>
    <x v="655"/>
    <n v="277.39999999999998"/>
  </r>
  <r>
    <n v="346"/>
    <s v="City Neighbors Hamilton"/>
    <x v="4"/>
    <n v="13"/>
    <x v="658"/>
    <x v="26"/>
    <n v="0.15384615400000001"/>
    <n v="0.61538461499999997"/>
    <x v="650"/>
    <x v="655"/>
    <x v="656"/>
    <n v="260.53846149999998"/>
  </r>
  <r>
    <n v="346"/>
    <s v="City Neighbors Hamilton"/>
    <x v="5"/>
    <s v="*"/>
    <x v="2"/>
    <x v="2"/>
    <s v="*"/>
    <s v="*"/>
    <x v="2"/>
    <x v="2"/>
    <x v="2"/>
    <s v="*"/>
  </r>
  <r>
    <n v="346"/>
    <s v="City Neighbors Hamilton"/>
    <x v="12"/>
    <s v="*"/>
    <x v="2"/>
    <x v="2"/>
    <s v="*"/>
    <s v="*"/>
    <x v="2"/>
    <x v="2"/>
    <x v="2"/>
    <s v="*"/>
  </r>
  <r>
    <n v="346"/>
    <s v="City Neighbors Hamilton"/>
    <x v="16"/>
    <s v="*"/>
    <x v="2"/>
    <x v="2"/>
    <s v="*"/>
    <s v="*"/>
    <x v="2"/>
    <x v="2"/>
    <x v="2"/>
    <s v="*"/>
  </r>
  <r>
    <n v="346"/>
    <s v="City Neighbors Hamilton"/>
    <x v="6"/>
    <s v="*"/>
    <x v="2"/>
    <x v="2"/>
    <s v="*"/>
    <s v="*"/>
    <x v="2"/>
    <x v="2"/>
    <x v="2"/>
    <s v="*"/>
  </r>
  <r>
    <n v="346"/>
    <s v="City Neighbors Hamilton"/>
    <x v="21"/>
    <s v="*"/>
    <x v="2"/>
    <x v="2"/>
    <s v="*"/>
    <s v="*"/>
    <x v="2"/>
    <x v="2"/>
    <x v="2"/>
    <s v="*"/>
  </r>
  <r>
    <n v="346"/>
    <s v="City Neighbors Hamilton"/>
    <x v="13"/>
    <s v="*"/>
    <x v="2"/>
    <x v="2"/>
    <s v="*"/>
    <s v="*"/>
    <x v="2"/>
    <x v="2"/>
    <x v="2"/>
    <s v="*"/>
  </r>
  <r>
    <n v="346"/>
    <s v="City Neighbors Hamilton"/>
    <x v="19"/>
    <s v="*"/>
    <x v="2"/>
    <x v="2"/>
    <s v="*"/>
    <s v="*"/>
    <x v="2"/>
    <x v="2"/>
    <x v="2"/>
    <s v="*"/>
  </r>
  <r>
    <n v="346"/>
    <s v="City Neighbors Hamilton"/>
    <x v="8"/>
    <n v="11"/>
    <x v="659"/>
    <x v="14"/>
    <n v="0.27272727299999999"/>
    <n v="0.54545454500000001"/>
    <x v="651"/>
    <x v="656"/>
    <x v="657"/>
    <n v="264.27272729999999"/>
  </r>
  <r>
    <n v="346"/>
    <s v="City Neighbors Hamilton"/>
    <x v="9"/>
    <s v="*"/>
    <x v="2"/>
    <x v="2"/>
    <s v="*"/>
    <s v="*"/>
    <x v="2"/>
    <x v="2"/>
    <x v="2"/>
    <s v="*"/>
  </r>
  <r>
    <n v="346"/>
    <s v="City Neighbors Hamilton"/>
    <x v="14"/>
    <s v="*"/>
    <x v="2"/>
    <x v="2"/>
    <s v="*"/>
    <s v="*"/>
    <x v="2"/>
    <x v="2"/>
    <x v="2"/>
    <s v="*"/>
  </r>
  <r>
    <n v="346"/>
    <s v="City Neighbors Hamilton"/>
    <x v="10"/>
    <s v="*"/>
    <x v="2"/>
    <x v="2"/>
    <s v="*"/>
    <s v="*"/>
    <x v="2"/>
    <x v="2"/>
    <x v="2"/>
    <s v="*"/>
  </r>
  <r>
    <n v="346"/>
    <s v="City Neighbors Hamilton"/>
    <x v="11"/>
    <s v="*"/>
    <x v="2"/>
    <x v="2"/>
    <s v="*"/>
    <s v="*"/>
    <x v="2"/>
    <x v="2"/>
    <x v="2"/>
    <s v="*"/>
  </r>
  <r>
    <n v="347"/>
    <s v="KIPP Harmony Academy"/>
    <x v="0"/>
    <n v="166"/>
    <x v="660"/>
    <x v="300"/>
    <n v="0.43373494000000001"/>
    <n v="0.240963855"/>
    <x v="652"/>
    <x v="657"/>
    <x v="658"/>
    <n v="270.06024100000002"/>
  </r>
  <r>
    <n v="347"/>
    <s v="KIPP Harmony Academy"/>
    <x v="1"/>
    <n v="58"/>
    <x v="661"/>
    <x v="301"/>
    <n v="0.39655172399999999"/>
    <n v="0.24137931000000001"/>
    <x v="653"/>
    <x v="658"/>
    <x v="659"/>
    <n v="269.39655169999997"/>
  </r>
  <r>
    <n v="347"/>
    <s v="KIPP Harmony Academy"/>
    <x v="3"/>
    <n v="88"/>
    <x v="662"/>
    <x v="1"/>
    <n v="0.45454545499999999"/>
    <n v="0.29545454500000001"/>
    <x v="654"/>
    <x v="659"/>
    <x v="660"/>
    <n v="275.14772729999999"/>
  </r>
  <r>
    <n v="347"/>
    <s v="KIPP Harmony Academy"/>
    <x v="4"/>
    <n v="78"/>
    <x v="663"/>
    <x v="302"/>
    <n v="0.41025641000000002"/>
    <n v="0.179487179"/>
    <x v="655"/>
    <x v="660"/>
    <x v="661"/>
    <n v="264.32051280000002"/>
  </r>
  <r>
    <n v="347"/>
    <s v="KIPP Harmony Academy"/>
    <x v="15"/>
    <s v="*"/>
    <x v="2"/>
    <x v="2"/>
    <s v="*"/>
    <s v="*"/>
    <x v="2"/>
    <x v="2"/>
    <x v="2"/>
    <s v="*"/>
  </r>
  <r>
    <n v="347"/>
    <s v="KIPP Harmony Academy"/>
    <x v="5"/>
    <n v="55"/>
    <x v="664"/>
    <x v="14"/>
    <n v="0.436363636"/>
    <n v="0.38181818200000001"/>
    <x v="656"/>
    <x v="661"/>
    <x v="662"/>
    <n v="274.36363640000002"/>
  </r>
  <r>
    <n v="347"/>
    <s v="KIPP Harmony Academy"/>
    <x v="12"/>
    <n v="12"/>
    <x v="598"/>
    <x v="59"/>
    <n v="0.5"/>
    <n v="0.16666666699999999"/>
    <x v="657"/>
    <x v="83"/>
    <x v="663"/>
    <n v="270.91666670000001"/>
  </r>
  <r>
    <n v="347"/>
    <s v="KIPP Harmony Academy"/>
    <x v="16"/>
    <s v="*"/>
    <x v="2"/>
    <x v="2"/>
    <s v="*"/>
    <s v="*"/>
    <x v="2"/>
    <x v="2"/>
    <x v="2"/>
    <s v="*"/>
  </r>
  <r>
    <n v="347"/>
    <s v="KIPP Harmony Academy"/>
    <x v="6"/>
    <n v="50"/>
    <x v="665"/>
    <x v="42"/>
    <n v="0.4"/>
    <n v="0.2"/>
    <x v="92"/>
    <x v="662"/>
    <x v="664"/>
    <n v="267.64"/>
  </r>
  <r>
    <n v="347"/>
    <s v="KIPP Harmony Academy"/>
    <x v="7"/>
    <n v="14"/>
    <x v="102"/>
    <x v="38"/>
    <n v="0.28571428599999998"/>
    <n v="7.1428570999999996E-2"/>
    <x v="658"/>
    <x v="663"/>
    <x v="665"/>
    <n v="261.7857143"/>
  </r>
  <r>
    <n v="347"/>
    <s v="KIPP Harmony Academy"/>
    <x v="21"/>
    <s v="*"/>
    <x v="2"/>
    <x v="2"/>
    <s v="*"/>
    <s v="*"/>
    <x v="2"/>
    <x v="2"/>
    <x v="2"/>
    <s v="*"/>
  </r>
  <r>
    <n v="347"/>
    <s v="KIPP Harmony Academy"/>
    <x v="13"/>
    <n v="14"/>
    <x v="666"/>
    <x v="121"/>
    <n v="0.64285714299999996"/>
    <n v="0.14285714299999999"/>
    <x v="552"/>
    <x v="664"/>
    <x v="666"/>
    <n v="271.2142857"/>
  </r>
  <r>
    <n v="347"/>
    <s v="KIPP Harmony Academy"/>
    <x v="19"/>
    <s v="*"/>
    <x v="2"/>
    <x v="2"/>
    <s v="*"/>
    <s v="*"/>
    <x v="2"/>
    <x v="2"/>
    <x v="2"/>
    <s v="*"/>
  </r>
  <r>
    <n v="347"/>
    <s v="KIPP Harmony Academy"/>
    <x v="17"/>
    <s v="*"/>
    <x v="2"/>
    <x v="2"/>
    <s v="*"/>
    <s v="*"/>
    <x v="2"/>
    <x v="2"/>
    <x v="2"/>
    <s v="*"/>
  </r>
  <r>
    <n v="347"/>
    <s v="KIPP Harmony Academy"/>
    <x v="8"/>
    <n v="164"/>
    <x v="667"/>
    <x v="303"/>
    <n v="0.42682926799999998"/>
    <n v="0.243902439"/>
    <x v="659"/>
    <x v="665"/>
    <x v="667"/>
    <n v="270.14024389999997"/>
  </r>
  <r>
    <n v="347"/>
    <s v="KIPP Harmony Academy"/>
    <x v="9"/>
    <s v="*"/>
    <x v="2"/>
    <x v="2"/>
    <s v="*"/>
    <s v="*"/>
    <x v="2"/>
    <x v="2"/>
    <x v="2"/>
    <s v="*"/>
  </r>
  <r>
    <n v="347"/>
    <s v="KIPP Harmony Academy"/>
    <x v="11"/>
    <s v="*"/>
    <x v="2"/>
    <x v="2"/>
    <s v="*"/>
    <s v="*"/>
    <x v="2"/>
    <x v="2"/>
    <x v="2"/>
    <s v="*"/>
  </r>
  <r>
    <n v="368"/>
    <s v="Elmer A. Henderson: A Johns Hopkins Partnership School"/>
    <x v="0"/>
    <n v="74"/>
    <x v="668"/>
    <x v="304"/>
    <n v="0.21621621599999999"/>
    <n v="0.27027026999999998"/>
    <x v="660"/>
    <x v="666"/>
    <x v="668"/>
    <n v="263.68918919999999"/>
  </r>
  <r>
    <n v="368"/>
    <s v="Elmer A. Henderson: A Johns Hopkins Partnership School"/>
    <x v="1"/>
    <n v="27"/>
    <x v="320"/>
    <x v="180"/>
    <n v="0.14814814800000001"/>
    <n v="0.44444444399999999"/>
    <x v="661"/>
    <x v="667"/>
    <x v="669"/>
    <n v="267.92592589999998"/>
  </r>
  <r>
    <n v="368"/>
    <s v="Elmer A. Henderson: A Johns Hopkins Partnership School"/>
    <x v="3"/>
    <n v="38"/>
    <x v="669"/>
    <x v="305"/>
    <n v="0.15789473700000001"/>
    <n v="0.39473684199999998"/>
    <x v="662"/>
    <x v="668"/>
    <x v="670"/>
    <n v="268.44736840000002"/>
  </r>
  <r>
    <n v="368"/>
    <s v="Elmer A. Henderson: A Johns Hopkins Partnership School"/>
    <x v="4"/>
    <n v="36"/>
    <x v="670"/>
    <x v="152"/>
    <n v="0.27777777799999998"/>
    <n v="0.13888888899999999"/>
    <x v="663"/>
    <x v="669"/>
    <x v="671"/>
    <n v="258.66666670000001"/>
  </r>
  <r>
    <n v="368"/>
    <s v="Elmer A. Henderson: A Johns Hopkins Partnership School"/>
    <x v="15"/>
    <s v="*"/>
    <x v="2"/>
    <x v="2"/>
    <s v="*"/>
    <s v="*"/>
    <x v="2"/>
    <x v="2"/>
    <x v="2"/>
    <s v="*"/>
  </r>
  <r>
    <n v="368"/>
    <s v="Elmer A. Henderson: A Johns Hopkins Partnership School"/>
    <x v="5"/>
    <n v="24"/>
    <x v="671"/>
    <x v="68"/>
    <n v="0.16666666699999999"/>
    <n v="0.375"/>
    <x v="664"/>
    <x v="670"/>
    <x v="672"/>
    <n v="262.58333329999999"/>
  </r>
  <r>
    <n v="368"/>
    <s v="Elmer A. Henderson: A Johns Hopkins Partnership School"/>
    <x v="12"/>
    <s v="*"/>
    <x v="2"/>
    <x v="2"/>
    <s v="*"/>
    <s v="*"/>
    <x v="2"/>
    <x v="2"/>
    <x v="2"/>
    <s v="*"/>
  </r>
  <r>
    <n v="368"/>
    <s v="Elmer A. Henderson: A Johns Hopkins Partnership School"/>
    <x v="16"/>
    <n v="13"/>
    <x v="672"/>
    <x v="306"/>
    <n v="7.6923077000000006E-2"/>
    <n v="0.23076923099999999"/>
    <x v="665"/>
    <x v="671"/>
    <x v="673"/>
    <n v="261.38461539999997"/>
  </r>
  <r>
    <n v="368"/>
    <s v="Elmer A. Henderson: A Johns Hopkins Partnership School"/>
    <x v="6"/>
    <s v="*"/>
    <x v="2"/>
    <x v="2"/>
    <s v="*"/>
    <s v="*"/>
    <x v="2"/>
    <x v="2"/>
    <x v="2"/>
    <s v="*"/>
  </r>
  <r>
    <n v="368"/>
    <s v="Elmer A. Henderson: A Johns Hopkins Partnership School"/>
    <x v="7"/>
    <n v="20"/>
    <x v="673"/>
    <x v="65"/>
    <n v="0.3"/>
    <n v="0.15"/>
    <x v="666"/>
    <x v="313"/>
    <x v="674"/>
    <n v="259.60000000000002"/>
  </r>
  <r>
    <n v="368"/>
    <s v="Elmer A. Henderson: A Johns Hopkins Partnership School"/>
    <x v="21"/>
    <s v="*"/>
    <x v="2"/>
    <x v="2"/>
    <s v="*"/>
    <s v="*"/>
    <x v="2"/>
    <x v="2"/>
    <x v="2"/>
    <s v="*"/>
  </r>
  <r>
    <n v="368"/>
    <s v="Elmer A. Henderson: A Johns Hopkins Partnership School"/>
    <x v="13"/>
    <s v="*"/>
    <x v="2"/>
    <x v="2"/>
    <s v="*"/>
    <s v="*"/>
    <x v="2"/>
    <x v="2"/>
    <x v="2"/>
    <s v="*"/>
  </r>
  <r>
    <n v="368"/>
    <s v="Elmer A. Henderson: A Johns Hopkins Partnership School"/>
    <x v="17"/>
    <s v="*"/>
    <x v="2"/>
    <x v="2"/>
    <s v="*"/>
    <s v="*"/>
    <x v="2"/>
    <x v="2"/>
    <x v="2"/>
    <s v="*"/>
  </r>
  <r>
    <n v="368"/>
    <s v="Elmer A. Henderson: A Johns Hopkins Partnership School"/>
    <x v="8"/>
    <n v="73"/>
    <x v="674"/>
    <x v="307"/>
    <n v="0.219178082"/>
    <n v="0.27397260299999998"/>
    <x v="667"/>
    <x v="672"/>
    <x v="675"/>
    <n v="263.95890409999998"/>
  </r>
  <r>
    <n v="368"/>
    <s v="Elmer A. Henderson: A Johns Hopkins Partnership School"/>
    <x v="9"/>
    <s v="*"/>
    <x v="2"/>
    <x v="2"/>
    <s v="*"/>
    <s v="*"/>
    <x v="2"/>
    <x v="2"/>
    <x v="2"/>
    <s v="*"/>
  </r>
  <r>
    <n v="368"/>
    <s v="Elmer A. Henderson: A Johns Hopkins Partnership School"/>
    <x v="11"/>
    <s v="*"/>
    <x v="2"/>
    <x v="2"/>
    <s v="*"/>
    <s v="*"/>
    <x v="2"/>
    <x v="2"/>
    <x v="2"/>
    <s v="*"/>
  </r>
  <r>
    <n v="373"/>
    <s v="Tunbridge Public Charter School"/>
    <x v="0"/>
    <n v="64"/>
    <x v="675"/>
    <x v="83"/>
    <n v="0.125"/>
    <n v="0.75"/>
    <x v="668"/>
    <x v="673"/>
    <x v="676"/>
    <n v="280.734375"/>
  </r>
  <r>
    <n v="373"/>
    <s v="Tunbridge Public Charter School"/>
    <x v="1"/>
    <n v="17"/>
    <x v="614"/>
    <x v="128"/>
    <n v="5.8823528999999999E-2"/>
    <n v="0.764705882"/>
    <x v="669"/>
    <x v="674"/>
    <x v="677"/>
    <n v="281.29411759999999"/>
  </r>
  <r>
    <n v="373"/>
    <s v="Tunbridge Public Charter School"/>
    <x v="3"/>
    <n v="30"/>
    <x v="676"/>
    <x v="22"/>
    <n v="0.1"/>
    <n v="0.9"/>
    <x v="670"/>
    <x v="675"/>
    <x v="678"/>
    <n v="290.89999999999998"/>
  </r>
  <r>
    <n v="373"/>
    <s v="Tunbridge Public Charter School"/>
    <x v="4"/>
    <n v="34"/>
    <x v="677"/>
    <x v="58"/>
    <n v="0.147058824"/>
    <n v="0.61764705900000005"/>
    <x v="671"/>
    <x v="674"/>
    <x v="679"/>
    <n v="271.76470590000002"/>
  </r>
  <r>
    <n v="373"/>
    <s v="Tunbridge Public Charter School"/>
    <x v="5"/>
    <n v="32"/>
    <x v="678"/>
    <x v="22"/>
    <n v="9.375E-2"/>
    <n v="0.875"/>
    <x v="672"/>
    <x v="676"/>
    <x v="680"/>
    <n v="285.5"/>
  </r>
  <r>
    <n v="373"/>
    <s v="Tunbridge Public Charter School"/>
    <x v="12"/>
    <s v="*"/>
    <x v="2"/>
    <x v="2"/>
    <s v="*"/>
    <s v="*"/>
    <x v="2"/>
    <x v="2"/>
    <x v="2"/>
    <s v="*"/>
  </r>
  <r>
    <n v="373"/>
    <s v="Tunbridge Public Charter School"/>
    <x v="6"/>
    <s v="*"/>
    <x v="2"/>
    <x v="2"/>
    <s v="*"/>
    <s v="*"/>
    <x v="2"/>
    <x v="2"/>
    <x v="2"/>
    <s v="*"/>
  </r>
  <r>
    <n v="373"/>
    <s v="Tunbridge Public Charter School"/>
    <x v="7"/>
    <s v="*"/>
    <x v="2"/>
    <x v="2"/>
    <s v="*"/>
    <s v="*"/>
    <x v="2"/>
    <x v="2"/>
    <x v="2"/>
    <s v="*"/>
  </r>
  <r>
    <n v="373"/>
    <s v="Tunbridge Public Charter School"/>
    <x v="21"/>
    <n v="10"/>
    <x v="679"/>
    <x v="101"/>
    <n v="0.1"/>
    <n v="0.8"/>
    <x v="673"/>
    <x v="677"/>
    <x v="347"/>
    <n v="282.10000000000002"/>
  </r>
  <r>
    <n v="373"/>
    <s v="Tunbridge Public Charter School"/>
    <x v="13"/>
    <s v="*"/>
    <x v="2"/>
    <x v="2"/>
    <s v="*"/>
    <s v="*"/>
    <x v="2"/>
    <x v="2"/>
    <x v="2"/>
    <s v="*"/>
  </r>
  <r>
    <n v="373"/>
    <s v="Tunbridge Public Charter School"/>
    <x v="19"/>
    <s v="*"/>
    <x v="2"/>
    <x v="2"/>
    <s v="*"/>
    <s v="*"/>
    <x v="2"/>
    <x v="2"/>
    <x v="2"/>
    <s v="*"/>
  </r>
  <r>
    <n v="373"/>
    <s v="Tunbridge Public Charter School"/>
    <x v="17"/>
    <s v="*"/>
    <x v="2"/>
    <x v="2"/>
    <s v="*"/>
    <s v="*"/>
    <x v="2"/>
    <x v="2"/>
    <x v="2"/>
    <s v="*"/>
  </r>
  <r>
    <n v="373"/>
    <s v="Tunbridge Public Charter School"/>
    <x v="20"/>
    <s v="*"/>
    <x v="2"/>
    <x v="2"/>
    <s v="*"/>
    <s v="*"/>
    <x v="2"/>
    <x v="2"/>
    <x v="2"/>
    <s v="*"/>
  </r>
  <r>
    <n v="373"/>
    <s v="Tunbridge Public Charter School"/>
    <x v="8"/>
    <n v="47"/>
    <x v="680"/>
    <x v="308"/>
    <n v="0.17021276599999999"/>
    <n v="0.70212766000000004"/>
    <x v="674"/>
    <x v="678"/>
    <x v="681"/>
    <n v="278.25531910000001"/>
  </r>
  <r>
    <n v="373"/>
    <s v="Tunbridge Public Charter School"/>
    <x v="9"/>
    <s v="*"/>
    <x v="2"/>
    <x v="2"/>
    <s v="*"/>
    <s v="*"/>
    <x v="2"/>
    <x v="2"/>
    <x v="2"/>
    <s v="*"/>
  </r>
  <r>
    <n v="373"/>
    <s v="Tunbridge Public Charter School"/>
    <x v="14"/>
    <s v="*"/>
    <x v="2"/>
    <x v="2"/>
    <s v="*"/>
    <s v="*"/>
    <x v="2"/>
    <x v="2"/>
    <x v="2"/>
    <s v="*"/>
  </r>
  <r>
    <n v="373"/>
    <s v="Tunbridge Public Charter School"/>
    <x v="10"/>
    <s v="*"/>
    <x v="2"/>
    <x v="2"/>
    <s v="*"/>
    <s v="*"/>
    <x v="2"/>
    <x v="2"/>
    <x v="2"/>
    <s v="*"/>
  </r>
  <r>
    <n v="373"/>
    <s v="Tunbridge Public Charter School"/>
    <x v="11"/>
    <s v="*"/>
    <x v="2"/>
    <x v="2"/>
    <s v="*"/>
    <s v="*"/>
    <x v="2"/>
    <x v="2"/>
    <x v="2"/>
    <s v="*"/>
  </r>
  <r>
    <n v="384"/>
    <s v="Creative City Public Charter School"/>
    <x v="0"/>
    <n v="26"/>
    <x v="681"/>
    <x v="41"/>
    <n v="0.23076923099999999"/>
    <s v="&lt; 5.0%"/>
    <x v="675"/>
    <x v="679"/>
    <x v="682"/>
    <n v="247.07692309999999"/>
  </r>
  <r>
    <n v="384"/>
    <s v="Creative City Public Charter School"/>
    <x v="1"/>
    <n v="12"/>
    <x v="682"/>
    <x v="309"/>
    <n v="8.3333332999999996E-2"/>
    <s v="&lt; 5.0%"/>
    <x v="676"/>
    <x v="680"/>
    <x v="683"/>
    <n v="246.75"/>
  </r>
  <r>
    <n v="384"/>
    <s v="Creative City Public Charter School"/>
    <x v="3"/>
    <n v="14"/>
    <x v="683"/>
    <x v="215"/>
    <n v="0.28571428599999998"/>
    <s v="&lt; 5.0%"/>
    <x v="677"/>
    <x v="188"/>
    <x v="684"/>
    <n v="247.92857140000001"/>
  </r>
  <r>
    <n v="384"/>
    <s v="Creative City Public Charter School"/>
    <x v="4"/>
    <n v="12"/>
    <x v="684"/>
    <x v="145"/>
    <n v="0.16666666699999999"/>
    <s v="&lt; 5.0%"/>
    <x v="678"/>
    <x v="614"/>
    <x v="685"/>
    <n v="246.08333329999999"/>
  </r>
  <r>
    <n v="384"/>
    <s v="Creative City Public Charter School"/>
    <x v="5"/>
    <s v="*"/>
    <x v="2"/>
    <x v="2"/>
    <s v="*"/>
    <s v="*"/>
    <x v="2"/>
    <x v="2"/>
    <x v="2"/>
    <s v="*"/>
  </r>
  <r>
    <n v="384"/>
    <s v="Creative City Public Charter School"/>
    <x v="12"/>
    <s v="*"/>
    <x v="2"/>
    <x v="2"/>
    <s v="*"/>
    <s v="*"/>
    <x v="2"/>
    <x v="2"/>
    <x v="2"/>
    <s v="*"/>
  </r>
  <r>
    <n v="384"/>
    <s v="Creative City Public Charter School"/>
    <x v="6"/>
    <s v="*"/>
    <x v="2"/>
    <x v="2"/>
    <s v="*"/>
    <s v="*"/>
    <x v="2"/>
    <x v="2"/>
    <x v="2"/>
    <s v="*"/>
  </r>
  <r>
    <n v="384"/>
    <s v="Creative City Public Charter School"/>
    <x v="7"/>
    <s v="*"/>
    <x v="2"/>
    <x v="2"/>
    <s v="*"/>
    <s v="*"/>
    <x v="2"/>
    <x v="2"/>
    <x v="2"/>
    <s v="*"/>
  </r>
  <r>
    <n v="384"/>
    <s v="Creative City Public Charter School"/>
    <x v="21"/>
    <s v="*"/>
    <x v="2"/>
    <x v="2"/>
    <s v="*"/>
    <s v="*"/>
    <x v="2"/>
    <x v="2"/>
    <x v="2"/>
    <s v="*"/>
  </r>
  <r>
    <n v="384"/>
    <s v="Creative City Public Charter School"/>
    <x v="13"/>
    <s v="*"/>
    <x v="2"/>
    <x v="2"/>
    <s v="*"/>
    <s v="*"/>
    <x v="2"/>
    <x v="2"/>
    <x v="2"/>
    <s v="*"/>
  </r>
  <r>
    <n v="384"/>
    <s v="Creative City Public Charter School"/>
    <x v="19"/>
    <s v="*"/>
    <x v="2"/>
    <x v="2"/>
    <s v="*"/>
    <s v="*"/>
    <x v="2"/>
    <x v="2"/>
    <x v="2"/>
    <s v="*"/>
  </r>
  <r>
    <n v="384"/>
    <s v="Creative City Public Charter School"/>
    <x v="8"/>
    <n v="23"/>
    <x v="685"/>
    <x v="310"/>
    <n v="0.21739130400000001"/>
    <s v="&lt; 5.0%"/>
    <x v="679"/>
    <x v="681"/>
    <x v="686"/>
    <n v="247.2173913"/>
  </r>
  <r>
    <n v="384"/>
    <s v="Creative City Public Charter School"/>
    <x v="9"/>
    <s v="*"/>
    <x v="2"/>
    <x v="2"/>
    <s v="*"/>
    <s v="*"/>
    <x v="2"/>
    <x v="2"/>
    <x v="2"/>
    <s v="*"/>
  </r>
  <r>
    <n v="384"/>
    <s v="Creative City Public Charter School"/>
    <x v="14"/>
    <s v="*"/>
    <x v="2"/>
    <x v="2"/>
    <s v="*"/>
    <s v="*"/>
    <x v="2"/>
    <x v="2"/>
    <x v="2"/>
    <s v="*"/>
  </r>
  <r>
    <n v="384"/>
    <s v="Creative City Public Charter School"/>
    <x v="10"/>
    <s v="*"/>
    <x v="2"/>
    <x v="2"/>
    <s v="*"/>
    <s v="*"/>
    <x v="2"/>
    <x v="2"/>
    <x v="2"/>
    <s v="*"/>
  </r>
  <r>
    <n v="384"/>
    <s v="Creative City Public Charter School"/>
    <x v="11"/>
    <s v="*"/>
    <x v="2"/>
    <x v="2"/>
    <s v="*"/>
    <s v="*"/>
    <x v="2"/>
    <x v="2"/>
    <x v="2"/>
    <s v="*"/>
  </r>
  <r>
    <n v="385"/>
    <s v="Baltimore International Academy West"/>
    <x v="0"/>
    <n v="29"/>
    <x v="686"/>
    <x v="116"/>
    <n v="0.37931034499999999"/>
    <n v="0.31034482800000002"/>
    <x v="680"/>
    <x v="682"/>
    <x v="687"/>
    <n v="260.13793099999998"/>
  </r>
  <r>
    <n v="385"/>
    <s v="Baltimore International Academy West"/>
    <x v="1"/>
    <s v="*"/>
    <x v="2"/>
    <x v="2"/>
    <s v="*"/>
    <s v="*"/>
    <x v="2"/>
    <x v="2"/>
    <x v="2"/>
    <s v="*"/>
  </r>
  <r>
    <n v="385"/>
    <s v="Baltimore International Academy West"/>
    <x v="3"/>
    <n v="14"/>
    <x v="687"/>
    <x v="121"/>
    <n v="0.35714285699999998"/>
    <n v="0.428571429"/>
    <x v="681"/>
    <x v="479"/>
    <x v="201"/>
    <n v="265.7857143"/>
  </r>
  <r>
    <n v="385"/>
    <s v="Baltimore International Academy West"/>
    <x v="4"/>
    <n v="15"/>
    <x v="688"/>
    <x v="42"/>
    <n v="0.4"/>
    <n v="0.2"/>
    <x v="682"/>
    <x v="683"/>
    <x v="688"/>
    <n v="254.8666667"/>
  </r>
  <r>
    <n v="385"/>
    <s v="Baltimore International Academy West"/>
    <x v="5"/>
    <s v="*"/>
    <x v="2"/>
    <x v="2"/>
    <s v="*"/>
    <s v="*"/>
    <x v="2"/>
    <x v="2"/>
    <x v="2"/>
    <s v="*"/>
  </r>
  <r>
    <n v="385"/>
    <s v="Baltimore International Academy West"/>
    <x v="19"/>
    <s v="*"/>
    <x v="2"/>
    <x v="2"/>
    <s v="*"/>
    <s v="*"/>
    <x v="2"/>
    <x v="2"/>
    <x v="2"/>
    <s v="*"/>
  </r>
  <r>
    <n v="385"/>
    <s v="Baltimore International Academy West"/>
    <x v="17"/>
    <n v="20"/>
    <x v="689"/>
    <x v="91"/>
    <n v="0.4"/>
    <n v="0.25"/>
    <x v="683"/>
    <x v="684"/>
    <x v="674"/>
    <n v="258.35000000000002"/>
  </r>
  <r>
    <n v="385"/>
    <s v="Baltimore International Academy West"/>
    <x v="8"/>
    <n v="28"/>
    <x v="690"/>
    <x v="67"/>
    <n v="0.39285714300000002"/>
    <n v="0.28571428599999998"/>
    <x v="684"/>
    <x v="685"/>
    <x v="689"/>
    <n v="259.5"/>
  </r>
  <r>
    <n v="385"/>
    <s v="Baltimore International Academy West"/>
    <x v="14"/>
    <s v="*"/>
    <x v="2"/>
    <x v="2"/>
    <s v="*"/>
    <s v="*"/>
    <x v="2"/>
    <x v="2"/>
    <x v="2"/>
    <s v="*"/>
  </r>
  <r>
    <s v="(all)"/>
    <s v="All Baltimore City Schools"/>
    <x v="0"/>
    <n v="5577"/>
    <x v="691"/>
    <x v="27"/>
    <n v="0.35099999999999998"/>
    <n v="0.37"/>
    <x v="685"/>
    <x v="686"/>
    <x v="690"/>
    <n v="270.38838079999999"/>
  </r>
  <r>
    <s v="(all)"/>
    <s v="All Baltimore City Schools"/>
    <x v="1"/>
    <n v="2803"/>
    <x v="692"/>
    <x v="311"/>
    <n v="0.377"/>
    <n v="0.35199999999999998"/>
    <x v="686"/>
    <x v="687"/>
    <x v="691"/>
    <n v="269.84052800000001"/>
  </r>
  <r>
    <s v="(all)"/>
    <s v="All Baltimore City Schools"/>
    <x v="2"/>
    <n v="625"/>
    <x v="693"/>
    <x v="312"/>
    <n v="0.34200000000000003"/>
    <n v="0.152"/>
    <x v="687"/>
    <x v="688"/>
    <x v="692"/>
    <n v="265.25119999999998"/>
  </r>
  <r>
    <s v="(all)"/>
    <s v="All Baltimore City Schools"/>
    <x v="3"/>
    <n v="2727"/>
    <x v="694"/>
    <x v="313"/>
    <n v="0.35863586400000003"/>
    <n v="0.41584158399999999"/>
    <x v="688"/>
    <x v="689"/>
    <x v="693"/>
    <n v="274.40557389999998"/>
  </r>
  <r>
    <s v="(all)"/>
    <s v="All Baltimore City Schools"/>
    <x v="4"/>
    <n v="2850"/>
    <x v="695"/>
    <x v="314"/>
    <n v="0.34280701800000002"/>
    <n v="0.32561403500000002"/>
    <x v="689"/>
    <x v="690"/>
    <x v="694"/>
    <n v="266.54456140000002"/>
  </r>
  <r>
    <s v="(all)"/>
    <s v="All Baltimore City Schools"/>
    <x v="15"/>
    <n v="568"/>
    <x v="696"/>
    <x v="315"/>
    <n v="0.33800000000000002"/>
    <n v="0.47699999999999998"/>
    <x v="690"/>
    <x v="691"/>
    <x v="695"/>
    <n v="275.04753520000003"/>
  </r>
  <r>
    <s v="(all)"/>
    <s v="All Baltimore City Schools"/>
    <x v="5"/>
    <n v="3039"/>
    <x v="697"/>
    <x v="316"/>
    <n v="0.36899999999999999"/>
    <n v="0.436"/>
    <x v="691"/>
    <x v="692"/>
    <x v="696"/>
    <n v="272.82954919999997"/>
  </r>
  <r>
    <s v="(all)"/>
    <s v="All Baltimore City Schools"/>
    <x v="12"/>
    <n v="123"/>
    <x v="698"/>
    <x v="317"/>
    <n v="0.34100000000000003"/>
    <n v="0.39"/>
    <x v="692"/>
    <x v="693"/>
    <x v="697"/>
    <n v="271.29268289999999"/>
  </r>
  <r>
    <s v="(all)"/>
    <s v="All Baltimore City Schools"/>
    <x v="16"/>
    <n v="137"/>
    <x v="699"/>
    <x v="318"/>
    <n v="0.307"/>
    <n v="0.153"/>
    <x v="693"/>
    <x v="694"/>
    <x v="698"/>
    <n v="262.96350360000002"/>
  </r>
  <r>
    <s v="(all)"/>
    <s v="All Baltimore City Schools"/>
    <x v="6"/>
    <n v="310"/>
    <x v="700"/>
    <x v="319"/>
    <n v="0.39700000000000002"/>
    <n v="0.21299999999999999"/>
    <x v="694"/>
    <x v="695"/>
    <x v="699"/>
    <n v="267.0774194"/>
  </r>
  <r>
    <s v="(all)"/>
    <s v="All Baltimore City Schools"/>
    <x v="7"/>
    <n v="429"/>
    <x v="701"/>
    <x v="320"/>
    <n v="0.24"/>
    <n v="0.14899999999999999"/>
    <x v="695"/>
    <x v="696"/>
    <x v="700"/>
    <n v="260.61072259999997"/>
  </r>
  <r>
    <s v="(all)"/>
    <s v="All Baltimore City Schools"/>
    <x v="21"/>
    <n v="98"/>
    <x v="702"/>
    <x v="321"/>
    <n v="0.23499999999999999"/>
    <n v="0.66300000000000003"/>
    <x v="696"/>
    <x v="697"/>
    <x v="701"/>
    <n v="281.69387760000001"/>
  </r>
  <r>
    <s v="(all)"/>
    <s v="All Baltimore City Schools"/>
    <x v="13"/>
    <n v="249"/>
    <x v="703"/>
    <x v="322"/>
    <n v="0.33700000000000002"/>
    <n v="0.23300000000000001"/>
    <x v="697"/>
    <x v="698"/>
    <x v="702"/>
    <n v="265.0361446"/>
  </r>
  <r>
    <s v="(all)"/>
    <s v="All Baltimore City Schools"/>
    <x v="19"/>
    <n v="99"/>
    <x v="704"/>
    <x v="323"/>
    <n v="0.44400000000000001"/>
    <n v="0.26300000000000001"/>
    <x v="698"/>
    <x v="699"/>
    <x v="703"/>
    <n v="267.92929290000001"/>
  </r>
  <r>
    <s v="(all)"/>
    <s v="All Baltimore City Schools"/>
    <x v="17"/>
    <n v="525"/>
    <x v="705"/>
    <x v="322"/>
    <n v="0.34499999999999997"/>
    <n v="0.22500000000000001"/>
    <x v="699"/>
    <x v="576"/>
    <x v="704"/>
    <n v="263.77904760000001"/>
  </r>
  <r>
    <s v="(all)"/>
    <s v="All Baltimore City Schools"/>
    <x v="20"/>
    <n v="11"/>
    <x v="706"/>
    <x v="90"/>
    <n v="0.54545454500000001"/>
    <n v="9.0909090999999997E-2"/>
    <x v="176"/>
    <x v="274"/>
    <x v="705"/>
    <n v="270.72727270000001"/>
  </r>
  <r>
    <s v="(all)"/>
    <s v="All Baltimore City Schools"/>
    <x v="18"/>
    <n v="58"/>
    <x v="707"/>
    <x v="324"/>
    <n v="0.413793103"/>
    <n v="0.43103448300000002"/>
    <x v="700"/>
    <x v="700"/>
    <x v="706"/>
    <n v="276.75862069999999"/>
  </r>
  <r>
    <s v="(all)"/>
    <s v="All Baltimore City Schools"/>
    <x v="8"/>
    <n v="4066"/>
    <x v="708"/>
    <x v="325"/>
    <n v="0.36199999999999999"/>
    <n v="0.36499999999999999"/>
    <x v="701"/>
    <x v="701"/>
    <x v="707"/>
    <n v="269.78898179999999"/>
  </r>
  <r>
    <s v="(all)"/>
    <s v="All Baltimore City Schools"/>
    <x v="9"/>
    <n v="825"/>
    <x v="709"/>
    <x v="326"/>
    <n v="0.36"/>
    <n v="0.20399999999999999"/>
    <x v="702"/>
    <x v="702"/>
    <x v="708"/>
    <n v="266.85696969999998"/>
  </r>
  <r>
    <s v="(all)"/>
    <s v="All Baltimore City Schools"/>
    <x v="14"/>
    <n v="108"/>
    <x v="710"/>
    <x v="21"/>
    <n v="0.24074074100000001"/>
    <n v="0.61111111100000004"/>
    <x v="703"/>
    <x v="703"/>
    <x v="709"/>
    <n v="276.787037"/>
  </r>
  <r>
    <s v="(all)"/>
    <s v="All Baltimore City Schools"/>
    <x v="22"/>
    <s v="*"/>
    <x v="2"/>
    <x v="2"/>
    <s v="*"/>
    <s v="*"/>
    <x v="2"/>
    <x v="2"/>
    <x v="2"/>
    <s v="*"/>
  </r>
  <r>
    <s v="(all)"/>
    <s v="All Baltimore City Schools"/>
    <x v="10"/>
    <n v="506"/>
    <x v="711"/>
    <x v="327"/>
    <n v="0.26100000000000001"/>
    <n v="0.623"/>
    <x v="704"/>
    <x v="704"/>
    <x v="710"/>
    <n v="278.78260870000003"/>
  </r>
  <r>
    <s v="(all)"/>
    <s v="All Baltimore City Schools"/>
    <x v="11"/>
    <n v="470"/>
    <x v="712"/>
    <x v="328"/>
    <n v="0.26600000000000001"/>
    <n v="0.151"/>
    <x v="705"/>
    <x v="705"/>
    <x v="711"/>
    <n v="253.38297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277BC-1222-A743-82F8-A41A261BF34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27" firstHeaderRow="0" firstDataRow="1" firstDataCol="1"/>
  <pivotFields count="12">
    <pivotField showAll="0"/>
    <pivotField showAll="0"/>
    <pivotField axis="axisRow" showAll="0">
      <items count="24">
        <item x="0"/>
        <item x="1"/>
        <item x="2"/>
        <item x="3"/>
        <item x="4"/>
        <item x="15"/>
        <item x="5"/>
        <item x="12"/>
        <item x="16"/>
        <item x="6"/>
        <item x="7"/>
        <item x="21"/>
        <item x="13"/>
        <item x="19"/>
        <item x="17"/>
        <item x="20"/>
        <item x="18"/>
        <item x="8"/>
        <item x="9"/>
        <item x="14"/>
        <item x="22"/>
        <item x="10"/>
        <item x="11"/>
        <item t="default"/>
      </items>
    </pivotField>
    <pivotField showAll="0"/>
    <pivotField dataField="1" showAll="0">
      <items count="714">
        <item x="248"/>
        <item x="249"/>
        <item x="420"/>
        <item x="409"/>
        <item x="256"/>
        <item x="515"/>
        <item x="96"/>
        <item x="522"/>
        <item x="444"/>
        <item x="232"/>
        <item x="228"/>
        <item x="234"/>
        <item x="464"/>
        <item x="400"/>
        <item x="307"/>
        <item x="252"/>
        <item x="587"/>
        <item x="230"/>
        <item x="417"/>
        <item x="398"/>
        <item x="37"/>
        <item x="407"/>
        <item x="227"/>
        <item x="405"/>
        <item x="404"/>
        <item x="402"/>
        <item x="250"/>
        <item x="397"/>
        <item x="338"/>
        <item x="684"/>
        <item x="255"/>
        <item x="410"/>
        <item x="401"/>
        <item x="328"/>
        <item x="92"/>
        <item x="226"/>
        <item x="98"/>
        <item x="114"/>
        <item x="511"/>
        <item x="286"/>
        <item x="521"/>
        <item x="442"/>
        <item x="682"/>
        <item x="251"/>
        <item x="102"/>
        <item x="526"/>
        <item x="712"/>
        <item x="403"/>
        <item x="513"/>
        <item x="253"/>
        <item x="556"/>
        <item x="342"/>
        <item x="681"/>
        <item x="530"/>
        <item x="516"/>
        <item x="43"/>
        <item x="685"/>
        <item x="519"/>
        <item x="104"/>
        <item x="509"/>
        <item x="99"/>
        <item x="254"/>
        <item x="701"/>
        <item x="233"/>
        <item x="40"/>
        <item x="532"/>
        <item x="518"/>
        <item x="363"/>
        <item x="523"/>
        <item x="81"/>
        <item x="466"/>
        <item x="460"/>
        <item x="42"/>
        <item x="229"/>
        <item x="512"/>
        <item x="528"/>
        <item x="16"/>
        <item x="563"/>
        <item x="554"/>
        <item x="58"/>
        <item x="415"/>
        <item x="569"/>
        <item x="565"/>
        <item x="344"/>
        <item x="181"/>
        <item x="80"/>
        <item x="101"/>
        <item x="683"/>
        <item x="231"/>
        <item x="277"/>
        <item x="517"/>
        <item x="693"/>
        <item x="699"/>
        <item x="183"/>
        <item x="100"/>
        <item x="178"/>
        <item x="541"/>
        <item x="495"/>
        <item x="82"/>
        <item x="337"/>
        <item x="76"/>
        <item x="179"/>
        <item x="524"/>
        <item x="180"/>
        <item x="670"/>
        <item x="624"/>
        <item x="372"/>
        <item x="439"/>
        <item x="340"/>
        <item x="673"/>
        <item x="636"/>
        <item x="299"/>
        <item x="45"/>
        <item x="493"/>
        <item x="327"/>
        <item x="67"/>
        <item x="596"/>
        <item x="414"/>
        <item x="419"/>
        <item x="502"/>
        <item x="709"/>
        <item x="93"/>
        <item x="438"/>
        <item x="525"/>
        <item x="399"/>
        <item x="580"/>
        <item x="672"/>
        <item x="527"/>
        <item x="103"/>
        <item x="361"/>
        <item x="336"/>
        <item x="87"/>
        <item x="41"/>
        <item x="275"/>
        <item x="406"/>
        <item x="79"/>
        <item x="90"/>
        <item x="282"/>
        <item x="443"/>
        <item x="274"/>
        <item x="440"/>
        <item x="279"/>
        <item x="288"/>
        <item x="491"/>
        <item x="594"/>
        <item x="333"/>
        <item x="529"/>
        <item x="142"/>
        <item x="663"/>
        <item x="705"/>
        <item x="545"/>
        <item x="577"/>
        <item x="182"/>
        <item x="370"/>
        <item x="688"/>
        <item x="292"/>
        <item x="339"/>
        <item x="120"/>
        <item x="383"/>
        <item x="71"/>
        <item x="561"/>
        <item x="531"/>
        <item x="598"/>
        <item x="33"/>
        <item x="94"/>
        <item x="542"/>
        <item x="703"/>
        <item x="68"/>
        <item x="567"/>
        <item x="284"/>
        <item x="390"/>
        <item x="323"/>
        <item x="140"/>
        <item x="418"/>
        <item x="557"/>
        <item x="65"/>
        <item x="343"/>
        <item x="462"/>
        <item x="593"/>
        <item x="552"/>
        <item x="488"/>
        <item x="520"/>
        <item x="665"/>
        <item x="539"/>
        <item x="700"/>
        <item x="39"/>
        <item x="510"/>
        <item x="630"/>
        <item x="69"/>
        <item x="597"/>
        <item x="278"/>
        <item x="668"/>
        <item x="145"/>
        <item x="66"/>
        <item x="540"/>
        <item x="578"/>
        <item x="674"/>
        <item x="543"/>
        <item x="325"/>
        <item x="35"/>
        <item x="566"/>
        <item x="458"/>
        <item x="143"/>
        <item x="579"/>
        <item x="311"/>
        <item x="689"/>
        <item x="280"/>
        <item x="453"/>
        <item x="637"/>
        <item x="305"/>
        <item x="197"/>
        <item x="56"/>
        <item x="492"/>
        <item x="316"/>
        <item x="490"/>
        <item x="632"/>
        <item x="461"/>
        <item x="44"/>
        <item x="388"/>
        <item x="246"/>
        <item x="314"/>
        <item x="32"/>
        <item x="302"/>
        <item x="494"/>
        <item x="269"/>
        <item x="335"/>
        <item x="544"/>
        <item x="330"/>
        <item x="424"/>
        <item x="111"/>
        <item x="345"/>
        <item x="31"/>
        <item x="628"/>
        <item x="671"/>
        <item x="10"/>
        <item x="201"/>
        <item x="53"/>
        <item x="661"/>
        <item x="281"/>
        <item x="455"/>
        <item x="83"/>
        <item x="667"/>
        <item x="283"/>
        <item x="660"/>
        <item x="276"/>
        <item x="289"/>
        <item x="304"/>
        <item x="704"/>
        <item x="322"/>
        <item x="14"/>
        <item x="329"/>
        <item x="358"/>
        <item x="296"/>
        <item x="690"/>
        <item x="331"/>
        <item x="489"/>
        <item x="364"/>
        <item x="141"/>
        <item x="151"/>
        <item x="129"/>
        <item x="54"/>
        <item x="287"/>
        <item x="158"/>
        <item x="315"/>
        <item x="295"/>
        <item x="244"/>
        <item x="686"/>
        <item x="470"/>
        <item x="666"/>
        <item x="706"/>
        <item x="334"/>
        <item x="34"/>
        <item x="115"/>
        <item x="55"/>
        <item x="84"/>
        <item x="293"/>
        <item x="89"/>
        <item x="154"/>
        <item x="18"/>
        <item x="301"/>
        <item x="421"/>
        <item x="349"/>
        <item x="558"/>
        <item x="457"/>
        <item x="297"/>
        <item x="341"/>
        <item x="595"/>
        <item x="290"/>
        <item x="695"/>
        <item x="85"/>
        <item x="74"/>
        <item x="13"/>
        <item x="241"/>
        <item x="70"/>
        <item x="601"/>
        <item x="169"/>
        <item x="144"/>
        <item x="463"/>
        <item x="49"/>
        <item x="599"/>
        <item x="422"/>
        <item x="62"/>
        <item x="200"/>
        <item x="602"/>
        <item x="320"/>
        <item x="581"/>
        <item x="634"/>
        <item x="394"/>
        <item x="294"/>
        <item x="51"/>
        <item x="199"/>
        <item x="384"/>
        <item x="317"/>
        <item x="555"/>
        <item x="324"/>
        <item x="626"/>
        <item x="124"/>
        <item x="261"/>
        <item x="242"/>
        <item x="243"/>
        <item x="28"/>
        <item x="247"/>
        <item x="72"/>
        <item x="25"/>
        <item x="196"/>
        <item x="30"/>
        <item x="117"/>
        <item x="633"/>
        <item x="319"/>
        <item x="386"/>
        <item x="381"/>
        <item x="27"/>
        <item x="332"/>
        <item x="604"/>
        <item x="52"/>
        <item x="423"/>
        <item x="669"/>
        <item x="46"/>
        <item x="3"/>
        <item x="623"/>
        <item x="451"/>
        <item x="198"/>
        <item x="476"/>
        <item x="78"/>
        <item x="186"/>
        <item x="185"/>
        <item x="122"/>
        <item x="408"/>
        <item x="308"/>
        <item x="38"/>
        <item x="300"/>
        <item x="313"/>
        <item x="148"/>
        <item x="291"/>
        <item x="378"/>
        <item x="380"/>
        <item x="285"/>
        <item x="385"/>
        <item x="459"/>
        <item x="468"/>
        <item x="600"/>
        <item x="50"/>
        <item x="312"/>
        <item x="662"/>
        <item x="57"/>
        <item x="692"/>
        <item x="47"/>
        <item x="303"/>
        <item x="184"/>
        <item x="609"/>
        <item x="359"/>
        <item x="570"/>
        <item x="0"/>
        <item x="245"/>
        <item x="12"/>
        <item x="553"/>
        <item x="112"/>
        <item x="497"/>
        <item x="362"/>
        <item x="138"/>
        <item x="351"/>
        <item x="271"/>
        <item x="635"/>
        <item x="504"/>
        <item x="559"/>
        <item x="622"/>
        <item x="73"/>
        <item x="708"/>
        <item x="605"/>
        <item x="691"/>
        <item x="467"/>
        <item x="326"/>
        <item x="629"/>
        <item x="132"/>
        <item x="48"/>
        <item x="187"/>
        <item x="499"/>
        <item x="208"/>
        <item x="389"/>
        <item x="472"/>
        <item x="6"/>
        <item x="485"/>
        <item x="441"/>
        <item x="7"/>
        <item x="416"/>
        <item x="425"/>
        <item x="4"/>
        <item x="26"/>
        <item x="91"/>
        <item x="568"/>
        <item x="564"/>
        <item x="59"/>
        <item x="585"/>
        <item x="367"/>
        <item x="166"/>
        <item x="607"/>
        <item x="60"/>
        <item x="603"/>
        <item x="64"/>
        <item x="8"/>
        <item x="110"/>
        <item x="212"/>
        <item x="562"/>
        <item x="365"/>
        <item x="11"/>
        <item x="167"/>
        <item x="1"/>
        <item x="687"/>
        <item x="149"/>
        <item x="658"/>
        <item x="360"/>
        <item x="391"/>
        <item x="450"/>
        <item x="17"/>
        <item x="86"/>
        <item x="396"/>
        <item x="387"/>
        <item x="263"/>
        <item x="150"/>
        <item x="625"/>
        <item x="447"/>
        <item x="368"/>
        <item x="223"/>
        <item x="176"/>
        <item x="698"/>
        <item x="88"/>
        <item x="454"/>
        <item x="156"/>
        <item x="346"/>
        <item x="5"/>
        <item x="479"/>
        <item x="266"/>
        <item x="465"/>
        <item x="214"/>
        <item x="606"/>
        <item x="152"/>
        <item x="318"/>
        <item x="321"/>
        <item x="194"/>
        <item x="116"/>
        <item x="265"/>
        <item x="664"/>
        <item x="392"/>
        <item x="239"/>
        <item x="97"/>
        <item x="267"/>
        <item x="615"/>
        <item x="107"/>
        <item x="496"/>
        <item x="310"/>
        <item x="694"/>
        <item x="469"/>
        <item x="220"/>
        <item x="617"/>
        <item x="583"/>
        <item x="659"/>
        <item x="501"/>
        <item x="373"/>
        <item x="560"/>
        <item x="445"/>
        <item x="105"/>
        <item x="225"/>
        <item x="627"/>
        <item x="118"/>
        <item x="146"/>
        <item x="95"/>
        <item x="209"/>
        <item x="273"/>
        <item x="170"/>
        <item x="446"/>
        <item x="268"/>
        <item x="61"/>
        <item x="222"/>
        <item x="412"/>
        <item x="697"/>
        <item x="514"/>
        <item x="411"/>
        <item x="36"/>
        <item x="128"/>
        <item x="63"/>
        <item x="642"/>
        <item x="210"/>
        <item x="15"/>
        <item x="393"/>
        <item x="582"/>
        <item x="508"/>
        <item x="174"/>
        <item x="77"/>
        <item x="347"/>
        <item x="586"/>
        <item x="436"/>
        <item x="121"/>
        <item x="108"/>
        <item x="608"/>
        <item x="456"/>
        <item x="264"/>
        <item x="646"/>
        <item x="644"/>
        <item x="431"/>
        <item x="448"/>
        <item x="505"/>
        <item x="413"/>
        <item x="696"/>
        <item x="503"/>
        <item x="506"/>
        <item x="22"/>
        <item x="366"/>
        <item x="221"/>
        <item x="647"/>
        <item x="153"/>
        <item x="486"/>
        <item x="119"/>
        <item x="125"/>
        <item x="498"/>
        <item x="707"/>
        <item x="656"/>
        <item x="536"/>
        <item x="29"/>
        <item x="641"/>
        <item x="507"/>
        <item x="433"/>
        <item x="123"/>
        <item x="205"/>
        <item x="379"/>
        <item x="298"/>
        <item x="106"/>
        <item x="500"/>
        <item x="371"/>
        <item x="473"/>
        <item x="348"/>
        <item x="376"/>
        <item x="126"/>
        <item x="309"/>
        <item x="369"/>
        <item x="202"/>
        <item x="382"/>
        <item x="9"/>
        <item x="157"/>
        <item x="374"/>
        <item x="147"/>
        <item x="113"/>
        <item x="643"/>
        <item x="272"/>
        <item x="204"/>
        <item x="350"/>
        <item x="395"/>
        <item x="75"/>
        <item x="649"/>
        <item x="428"/>
        <item x="270"/>
        <item x="24"/>
        <item x="429"/>
        <item x="19"/>
        <item x="435"/>
        <item x="471"/>
        <item x="211"/>
        <item x="20"/>
        <item x="638"/>
        <item x="224"/>
        <item x="155"/>
        <item x="203"/>
        <item x="677"/>
        <item x="127"/>
        <item x="534"/>
        <item x="639"/>
        <item x="168"/>
        <item x="452"/>
        <item x="206"/>
        <item x="207"/>
        <item x="188"/>
        <item x="449"/>
        <item x="533"/>
        <item x="109"/>
        <item x="474"/>
        <item x="483"/>
        <item x="163"/>
        <item x="134"/>
        <item x="538"/>
        <item x="584"/>
        <item x="613"/>
        <item x="21"/>
        <item x="137"/>
        <item x="135"/>
        <item x="23"/>
        <item x="631"/>
        <item x="171"/>
        <item x="616"/>
        <item x="537"/>
        <item x="177"/>
        <item x="165"/>
        <item x="657"/>
        <item x="130"/>
        <item x="192"/>
        <item x="218"/>
        <item x="710"/>
        <item x="159"/>
        <item x="160"/>
        <item x="549"/>
        <item x="535"/>
        <item x="172"/>
        <item x="426"/>
        <item x="645"/>
        <item x="257"/>
        <item x="131"/>
        <item x="434"/>
        <item x="258"/>
        <item x="482"/>
        <item x="355"/>
        <item x="481"/>
        <item x="614"/>
        <item x="711"/>
        <item x="352"/>
        <item x="357"/>
        <item x="215"/>
        <item x="437"/>
        <item x="680"/>
        <item x="475"/>
        <item x="161"/>
        <item x="478"/>
        <item x="354"/>
        <item x="262"/>
        <item x="477"/>
        <item x="547"/>
        <item x="175"/>
        <item x="653"/>
        <item x="640"/>
        <item x="213"/>
        <item x="162"/>
        <item x="377"/>
        <item x="480"/>
        <item x="589"/>
        <item x="164"/>
        <item x="546"/>
        <item x="702"/>
        <item x="654"/>
        <item x="375"/>
        <item x="216"/>
        <item x="356"/>
        <item x="189"/>
        <item x="259"/>
        <item x="217"/>
        <item x="592"/>
        <item x="219"/>
        <item x="173"/>
        <item x="260"/>
        <item x="133"/>
        <item x="427"/>
        <item x="551"/>
        <item x="195"/>
        <item x="484"/>
        <item x="588"/>
        <item x="675"/>
        <item x="651"/>
        <item x="591"/>
        <item x="353"/>
        <item x="575"/>
        <item x="306"/>
        <item x="548"/>
        <item x="619"/>
        <item x="590"/>
        <item x="191"/>
        <item x="679"/>
        <item x="618"/>
        <item x="139"/>
        <item x="550"/>
        <item x="648"/>
        <item x="620"/>
        <item x="487"/>
        <item x="190"/>
        <item x="432"/>
        <item x="236"/>
        <item x="235"/>
        <item x="652"/>
        <item x="572"/>
        <item x="571"/>
        <item x="650"/>
        <item x="237"/>
        <item x="573"/>
        <item x="611"/>
        <item x="240"/>
        <item x="610"/>
        <item x="430"/>
        <item x="678"/>
        <item x="574"/>
        <item x="576"/>
        <item x="193"/>
        <item x="655"/>
        <item x="621"/>
        <item x="238"/>
        <item x="676"/>
        <item x="612"/>
        <item x="136"/>
        <item x="2"/>
        <item t="default"/>
      </items>
    </pivotField>
    <pivotField showAll="0">
      <items count="330">
        <item x="136"/>
        <item x="19"/>
        <item x="162"/>
        <item x="231"/>
        <item x="278"/>
        <item x="114"/>
        <item x="160"/>
        <item x="102"/>
        <item x="119"/>
        <item x="103"/>
        <item x="158"/>
        <item x="205"/>
        <item x="113"/>
        <item x="100"/>
        <item x="148"/>
        <item x="20"/>
        <item x="105"/>
        <item x="181"/>
        <item x="266"/>
        <item x="28"/>
        <item x="35"/>
        <item x="244"/>
        <item x="157"/>
        <item x="134"/>
        <item x="213"/>
        <item x="204"/>
        <item x="146"/>
        <item x="111"/>
        <item x="101"/>
        <item x="273"/>
        <item x="321"/>
        <item x="299"/>
        <item x="127"/>
        <item x="120"/>
        <item x="276"/>
        <item x="159"/>
        <item x="202"/>
        <item x="18"/>
        <item x="327"/>
        <item x="129"/>
        <item x="161"/>
        <item x="23"/>
        <item x="242"/>
        <item x="83"/>
        <item x="267"/>
        <item x="308"/>
        <item x="61"/>
        <item x="295"/>
        <item x="133"/>
        <item x="98"/>
        <item x="253"/>
        <item x="163"/>
        <item x="176"/>
        <item x="126"/>
        <item x="265"/>
        <item x="76"/>
        <item x="169"/>
        <item x="118"/>
        <item x="135"/>
        <item x="21"/>
        <item x="167"/>
        <item x="264"/>
        <item x="212"/>
        <item x="117"/>
        <item x="64"/>
        <item x="55"/>
        <item x="324"/>
        <item x="89"/>
        <item x="57"/>
        <item x="25"/>
        <item x="210"/>
        <item x="229"/>
        <item x="254"/>
        <item x="293"/>
        <item x="170"/>
        <item x="109"/>
        <item x="271"/>
        <item x="228"/>
        <item x="286"/>
        <item x="74"/>
        <item x="137"/>
        <item x="8"/>
        <item x="128"/>
        <item x="298"/>
        <item x="270"/>
        <item x="81"/>
        <item x="297"/>
        <item x="14"/>
        <item x="294"/>
        <item x="315"/>
        <item x="108"/>
        <item x="77"/>
        <item x="47"/>
        <item x="243"/>
        <item x="164"/>
        <item x="288"/>
        <item x="296"/>
        <item x="4"/>
        <item x="290"/>
        <item x="316"/>
        <item x="87"/>
        <item x="165"/>
        <item x="99"/>
        <item x="115"/>
        <item x="268"/>
        <item x="46"/>
        <item x="95"/>
        <item x="149"/>
        <item x="239"/>
        <item x="130"/>
        <item x="279"/>
        <item x="121"/>
        <item x="44"/>
        <item x="168"/>
        <item x="112"/>
        <item x="66"/>
        <item x="313"/>
        <item x="51"/>
        <item x="209"/>
        <item x="207"/>
        <item x="250"/>
        <item x="26"/>
        <item x="272"/>
        <item x="197"/>
        <item x="285"/>
        <item x="58"/>
        <item x="175"/>
        <item x="132"/>
        <item x="107"/>
        <item x="241"/>
        <item x="53"/>
        <item x="252"/>
        <item x="150"/>
        <item x="1"/>
        <item x="49"/>
        <item x="16"/>
        <item x="237"/>
        <item x="203"/>
        <item x="131"/>
        <item x="183"/>
        <item x="24"/>
        <item x="234"/>
        <item x="86"/>
        <item x="104"/>
        <item x="317"/>
        <item x="72"/>
        <item x="29"/>
        <item x="311"/>
        <item x="147"/>
        <item x="325"/>
        <item x="238"/>
        <item x="73"/>
        <item x="93"/>
        <item x="289"/>
        <item x="247"/>
        <item x="31"/>
        <item x="27"/>
        <item x="5"/>
        <item x="0"/>
        <item x="10"/>
        <item x="194"/>
        <item x="227"/>
        <item x="88"/>
        <item x="186"/>
        <item x="323"/>
        <item x="177"/>
        <item x="97"/>
        <item x="45"/>
        <item x="7"/>
        <item x="182"/>
        <item x="236"/>
        <item x="50"/>
        <item x="33"/>
        <item x="116"/>
        <item x="240"/>
        <item x="110"/>
        <item x="6"/>
        <item x="188"/>
        <item x="3"/>
        <item x="269"/>
        <item x="284"/>
        <item x="11"/>
        <item x="94"/>
        <item x="67"/>
        <item x="179"/>
        <item x="245"/>
        <item x="251"/>
        <item x="300"/>
        <item x="206"/>
        <item x="192"/>
        <item x="303"/>
        <item x="30"/>
        <item x="314"/>
        <item x="59"/>
        <item x="63"/>
        <item x="232"/>
        <item x="208"/>
        <item x="106"/>
        <item x="292"/>
        <item x="173"/>
        <item x="178"/>
        <item x="125"/>
        <item x="91"/>
        <item x="34"/>
        <item x="291"/>
        <item x="80"/>
        <item x="190"/>
        <item x="196"/>
        <item x="12"/>
        <item x="301"/>
        <item x="90"/>
        <item x="235"/>
        <item x="277"/>
        <item x="187"/>
        <item x="259"/>
        <item x="13"/>
        <item x="174"/>
        <item x="52"/>
        <item x="37"/>
        <item x="282"/>
        <item x="17"/>
        <item x="248"/>
        <item x="199"/>
        <item x="32"/>
        <item x="198"/>
        <item x="283"/>
        <item x="48"/>
        <item x="193"/>
        <item x="281"/>
        <item x="166"/>
        <item x="319"/>
        <item x="75"/>
        <item x="230"/>
        <item x="280"/>
        <item x="42"/>
        <item x="233"/>
        <item x="180"/>
        <item x="60"/>
        <item x="302"/>
        <item x="96"/>
        <item x="191"/>
        <item x="56"/>
        <item x="62"/>
        <item x="224"/>
        <item x="9"/>
        <item x="322"/>
        <item x="189"/>
        <item x="171"/>
        <item x="326"/>
        <item x="79"/>
        <item x="305"/>
        <item x="184"/>
        <item x="274"/>
        <item x="172"/>
        <item x="201"/>
        <item x="68"/>
        <item x="54"/>
        <item x="85"/>
        <item x="218"/>
        <item x="71"/>
        <item x="263"/>
        <item x="225"/>
        <item x="39"/>
        <item x="312"/>
        <item x="307"/>
        <item x="304"/>
        <item x="221"/>
        <item x="219"/>
        <item x="142"/>
        <item x="211"/>
        <item x="200"/>
        <item x="40"/>
        <item x="195"/>
        <item x="318"/>
        <item x="262"/>
        <item x="123"/>
        <item x="65"/>
        <item x="144"/>
        <item x="69"/>
        <item x="287"/>
        <item x="222"/>
        <item x="43"/>
        <item x="122"/>
        <item x="258"/>
        <item x="124"/>
        <item x="249"/>
        <item x="328"/>
        <item x="152"/>
        <item x="275"/>
        <item x="255"/>
        <item x="246"/>
        <item x="141"/>
        <item x="155"/>
        <item x="320"/>
        <item x="154"/>
        <item x="70"/>
        <item x="260"/>
        <item x="84"/>
        <item x="153"/>
        <item x="38"/>
        <item x="139"/>
        <item x="256"/>
        <item x="15"/>
        <item x="138"/>
        <item x="78"/>
        <item x="214"/>
        <item x="92"/>
        <item x="223"/>
        <item x="306"/>
        <item x="217"/>
        <item x="215"/>
        <item x="140"/>
        <item x="41"/>
        <item x="310"/>
        <item x="82"/>
        <item x="216"/>
        <item x="36"/>
        <item x="226"/>
        <item x="145"/>
        <item x="220"/>
        <item x="185"/>
        <item x="257"/>
        <item x="143"/>
        <item x="261"/>
        <item x="156"/>
        <item x="309"/>
        <item x="2"/>
        <item x="22"/>
        <item x="151"/>
        <item t="default"/>
      </items>
    </pivotField>
    <pivotField showAll="0"/>
    <pivotField showAll="0"/>
    <pivotField dataField="1" showAll="0">
      <items count="707">
        <item x="242"/>
        <item x="400"/>
        <item x="243"/>
        <item x="508"/>
        <item x="411"/>
        <item x="515"/>
        <item x="222"/>
        <item x="228"/>
        <item x="456"/>
        <item x="226"/>
        <item x="95"/>
        <item x="437"/>
        <item x="396"/>
        <item x="398"/>
        <item x="580"/>
        <item x="395"/>
        <item x="36"/>
        <item x="401"/>
        <item x="250"/>
        <item x="281"/>
        <item x="504"/>
        <item x="246"/>
        <item x="332"/>
        <item x="391"/>
        <item x="394"/>
        <item x="389"/>
        <item x="509"/>
        <item x="408"/>
        <item x="91"/>
        <item x="224"/>
        <item x="505"/>
        <item x="502"/>
        <item x="506"/>
        <item x="299"/>
        <item x="111"/>
        <item x="97"/>
        <item x="393"/>
        <item x="244"/>
        <item x="388"/>
        <item x="249"/>
        <item x="458"/>
        <item x="658"/>
        <item x="452"/>
        <item x="522"/>
        <item x="221"/>
        <item x="406"/>
        <item x="336"/>
        <item x="357"/>
        <item x="481"/>
        <item x="80"/>
        <item x="220"/>
        <item x="338"/>
        <item x="487"/>
        <item x="392"/>
        <item x="524"/>
        <item x="519"/>
        <item x="245"/>
        <item x="695"/>
        <item x="687"/>
        <item x="434"/>
        <item x="513"/>
        <item x="512"/>
        <item x="365"/>
        <item x="397"/>
        <item x="140"/>
        <item x="247"/>
        <item x="558"/>
        <item x="560"/>
        <item x="705"/>
        <item x="516"/>
        <item x="277"/>
        <item x="405"/>
        <item x="520"/>
        <item x="551"/>
        <item x="410"/>
        <item x="693"/>
        <item x="465"/>
        <item x="78"/>
        <item x="103"/>
        <item x="517"/>
        <item x="283"/>
        <item x="101"/>
        <item x="322"/>
        <item x="98"/>
        <item x="100"/>
        <item x="534"/>
        <item x="138"/>
        <item x="331"/>
        <item x="272"/>
        <item x="223"/>
        <item x="143"/>
        <item x="292"/>
        <item x="363"/>
        <item x="702"/>
        <item x="485"/>
        <item x="248"/>
        <item x="65"/>
        <item x="678"/>
        <item x="511"/>
        <item x="615"/>
        <item x="518"/>
        <item x="563"/>
        <item x="588"/>
        <item x="429"/>
        <item x="279"/>
        <item x="431"/>
        <item x="355"/>
        <item x="510"/>
        <item x="445"/>
        <item x="130"/>
        <item x="16"/>
        <item x="334"/>
        <item x="141"/>
        <item x="409"/>
        <item x="32"/>
        <item x="81"/>
        <item x="42"/>
        <item x="39"/>
        <item x="41"/>
        <item x="99"/>
        <item x="435"/>
        <item x="390"/>
        <item x="586"/>
        <item x="454"/>
        <item x="227"/>
        <item x="657"/>
        <item x="676"/>
        <item x="521"/>
        <item x="330"/>
        <item x="38"/>
        <item x="79"/>
        <item x="663"/>
        <item x="665"/>
        <item x="139"/>
        <item x="66"/>
        <item x="450"/>
        <item x="523"/>
        <item x="333"/>
        <item x="86"/>
        <item x="573"/>
        <item x="432"/>
        <item x="699"/>
        <item x="483"/>
        <item x="436"/>
        <item x="225"/>
        <item x="142"/>
        <item x="571"/>
        <item x="453"/>
        <item x="271"/>
        <item x="274"/>
        <item x="321"/>
        <item x="270"/>
        <item x="69"/>
        <item x="102"/>
        <item x="275"/>
        <item x="77"/>
        <item x="590"/>
        <item x="479"/>
        <item x="64"/>
        <item x="56"/>
        <item x="666"/>
        <item x="407"/>
        <item x="503"/>
        <item x="549"/>
        <item x="675"/>
        <item x="449"/>
        <item x="92"/>
        <item x="482"/>
        <item x="679"/>
        <item x="589"/>
        <item x="697"/>
        <item x="74"/>
        <item x="63"/>
        <item x="538"/>
        <item x="447"/>
        <item x="109"/>
        <item x="556"/>
        <item x="561"/>
        <item x="694"/>
        <item x="572"/>
        <item x="621"/>
        <item x="117"/>
        <item x="655"/>
        <item x="296"/>
        <item x="240"/>
        <item x="89"/>
        <item x="484"/>
        <item x="43"/>
        <item x="34"/>
        <item x="626"/>
        <item x="136"/>
        <item x="352"/>
        <item x="30"/>
        <item x="358"/>
        <item x="535"/>
        <item x="286"/>
        <item x="33"/>
        <item x="273"/>
        <item x="129"/>
        <item x="313"/>
        <item x="82"/>
        <item x="532"/>
        <item x="443"/>
        <item x="196"/>
        <item x="67"/>
        <item x="308"/>
        <item x="536"/>
        <item x="265"/>
        <item x="276"/>
        <item x="660"/>
        <item x="237"/>
        <item x="93"/>
        <item x="455"/>
        <item x="303"/>
        <item x="601"/>
        <item x="659"/>
        <item x="337"/>
        <item x="652"/>
        <item x="593"/>
        <item x="486"/>
        <item x="193"/>
        <item x="290"/>
        <item x="112"/>
        <item x="667"/>
        <item x="235"/>
        <item x="370"/>
        <item x="698"/>
        <item x="414"/>
        <item x="597"/>
        <item x="599"/>
        <item x="40"/>
        <item x="14"/>
        <item x="168"/>
        <item x="552"/>
        <item x="343"/>
        <item x="236"/>
        <item x="587"/>
        <item x="403"/>
        <item x="238"/>
        <item x="31"/>
        <item x="278"/>
        <item x="480"/>
        <item x="13"/>
        <item x="317"/>
        <item x="653"/>
        <item x="537"/>
        <item x="178"/>
        <item x="241"/>
        <item x="282"/>
        <item x="194"/>
        <item x="306"/>
        <item x="546"/>
        <item x="310"/>
        <item x="533"/>
        <item x="412"/>
        <item x="18"/>
        <item x="294"/>
        <item x="677"/>
        <item x="192"/>
        <item x="623"/>
        <item x="68"/>
        <item x="619"/>
        <item x="383"/>
        <item x="446"/>
        <item x="180"/>
        <item x="654"/>
        <item x="451"/>
        <item x="284"/>
        <item x="476"/>
        <item x="514"/>
        <item x="88"/>
        <item x="327"/>
        <item x="10"/>
        <item x="49"/>
        <item x="319"/>
        <item x="415"/>
        <item x="574"/>
        <item x="83"/>
        <item x="289"/>
        <item x="311"/>
        <item x="553"/>
        <item x="287"/>
        <item x="682"/>
        <item x="591"/>
        <item x="356"/>
        <item x="285"/>
        <item x="661"/>
        <item x="335"/>
        <item x="176"/>
        <item x="433"/>
        <item x="114"/>
        <item x="386"/>
        <item x="307"/>
        <item x="353"/>
        <item x="404"/>
        <item x="402"/>
        <item x="177"/>
        <item x="288"/>
        <item x="195"/>
        <item x="84"/>
        <item x="598"/>
        <item x="385"/>
        <item x="239"/>
        <item x="182"/>
        <item x="165"/>
        <item x="413"/>
        <item x="399"/>
        <item x="297"/>
        <item x="361"/>
        <item x="664"/>
        <item x="596"/>
        <item x="323"/>
        <item x="293"/>
        <item x="316"/>
        <item x="689"/>
        <item x="309"/>
        <item x="295"/>
        <item x="149"/>
        <item x="190"/>
        <item x="291"/>
        <item x="72"/>
        <item x="119"/>
        <item x="683"/>
        <item x="375"/>
        <item x="183"/>
        <item x="314"/>
        <item x="494"/>
        <item x="27"/>
        <item x="110"/>
        <item x="384"/>
        <item x="381"/>
        <item x="46"/>
        <item x="662"/>
        <item x="359"/>
        <item x="625"/>
        <item x="50"/>
        <item x="280"/>
        <item x="44"/>
        <item x="594"/>
        <item x="166"/>
        <item x="47"/>
        <item x="329"/>
        <item x="440"/>
        <item x="324"/>
        <item x="146"/>
        <item x="181"/>
        <item x="318"/>
        <item x="256"/>
        <item x="548"/>
        <item x="25"/>
        <item x="45"/>
        <item x="354"/>
        <item x="531"/>
        <item x="345"/>
        <item x="686"/>
        <item x="600"/>
        <item x="29"/>
        <item x="325"/>
        <item x="60"/>
        <item x="305"/>
        <item x="339"/>
        <item x="457"/>
        <item x="685"/>
        <item x="48"/>
        <item x="217"/>
        <item x="3"/>
        <item x="362"/>
        <item x="328"/>
        <item x="300"/>
        <item x="153"/>
        <item x="462"/>
        <item x="614"/>
        <item x="578"/>
        <item x="576"/>
        <item x="379"/>
        <item x="126"/>
        <item x="17"/>
        <item x="12"/>
        <item x="592"/>
        <item x="15"/>
        <item x="684"/>
        <item x="169"/>
        <item x="148"/>
        <item x="701"/>
        <item x="70"/>
        <item x="500"/>
        <item x="378"/>
        <item x="37"/>
        <item x="617"/>
        <item x="624"/>
        <item x="680"/>
        <item x="547"/>
        <item x="7"/>
        <item x="564"/>
        <item x="550"/>
        <item x="304"/>
        <item x="613"/>
        <item x="260"/>
        <item x="115"/>
        <item x="554"/>
        <item x="562"/>
        <item x="559"/>
        <item x="417"/>
        <item x="627"/>
        <item x="267"/>
        <item x="616"/>
        <item x="214"/>
        <item x="439"/>
        <item x="340"/>
        <item x="326"/>
        <item x="202"/>
        <item x="692"/>
        <item x="688"/>
        <item x="631"/>
        <item x="557"/>
        <item x="539"/>
        <item x="656"/>
        <item x="85"/>
        <item x="11"/>
        <item x="312"/>
        <item x="575"/>
        <item x="0"/>
        <item x="87"/>
        <item x="320"/>
        <item x="8"/>
        <item x="76"/>
        <item x="22"/>
        <item x="167"/>
        <item x="147"/>
        <item x="121"/>
        <item x="24"/>
        <item x="151"/>
        <item x="595"/>
        <item x="579"/>
        <item x="376"/>
        <item x="219"/>
        <item x="438"/>
        <item x="459"/>
        <item x="53"/>
        <item x="382"/>
        <item x="233"/>
        <item x="360"/>
        <item x="380"/>
        <item x="19"/>
        <item x="460"/>
        <item x="206"/>
        <item x="116"/>
        <item x="26"/>
        <item x="464"/>
        <item x="700"/>
        <item x="373"/>
        <item x="258"/>
        <item x="262"/>
        <item x="377"/>
        <item x="367"/>
        <item x="263"/>
        <item x="216"/>
        <item x="469"/>
        <item x="448"/>
        <item x="21"/>
        <item x="113"/>
        <item x="71"/>
        <item x="35"/>
        <item x="372"/>
        <item x="555"/>
        <item x="215"/>
        <item x="315"/>
        <item x="20"/>
        <item x="6"/>
        <item x="132"/>
        <item x="507"/>
        <item x="118"/>
        <item x="607"/>
        <item x="496"/>
        <item x="620"/>
        <item x="341"/>
        <item x="387"/>
        <item x="150"/>
        <item x="62"/>
        <item x="51"/>
        <item x="5"/>
        <item x="416"/>
        <item x="133"/>
        <item x="4"/>
        <item x="264"/>
        <item x="269"/>
        <item x="691"/>
        <item x="461"/>
        <item x="157"/>
        <item x="426"/>
        <item x="1"/>
        <item x="23"/>
        <item x="144"/>
        <item x="634"/>
        <item x="302"/>
        <item x="364"/>
        <item x="577"/>
        <item x="179"/>
        <item x="424"/>
        <item x="57"/>
        <item x="106"/>
        <item x="427"/>
        <item x="681"/>
        <item x="618"/>
        <item x="422"/>
        <item x="58"/>
        <item x="104"/>
        <item x="52"/>
        <item x="497"/>
        <item x="441"/>
        <item x="54"/>
        <item x="690"/>
        <item x="203"/>
        <item x="266"/>
        <item x="204"/>
        <item x="371"/>
        <item x="639"/>
        <item x="489"/>
        <item x="430"/>
        <item x="107"/>
        <item x="344"/>
        <item x="259"/>
        <item x="125"/>
        <item x="366"/>
        <item x="477"/>
        <item x="650"/>
        <item x="122"/>
        <item x="636"/>
        <item x="638"/>
        <item x="9"/>
        <item x="342"/>
        <item x="145"/>
        <item x="491"/>
        <item x="198"/>
        <item x="633"/>
        <item x="261"/>
        <item x="155"/>
        <item x="75"/>
        <item x="218"/>
        <item x="635"/>
        <item x="128"/>
        <item x="28"/>
        <item x="173"/>
        <item x="73"/>
        <item x="641"/>
        <item x="651"/>
        <item x="268"/>
        <item x="526"/>
        <item x="105"/>
        <item x="90"/>
        <item x="493"/>
        <item x="528"/>
        <item x="495"/>
        <item x="374"/>
        <item x="648"/>
        <item x="444"/>
        <item x="501"/>
        <item x="184"/>
        <item x="442"/>
        <item x="488"/>
        <item x="135"/>
        <item x="188"/>
        <item x="55"/>
        <item x="525"/>
        <item x="499"/>
        <item x="205"/>
        <item x="94"/>
        <item x="197"/>
        <item x="61"/>
        <item x="301"/>
        <item x="120"/>
        <item x="349"/>
        <item x="59"/>
        <item x="208"/>
        <item x="498"/>
        <item x="530"/>
        <item x="420"/>
        <item x="152"/>
        <item x="466"/>
        <item x="605"/>
        <item x="527"/>
        <item x="543"/>
        <item x="475"/>
        <item x="649"/>
        <item x="490"/>
        <item x="463"/>
        <item x="162"/>
        <item x="671"/>
        <item x="606"/>
        <item x="96"/>
        <item x="201"/>
        <item x="160"/>
        <item x="467"/>
        <item x="629"/>
        <item x="200"/>
        <item x="529"/>
        <item x="254"/>
        <item x="164"/>
        <item x="425"/>
        <item x="368"/>
        <item x="703"/>
        <item x="124"/>
        <item x="170"/>
        <item x="492"/>
        <item x="418"/>
        <item x="131"/>
        <item x="346"/>
        <item x="669"/>
        <item x="159"/>
        <item x="472"/>
        <item x="154"/>
        <item x="622"/>
        <item x="108"/>
        <item x="156"/>
        <item x="175"/>
        <item x="637"/>
        <item x="611"/>
        <item x="123"/>
        <item x="252"/>
        <item x="474"/>
        <item x="541"/>
        <item x="540"/>
        <item x="251"/>
        <item x="185"/>
        <item x="171"/>
        <item x="199"/>
        <item x="428"/>
        <item x="471"/>
        <item x="351"/>
        <item x="628"/>
        <item x="161"/>
        <item x="347"/>
        <item x="158"/>
        <item x="704"/>
        <item x="585"/>
        <item x="350"/>
        <item x="419"/>
        <item x="348"/>
        <item x="582"/>
        <item x="473"/>
        <item x="645"/>
        <item x="674"/>
        <item x="257"/>
        <item x="696"/>
        <item x="545"/>
        <item x="581"/>
        <item x="127"/>
        <item x="137"/>
        <item x="630"/>
        <item x="584"/>
        <item x="191"/>
        <item x="163"/>
        <item x="646"/>
        <item x="542"/>
        <item x="298"/>
        <item x="172"/>
        <item x="253"/>
        <item x="187"/>
        <item x="255"/>
        <item x="468"/>
        <item x="209"/>
        <item x="212"/>
        <item x="174"/>
        <item x="207"/>
        <item x="583"/>
        <item x="470"/>
        <item x="668"/>
        <item x="544"/>
        <item x="213"/>
        <item x="610"/>
        <item x="608"/>
        <item x="210"/>
        <item x="673"/>
        <item x="569"/>
        <item x="609"/>
        <item x="211"/>
        <item x="369"/>
        <item x="643"/>
        <item x="632"/>
        <item x="478"/>
        <item x="230"/>
        <item x="186"/>
        <item x="640"/>
        <item x="229"/>
        <item x="423"/>
        <item x="421"/>
        <item x="231"/>
        <item x="566"/>
        <item x="642"/>
        <item x="565"/>
        <item x="234"/>
        <item x="644"/>
        <item x="603"/>
        <item x="567"/>
        <item x="602"/>
        <item x="672"/>
        <item x="670"/>
        <item x="568"/>
        <item x="189"/>
        <item x="232"/>
        <item x="612"/>
        <item x="134"/>
        <item x="570"/>
        <item x="647"/>
        <item x="604"/>
        <item x="2"/>
        <item t="default"/>
      </items>
    </pivotField>
    <pivotField dataField="1" showAll="0">
      <items count="707">
        <item x="408"/>
        <item x="247"/>
        <item x="248"/>
        <item x="512"/>
        <item x="404"/>
        <item x="459"/>
        <item x="97"/>
        <item x="409"/>
        <item x="406"/>
        <item x="403"/>
        <item x="337"/>
        <item x="402"/>
        <item x="255"/>
        <item x="231"/>
        <item x="227"/>
        <item x="508"/>
        <item x="341"/>
        <item x="251"/>
        <item x="520"/>
        <item x="233"/>
        <item x="250"/>
        <item x="99"/>
        <item x="510"/>
        <item x="405"/>
        <item x="93"/>
        <item x="513"/>
        <item x="441"/>
        <item x="37"/>
        <item x="506"/>
        <item x="343"/>
        <item x="461"/>
        <item x="249"/>
        <item x="254"/>
        <item x="539"/>
        <item x="286"/>
        <item x="509"/>
        <item x="370"/>
        <item x="455"/>
        <item x="336"/>
        <item x="527"/>
        <item x="587"/>
        <item x="417"/>
        <item x="252"/>
        <item x="491"/>
        <item x="229"/>
        <item x="485"/>
        <item x="253"/>
        <item x="398"/>
        <item x="688"/>
        <item x="524"/>
        <item x="400"/>
        <item x="529"/>
        <item x="368"/>
        <item x="226"/>
        <item x="489"/>
        <item x="696"/>
        <item x="338"/>
        <item x="556"/>
        <item x="335"/>
        <item x="401"/>
        <item x="339"/>
        <item x="397"/>
        <item x="663"/>
        <item x="623"/>
        <item x="540"/>
        <item x="543"/>
        <item x="225"/>
        <item x="296"/>
        <item x="525"/>
        <item x="563"/>
        <item x="105"/>
        <item x="522"/>
        <item x="487"/>
        <item x="483"/>
        <item x="486"/>
        <item x="538"/>
        <item x="102"/>
        <item x="702"/>
        <item x="488"/>
        <item x="100"/>
        <item x="537"/>
        <item x="439"/>
        <item x="399"/>
        <item x="103"/>
        <item x="88"/>
        <item x="342"/>
        <item x="33"/>
        <item x="360"/>
        <item x="694"/>
        <item x="518"/>
        <item x="705"/>
        <item x="596"/>
        <item x="457"/>
        <item x="516"/>
        <item x="327"/>
        <item x="362"/>
        <item x="67"/>
        <item x="94"/>
        <item x="39"/>
        <item x="490"/>
        <item x="542"/>
        <item x="541"/>
        <item x="515"/>
        <item x="507"/>
        <item x="449"/>
        <item x="42"/>
        <item x="58"/>
        <item x="594"/>
        <item x="454"/>
        <item x="484"/>
        <item x="521"/>
        <item x="82"/>
        <item x="326"/>
        <item x="101"/>
        <item x="91"/>
        <item x="40"/>
        <item x="79"/>
        <item x="456"/>
        <item x="528"/>
        <item x="526"/>
        <item x="597"/>
        <item x="578"/>
        <item x="282"/>
        <item x="344"/>
        <item x="245"/>
        <item x="593"/>
        <item x="294"/>
        <item x="631"/>
        <item x="71"/>
        <item x="242"/>
        <item x="121"/>
        <item x="523"/>
        <item x="43"/>
        <item x="68"/>
        <item x="554"/>
        <item x="281"/>
        <item x="277"/>
        <item x="104"/>
        <item x="453"/>
        <item x="451"/>
        <item x="561"/>
        <item x="298"/>
        <item x="633"/>
        <item x="86"/>
        <item x="228"/>
        <item x="240"/>
        <item x="295"/>
        <item x="514"/>
        <item x="468"/>
        <item x="357"/>
        <item x="85"/>
        <item x="95"/>
        <item x="303"/>
        <item x="27"/>
        <item x="283"/>
        <item x="65"/>
        <item x="241"/>
        <item x="407"/>
        <item x="246"/>
        <item x="115"/>
        <item x="363"/>
        <item x="627"/>
        <item x="232"/>
        <item x="315"/>
        <item x="90"/>
        <item x="280"/>
        <item x="35"/>
        <item x="31"/>
        <item x="243"/>
        <item x="576"/>
        <item x="45"/>
        <item x="366"/>
        <item x="544"/>
        <item x="34"/>
        <item x="284"/>
        <item x="394"/>
        <item x="629"/>
        <item x="313"/>
        <item x="340"/>
        <item x="297"/>
        <item x="69"/>
        <item x="310"/>
        <item x="669"/>
        <item x="76"/>
        <item x="312"/>
        <item x="80"/>
        <item x="436"/>
        <item x="595"/>
        <item x="447"/>
        <item x="230"/>
        <item x="132"/>
        <item x="361"/>
        <item x="32"/>
        <item x="446"/>
        <item x="695"/>
        <item x="536"/>
        <item x="244"/>
        <item x="698"/>
        <item x="41"/>
        <item x="614"/>
        <item x="142"/>
        <item x="66"/>
        <item x="458"/>
        <item x="287"/>
        <item x="444"/>
        <item x="662"/>
        <item x="420"/>
        <item x="358"/>
        <item x="579"/>
        <item x="660"/>
        <item x="49"/>
        <item x="364"/>
        <item x="577"/>
        <item x="279"/>
        <item x="551"/>
        <item x="274"/>
        <item x="390"/>
        <item x="391"/>
        <item x="396"/>
        <item x="392"/>
        <item x="275"/>
        <item x="151"/>
        <item x="30"/>
        <item x="440"/>
        <item x="118"/>
        <item x="44"/>
        <item x="149"/>
        <item x="291"/>
        <item x="568"/>
        <item x="152"/>
        <item x="140"/>
        <item x="25"/>
        <item x="51"/>
        <item x="600"/>
        <item x="557"/>
        <item x="52"/>
        <item x="699"/>
        <item x="145"/>
        <item x="74"/>
        <item x="498"/>
        <item x="414"/>
        <item x="46"/>
        <item x="418"/>
        <item x="442"/>
        <item x="450"/>
        <item x="89"/>
        <item x="293"/>
        <item x="87"/>
        <item x="288"/>
        <item x="393"/>
        <item x="609"/>
        <item x="16"/>
        <item x="558"/>
        <item x="143"/>
        <item x="154"/>
        <item x="630"/>
        <item x="50"/>
        <item x="47"/>
        <item x="658"/>
        <item x="665"/>
        <item x="309"/>
        <item x="443"/>
        <item x="657"/>
        <item x="322"/>
        <item x="83"/>
        <item x="307"/>
        <item x="311"/>
        <item x="304"/>
        <item x="437"/>
        <item x="410"/>
        <item x="306"/>
        <item x="411"/>
        <item x="28"/>
        <item x="664"/>
        <item x="412"/>
        <item x="323"/>
        <item x="222"/>
        <item x="671"/>
        <item x="292"/>
        <item x="290"/>
        <item x="419"/>
        <item x="261"/>
        <item x="666"/>
        <item x="138"/>
        <item x="359"/>
        <item x="289"/>
        <item x="48"/>
        <item x="26"/>
        <item x="517"/>
        <item x="371"/>
        <item x="672"/>
        <item x="220"/>
        <item x="308"/>
        <item x="632"/>
        <item x="580"/>
        <item x="3"/>
        <item x="267"/>
        <item x="584"/>
        <item x="128"/>
        <item x="263"/>
        <item x="150"/>
        <item x="348"/>
        <item x="199"/>
        <item x="278"/>
        <item x="606"/>
        <item x="221"/>
        <item x="553"/>
        <item x="388"/>
        <item x="680"/>
        <item x="55"/>
        <item x="285"/>
        <item x="604"/>
        <item x="153"/>
        <item x="365"/>
        <item x="475"/>
        <item x="276"/>
        <item x="223"/>
        <item x="659"/>
        <item x="615"/>
        <item x="328"/>
        <item x="670"/>
        <item x="200"/>
        <item x="70"/>
        <item x="350"/>
        <item x="53"/>
        <item x="559"/>
        <item x="667"/>
        <item x="690"/>
        <item x="224"/>
        <item x="81"/>
        <item x="156"/>
        <item x="607"/>
        <item x="266"/>
        <item x="321"/>
        <item x="564"/>
        <item x="369"/>
        <item x="385"/>
        <item x="56"/>
        <item x="202"/>
        <item x="395"/>
        <item x="36"/>
        <item x="598"/>
        <item x="519"/>
        <item x="679"/>
        <item x="460"/>
        <item x="265"/>
        <item x="637"/>
        <item x="511"/>
        <item x="319"/>
        <item x="681"/>
        <item x="622"/>
        <item x="54"/>
        <item x="10"/>
        <item x="687"/>
        <item x="38"/>
        <item x="624"/>
        <item x="465"/>
        <item x="141"/>
        <item x="122"/>
        <item x="582"/>
        <item x="119"/>
        <item x="555"/>
        <item x="171"/>
        <item x="0"/>
        <item x="12"/>
        <item x="62"/>
        <item x="686"/>
        <item x="422"/>
        <item x="367"/>
        <item x="562"/>
        <item x="605"/>
        <item x="332"/>
        <item x="120"/>
        <item x="382"/>
        <item x="314"/>
        <item x="533"/>
        <item x="131"/>
        <item x="214"/>
        <item x="6"/>
        <item x="416"/>
        <item x="144"/>
        <item x="387"/>
        <item x="271"/>
        <item x="264"/>
        <item x="198"/>
        <item x="185"/>
        <item x="1"/>
        <item x="64"/>
        <item x="72"/>
        <item x="445"/>
        <item x="7"/>
        <item x="621"/>
        <item x="183"/>
        <item x="180"/>
        <item x="182"/>
        <item x="111"/>
        <item x="668"/>
        <item x="603"/>
        <item x="389"/>
        <item x="169"/>
        <item x="178"/>
        <item x="701"/>
        <item x="684"/>
        <item x="426"/>
        <item x="324"/>
        <item x="345"/>
        <item x="552"/>
        <item x="386"/>
        <item x="581"/>
        <item x="11"/>
        <item x="421"/>
        <item x="181"/>
        <item x="689"/>
        <item x="92"/>
        <item x="586"/>
        <item x="78"/>
        <item x="59"/>
        <item x="481"/>
        <item x="112"/>
        <item x="693"/>
        <item x="9"/>
        <item x="201"/>
        <item x="599"/>
        <item x="176"/>
        <item x="8"/>
        <item x="305"/>
        <item x="168"/>
        <item x="346"/>
        <item x="29"/>
        <item x="661"/>
        <item x="462"/>
        <item x="467"/>
        <item x="5"/>
        <item x="325"/>
        <item x="316"/>
        <item x="14"/>
        <item x="13"/>
        <item x="57"/>
        <item x="268"/>
        <item x="73"/>
        <item x="4"/>
        <item x="626"/>
        <item x="160"/>
        <item x="377"/>
        <item x="380"/>
        <item x="685"/>
        <item x="463"/>
        <item x="479"/>
        <item x="601"/>
        <item x="682"/>
        <item x="683"/>
        <item x="61"/>
        <item x="384"/>
        <item x="560"/>
        <item x="116"/>
        <item x="238"/>
        <item x="124"/>
        <item x="108"/>
        <item x="18"/>
        <item x="691"/>
        <item x="428"/>
        <item x="273"/>
        <item x="379"/>
        <item x="452"/>
        <item x="530"/>
        <item x="608"/>
        <item x="106"/>
        <item x="493"/>
        <item x="347"/>
        <item x="625"/>
        <item x="269"/>
        <item x="84"/>
        <item x="383"/>
        <item x="700"/>
        <item x="188"/>
        <item x="172"/>
        <item x="187"/>
        <item x="349"/>
        <item x="464"/>
        <item x="535"/>
        <item x="692"/>
        <item x="656"/>
        <item x="98"/>
        <item x="158"/>
        <item x="127"/>
        <item x="602"/>
        <item x="495"/>
        <item x="109"/>
        <item x="425"/>
        <item x="531"/>
        <item x="330"/>
        <item x="413"/>
        <item x="60"/>
        <item x="566"/>
        <item x="472"/>
        <item x="272"/>
        <item x="301"/>
        <item x="492"/>
        <item x="613"/>
        <item x="534"/>
        <item x="20"/>
        <item x="438"/>
        <item x="270"/>
        <item x="107"/>
        <item x="173"/>
        <item x="170"/>
        <item x="96"/>
        <item x="374"/>
        <item x="186"/>
        <item x="477"/>
        <item x="21"/>
        <item x="329"/>
        <item x="415"/>
        <item x="497"/>
        <item x="15"/>
        <item x="179"/>
        <item x="674"/>
        <item x="494"/>
        <item x="177"/>
        <item x="478"/>
        <item x="113"/>
        <item x="318"/>
        <item x="333"/>
        <item x="19"/>
        <item x="208"/>
        <item x="24"/>
        <item x="583"/>
        <item x="381"/>
        <item x="334"/>
        <item x="212"/>
        <item x="75"/>
        <item x="500"/>
        <item x="378"/>
        <item x="174"/>
        <item x="372"/>
        <item x="22"/>
        <item x="448"/>
        <item x="474"/>
        <item x="63"/>
        <item x="532"/>
        <item x="123"/>
        <item x="218"/>
        <item x="299"/>
        <item x="17"/>
        <item x="504"/>
        <item x="565"/>
        <item x="317"/>
        <item x="480"/>
        <item x="300"/>
        <item x="137"/>
        <item x="585"/>
        <item x="189"/>
        <item x="77"/>
        <item x="259"/>
        <item x="110"/>
        <item x="117"/>
        <item x="320"/>
        <item x="654"/>
        <item x="215"/>
        <item x="476"/>
        <item x="375"/>
        <item x="155"/>
        <item x="655"/>
        <item x="496"/>
        <item x="134"/>
        <item x="210"/>
        <item x="469"/>
        <item x="135"/>
        <item x="167"/>
        <item x="184"/>
        <item x="114"/>
        <item x="126"/>
        <item x="165"/>
        <item x="466"/>
        <item x="159"/>
        <item x="501"/>
        <item x="423"/>
        <item x="644"/>
        <item x="175"/>
        <item x="257"/>
        <item x="23"/>
        <item x="433"/>
        <item x="196"/>
        <item x="373"/>
        <item x="130"/>
        <item x="256"/>
        <item x="162"/>
        <item x="640"/>
        <item x="678"/>
        <item x="470"/>
        <item x="430"/>
        <item x="353"/>
        <item x="209"/>
        <item x="703"/>
        <item x="125"/>
        <item x="645"/>
        <item x="642"/>
        <item x="432"/>
        <item x="435"/>
        <item x="505"/>
        <item x="164"/>
        <item x="213"/>
        <item x="331"/>
        <item x="697"/>
        <item x="133"/>
        <item x="499"/>
        <item x="157"/>
        <item x="376"/>
        <item x="147"/>
        <item x="129"/>
        <item x="639"/>
        <item x="262"/>
        <item x="704"/>
        <item x="219"/>
        <item x="217"/>
        <item x="204"/>
        <item x="146"/>
        <item x="503"/>
        <item x="628"/>
        <item x="163"/>
        <item x="471"/>
        <item x="502"/>
        <item x="351"/>
        <item x="194"/>
        <item x="641"/>
        <item x="161"/>
        <item x="356"/>
        <item x="166"/>
        <item x="355"/>
        <item x="482"/>
        <item x="211"/>
        <item x="636"/>
        <item x="235"/>
        <item x="190"/>
        <item x="260"/>
        <item x="216"/>
        <item x="634"/>
        <item x="589"/>
        <item x="619"/>
        <item x="635"/>
        <item x="424"/>
        <item x="203"/>
        <item x="548"/>
        <item x="569"/>
        <item x="673"/>
        <item x="545"/>
        <item x="258"/>
        <item x="617"/>
        <item x="546"/>
        <item x="354"/>
        <item x="592"/>
        <item x="616"/>
        <item x="547"/>
        <item x="473"/>
        <item x="647"/>
        <item x="618"/>
        <item x="207"/>
        <item x="148"/>
        <item x="588"/>
        <item x="591"/>
        <item x="191"/>
        <item x="206"/>
        <item x="550"/>
        <item x="139"/>
        <item x="431"/>
        <item x="429"/>
        <item x="205"/>
        <item x="567"/>
        <item x="590"/>
        <item x="643"/>
        <item x="352"/>
        <item x="197"/>
        <item x="434"/>
        <item x="620"/>
        <item x="677"/>
        <item x="574"/>
        <item x="575"/>
        <item x="234"/>
        <item x="572"/>
        <item x="549"/>
        <item x="652"/>
        <item x="570"/>
        <item x="193"/>
        <item x="192"/>
        <item x="239"/>
        <item x="571"/>
        <item x="638"/>
        <item x="427"/>
        <item x="136"/>
        <item x="573"/>
        <item x="651"/>
        <item x="676"/>
        <item x="236"/>
        <item x="302"/>
        <item x="675"/>
        <item x="195"/>
        <item x="237"/>
        <item x="649"/>
        <item x="646"/>
        <item x="648"/>
        <item x="650"/>
        <item x="610"/>
        <item x="611"/>
        <item x="612"/>
        <item x="653"/>
        <item x="2"/>
        <item t="default"/>
      </items>
    </pivotField>
    <pivotField dataField="1" showAll="0">
      <items count="713">
        <item x="418"/>
        <item x="254"/>
        <item x="246"/>
        <item x="400"/>
        <item x="247"/>
        <item x="306"/>
        <item x="683"/>
        <item x="685"/>
        <item x="682"/>
        <item x="686"/>
        <item x="684"/>
        <item x="443"/>
        <item x="519"/>
        <item x="182"/>
        <item x="398"/>
        <item x="401"/>
        <item x="179"/>
        <item x="43"/>
        <item x="402"/>
        <item x="184"/>
        <item x="58"/>
        <item x="397"/>
        <item x="180"/>
        <item x="183"/>
        <item x="16"/>
        <item x="181"/>
        <item x="96"/>
        <item x="113"/>
        <item x="329"/>
        <item x="231"/>
        <item x="470"/>
        <item x="517"/>
        <item x="40"/>
        <item x="415"/>
        <item x="233"/>
        <item x="56"/>
        <item x="568"/>
        <item x="229"/>
        <item x="226"/>
        <item x="499"/>
        <item x="520"/>
        <item x="515"/>
        <item x="227"/>
        <item x="251"/>
        <item x="75"/>
        <item x="225"/>
        <item x="45"/>
        <item x="54"/>
        <item x="521"/>
        <item x="102"/>
        <item x="53"/>
        <item x="82"/>
        <item x="514"/>
        <item x="304"/>
        <item x="232"/>
        <item x="688"/>
        <item x="553"/>
        <item x="42"/>
        <item x="711"/>
        <item x="41"/>
        <item x="555"/>
        <item x="248"/>
        <item x="230"/>
        <item x="228"/>
        <item x="665"/>
        <item x="382"/>
        <item x="79"/>
        <item x="512"/>
        <item x="55"/>
        <item x="57"/>
        <item x="98"/>
        <item x="253"/>
        <item x="585"/>
        <item x="92"/>
        <item x="518"/>
        <item x="565"/>
        <item x="252"/>
        <item x="250"/>
        <item x="301"/>
        <item x="44"/>
        <item x="407"/>
        <item x="440"/>
        <item x="674"/>
        <item x="516"/>
        <item x="566"/>
        <item x="37"/>
        <item x="14"/>
        <item x="81"/>
        <item x="80"/>
        <item x="277"/>
        <item x="700"/>
        <item x="334"/>
        <item x="494"/>
        <item x="363"/>
        <item x="673"/>
        <item x="525"/>
        <item x="562"/>
        <item x="18"/>
        <item x="326"/>
        <item x="94"/>
        <item x="687"/>
        <item x="689"/>
        <item x="62"/>
        <item x="316"/>
        <item x="292"/>
        <item x="496"/>
        <item x="298"/>
        <item x="260"/>
        <item x="569"/>
        <item x="564"/>
        <item x="249"/>
        <item x="698"/>
        <item x="661"/>
        <item x="388"/>
        <item x="671"/>
        <item x="90"/>
        <item x="672"/>
        <item x="99"/>
        <item x="390"/>
        <item x="406"/>
        <item x="278"/>
        <item x="69"/>
        <item x="310"/>
        <item x="104"/>
        <item x="13"/>
        <item x="275"/>
        <item x="383"/>
        <item x="214"/>
        <item x="93"/>
        <item x="510"/>
        <item x="83"/>
        <item x="60"/>
        <item x="381"/>
        <item x="399"/>
        <item x="339"/>
        <item x="159"/>
        <item x="461"/>
        <item x="422"/>
        <item x="638"/>
        <item x="274"/>
        <item x="336"/>
        <item x="279"/>
        <item x="567"/>
        <item x="663"/>
        <item x="324"/>
        <item x="441"/>
        <item x="67"/>
        <item x="77"/>
        <item x="269"/>
        <item x="331"/>
        <item x="413"/>
        <item x="403"/>
        <item x="668"/>
        <item x="675"/>
        <item x="78"/>
        <item x="10"/>
        <item x="579"/>
        <item x="437"/>
        <item x="380"/>
        <item x="286"/>
        <item x="493"/>
        <item x="631"/>
        <item x="119"/>
        <item x="508"/>
        <item x="17"/>
        <item x="341"/>
        <item x="600"/>
        <item x="633"/>
        <item x="384"/>
        <item x="100"/>
        <item x="303"/>
        <item x="66"/>
        <item x="72"/>
        <item x="416"/>
        <item x="205"/>
        <item x="467"/>
        <item x="550"/>
        <item x="65"/>
        <item x="386"/>
        <item x="63"/>
        <item x="556"/>
        <item x="71"/>
        <item x="704"/>
        <item x="536"/>
        <item x="702"/>
        <item x="328"/>
        <item x="343"/>
        <item x="670"/>
        <item x="332"/>
        <item x="271"/>
        <item x="506"/>
        <item x="412"/>
        <item x="111"/>
        <item x="59"/>
        <item x="576"/>
        <item x="513"/>
        <item x="385"/>
        <item x="417"/>
        <item x="498"/>
        <item x="323"/>
        <item x="666"/>
        <item x="73"/>
        <item x="497"/>
        <item x="465"/>
        <item x="692"/>
        <item x="157"/>
        <item x="560"/>
        <item x="314"/>
        <item x="529"/>
        <item x="289"/>
        <item x="330"/>
        <item x="198"/>
        <item x="317"/>
        <item x="276"/>
        <item x="538"/>
        <item x="669"/>
        <item x="333"/>
        <item x="70"/>
        <item x="659"/>
        <item x="91"/>
        <item x="577"/>
        <item x="87"/>
        <item x="335"/>
        <item x="527"/>
        <item x="623"/>
        <item x="114"/>
        <item x="313"/>
        <item x="501"/>
        <item x="424"/>
        <item x="97"/>
        <item x="699"/>
        <item x="473"/>
        <item x="694"/>
        <item x="495"/>
        <item x="294"/>
        <item x="522"/>
        <item x="597"/>
        <item x="438"/>
        <item x="705"/>
        <item x="598"/>
        <item x="290"/>
        <item x="142"/>
        <item x="708"/>
        <item x="295"/>
        <item x="408"/>
        <item x="664"/>
        <item x="35"/>
        <item x="170"/>
        <item x="338"/>
        <item x="296"/>
        <item x="389"/>
        <item x="464"/>
        <item x="201"/>
        <item x="578"/>
        <item x="509"/>
        <item x="28"/>
        <item x="404"/>
        <item x="155"/>
        <item x="300"/>
        <item x="144"/>
        <item x="442"/>
        <item x="469"/>
        <item x="76"/>
        <item x="38"/>
        <item x="634"/>
        <item x="621"/>
        <item x="68"/>
        <item x="601"/>
        <item x="3"/>
        <item x="628"/>
        <item x="139"/>
        <item x="188"/>
        <item x="327"/>
        <item x="302"/>
        <item x="658"/>
        <item x="262"/>
        <item x="202"/>
        <item x="667"/>
        <item x="625"/>
        <item x="636"/>
        <item x="635"/>
        <item x="637"/>
        <item x="344"/>
        <item x="293"/>
        <item x="266"/>
        <item x="32"/>
        <item x="154"/>
        <item x="185"/>
        <item x="107"/>
        <item x="311"/>
        <item x="387"/>
        <item x="626"/>
        <item x="268"/>
        <item x="64"/>
        <item x="0"/>
        <item x="457"/>
        <item x="419"/>
        <item x="267"/>
        <item x="307"/>
        <item x="321"/>
        <item x="141"/>
        <item x="61"/>
        <item x="647"/>
        <item x="463"/>
        <item x="203"/>
        <item x="264"/>
        <item x="187"/>
        <item x="505"/>
        <item x="489"/>
        <item x="95"/>
        <item x="116"/>
        <item x="554"/>
        <item x="1"/>
        <item x="105"/>
        <item x="206"/>
        <item x="312"/>
        <item x="121"/>
        <item x="451"/>
        <item x="420"/>
        <item x="273"/>
        <item x="6"/>
        <item x="299"/>
        <item x="200"/>
        <item x="8"/>
        <item x="25"/>
        <item x="49"/>
        <item x="4"/>
        <item x="318"/>
        <item x="528"/>
        <item x="507"/>
        <item x="656"/>
        <item x="337"/>
        <item x="361"/>
        <item x="542"/>
        <item x="51"/>
        <item x="12"/>
        <item x="325"/>
        <item x="707"/>
        <item x="30"/>
        <item x="466"/>
        <item x="207"/>
        <item x="244"/>
        <item x="315"/>
        <item x="291"/>
        <item x="557"/>
        <item x="140"/>
        <item x="103"/>
        <item x="691"/>
        <item x="197"/>
        <item x="186"/>
        <item x="599"/>
        <item x="115"/>
        <item x="265"/>
        <item x="629"/>
        <item x="7"/>
        <item x="108"/>
        <item x="540"/>
        <item x="690"/>
        <item x="537"/>
        <item x="263"/>
        <item x="539"/>
        <item x="454"/>
        <item x="594"/>
        <item x="468"/>
        <item x="31"/>
        <item x="523"/>
        <item x="5"/>
        <item x="639"/>
        <item x="449"/>
        <item x="156"/>
        <item x="503"/>
        <item x="620"/>
        <item x="52"/>
        <item x="320"/>
        <item x="101"/>
        <item x="703"/>
        <item x="15"/>
        <item x="435"/>
        <item x="697"/>
        <item x="199"/>
        <item x="208"/>
        <item x="272"/>
        <item x="46"/>
        <item x="619"/>
        <item x="160"/>
        <item x="679"/>
        <item x="33"/>
        <item x="643"/>
        <item x="89"/>
        <item x="258"/>
        <item x="376"/>
        <item x="492"/>
        <item x="500"/>
        <item x="284"/>
        <item x="345"/>
        <item x="145"/>
        <item x="11"/>
        <item x="627"/>
        <item x="26"/>
        <item x="164"/>
        <item x="39"/>
        <item x="143"/>
        <item x="452"/>
        <item x="543"/>
        <item x="592"/>
        <item x="84"/>
        <item x="151"/>
        <item x="50"/>
        <item x="127"/>
        <item x="651"/>
        <item x="177"/>
        <item x="109"/>
        <item x="630"/>
        <item x="158"/>
        <item x="85"/>
        <item x="217"/>
        <item x="106"/>
        <item x="504"/>
        <item x="204"/>
        <item x="471"/>
        <item x="487"/>
        <item x="596"/>
        <item x="526"/>
        <item x="551"/>
        <item x="641"/>
        <item x="110"/>
        <item x="652"/>
        <item x="288"/>
        <item x="453"/>
        <item x="459"/>
        <item x="47"/>
        <item x="255"/>
        <item x="541"/>
        <item x="364"/>
        <item x="340"/>
        <item x="645"/>
        <item x="640"/>
        <item x="558"/>
        <item x="378"/>
        <item x="48"/>
        <item x="117"/>
        <item x="212"/>
        <item x="485"/>
        <item x="696"/>
        <item x="502"/>
        <item x="358"/>
        <item x="595"/>
        <item x="282"/>
        <item x="322"/>
        <item x="27"/>
        <item x="124"/>
        <item x="491"/>
        <item x="261"/>
        <item x="563"/>
        <item x="167"/>
        <item x="552"/>
        <item x="242"/>
        <item x="695"/>
        <item x="349"/>
        <item x="439"/>
        <item x="632"/>
        <item x="34"/>
        <item x="591"/>
        <item x="450"/>
        <item x="421"/>
        <item x="660"/>
        <item x="280"/>
        <item x="455"/>
        <item x="74"/>
        <item x="624"/>
        <item x="215"/>
        <item x="561"/>
        <item x="146"/>
        <item x="209"/>
        <item x="533"/>
        <item x="120"/>
        <item x="693"/>
        <item x="372"/>
        <item x="319"/>
        <item x="662"/>
        <item x="236"/>
        <item x="213"/>
        <item x="256"/>
        <item x="642"/>
        <item x="29"/>
        <item x="342"/>
        <item x="649"/>
        <item x="432"/>
        <item x="166"/>
        <item x="270"/>
        <item x="355"/>
        <item x="161"/>
        <item x="195"/>
        <item x="436"/>
        <item x="309"/>
        <item x="486"/>
        <item x="210"/>
        <item x="168"/>
        <item x="216"/>
        <item x="524"/>
        <item x="547"/>
        <item x="646"/>
        <item x="423"/>
        <item x="458"/>
        <item x="257"/>
        <item x="287"/>
        <item x="239"/>
        <item x="148"/>
        <item x="147"/>
        <item x="379"/>
        <item x="357"/>
        <item x="118"/>
        <item x="648"/>
        <item x="370"/>
        <item x="490"/>
        <item x="281"/>
        <item x="297"/>
        <item x="175"/>
        <item x="128"/>
        <item x="587"/>
        <item x="259"/>
        <item x="394"/>
        <item x="122"/>
        <item x="622"/>
        <item x="374"/>
        <item x="427"/>
        <item x="559"/>
        <item x="488"/>
        <item x="476"/>
        <item x="430"/>
        <item x="308"/>
        <item x="531"/>
        <item x="240"/>
        <item x="165"/>
        <item x="650"/>
        <item x="460"/>
        <item x="245"/>
        <item x="218"/>
        <item x="283"/>
        <item x="171"/>
        <item x="86"/>
        <item x="126"/>
        <item x="189"/>
        <item x="352"/>
        <item x="462"/>
        <item x="153"/>
        <item x="359"/>
        <item x="162"/>
        <item x="88"/>
        <item x="710"/>
        <item x="654"/>
        <item x="511"/>
        <item x="360"/>
        <item x="602"/>
        <item x="657"/>
        <item x="456"/>
        <item x="644"/>
        <item x="530"/>
        <item x="588"/>
        <item x="433"/>
        <item x="590"/>
        <item x="241"/>
        <item x="535"/>
        <item x="606"/>
        <item x="593"/>
        <item x="125"/>
        <item x="149"/>
        <item x="483"/>
        <item x="709"/>
        <item x="243"/>
        <item x="353"/>
        <item x="285"/>
        <item x="36"/>
        <item x="681"/>
        <item x="472"/>
        <item x="586"/>
        <item x="362"/>
        <item x="604"/>
        <item x="222"/>
        <item x="589"/>
        <item x="480"/>
        <item x="474"/>
        <item x="163"/>
        <item x="612"/>
        <item x="478"/>
        <item x="356"/>
        <item x="22"/>
        <item x="414"/>
        <item x="653"/>
        <item x="534"/>
        <item x="354"/>
        <item x="706"/>
        <item x="9"/>
        <item x="351"/>
        <item x="434"/>
        <item x="123"/>
        <item x="112"/>
        <item x="676"/>
        <item x="152"/>
        <item x="150"/>
        <item x="603"/>
        <item x="211"/>
        <item x="193"/>
        <item x="545"/>
        <item x="582"/>
        <item x="234"/>
        <item x="405"/>
        <item x="238"/>
        <item x="701"/>
        <item x="346"/>
        <item x="544"/>
        <item x="677"/>
        <item x="377"/>
        <item x="347"/>
        <item x="425"/>
        <item x="549"/>
        <item x="605"/>
        <item x="532"/>
        <item x="368"/>
        <item x="580"/>
        <item x="219"/>
        <item x="365"/>
        <item x="305"/>
        <item x="224"/>
        <item x="367"/>
        <item x="584"/>
        <item x="617"/>
        <item x="482"/>
        <item x="172"/>
        <item x="375"/>
        <item x="178"/>
        <item x="220"/>
        <item x="431"/>
        <item x="131"/>
        <item x="373"/>
        <item x="190"/>
        <item x="371"/>
        <item x="475"/>
        <item x="196"/>
        <item x="237"/>
        <item x="396"/>
        <item x="479"/>
        <item x="391"/>
        <item x="446"/>
        <item x="575"/>
        <item x="221"/>
        <item x="350"/>
        <item x="572"/>
        <item x="24"/>
        <item x="19"/>
        <item x="615"/>
        <item x="548"/>
        <item x="583"/>
        <item x="581"/>
        <item x="426"/>
        <item x="610"/>
        <item x="680"/>
        <item x="444"/>
        <item x="574"/>
        <item x="428"/>
        <item x="570"/>
        <item x="348"/>
        <item x="20"/>
        <item x="608"/>
        <item x="173"/>
        <item x="448"/>
        <item x="369"/>
        <item x="192"/>
        <item x="481"/>
        <item x="546"/>
        <item x="366"/>
        <item x="429"/>
        <item x="484"/>
        <item x="571"/>
        <item x="573"/>
        <item x="176"/>
        <item x="191"/>
        <item x="137"/>
        <item x="618"/>
        <item x="223"/>
        <item x="169"/>
        <item x="447"/>
        <item x="611"/>
        <item x="174"/>
        <item x="445"/>
        <item x="655"/>
        <item x="607"/>
        <item x="409"/>
        <item x="133"/>
        <item x="23"/>
        <item x="616"/>
        <item x="235"/>
        <item x="609"/>
        <item x="477"/>
        <item x="393"/>
        <item x="410"/>
        <item x="678"/>
        <item x="129"/>
        <item x="395"/>
        <item x="194"/>
        <item x="613"/>
        <item x="21"/>
        <item x="392"/>
        <item x="614"/>
        <item x="136"/>
        <item x="138"/>
        <item x="130"/>
        <item x="132"/>
        <item x="134"/>
        <item x="411"/>
        <item x="135"/>
        <item x="2"/>
        <item t="default"/>
      </items>
    </pivotField>
    <pivotField dataField="1"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5">
    <i>
      <x/>
    </i>
    <i i="1">
      <x v="1"/>
    </i>
    <i i="2">
      <x v="2"/>
    </i>
    <i i="3">
      <x v="3"/>
    </i>
    <i i="4">
      <x v="4"/>
    </i>
  </colItems>
  <dataFields count="5">
    <dataField name="Average of Average Scale Score" fld="4" subtotal="average" baseField="0" baseItem="0"/>
    <dataField name="Average of Average Language and Literacy Score" fld="8" subtotal="average" baseField="0" baseItem="0"/>
    <dataField name="Average of Average Math Score" fld="9" subtotal="average" baseField="0" baseItem="0"/>
    <dataField name="Average of Average Physical Development Score" fld="10" subtotal="average" baseField="0" baseItem="0"/>
    <dataField name="Average of Average Social Foundations 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868B6-EC9B-E34D-855B-4090C432D49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F25" firstHeaderRow="0" firstDataRow="1" firstDataCol="1"/>
  <pivotFields count="12">
    <pivotField showAll="0"/>
    <pivotField showAll="0"/>
    <pivotField axis="axisRow" showAll="0">
      <items count="24">
        <item x="0"/>
        <item x="1"/>
        <item x="2"/>
        <item x="3"/>
        <item x="4"/>
        <item x="15"/>
        <item x="5"/>
        <item x="12"/>
        <item x="16"/>
        <item x="6"/>
        <item x="7"/>
        <item x="21"/>
        <item x="13"/>
        <item x="19"/>
        <item x="17"/>
        <item x="20"/>
        <item x="18"/>
        <item x="8"/>
        <item x="9"/>
        <item x="14"/>
        <item x="22"/>
        <item x="10"/>
        <item x="11"/>
        <item t="default"/>
      </items>
    </pivotField>
    <pivotField showAll="0"/>
    <pivotField dataField="1" showAll="0">
      <items count="714">
        <item x="248"/>
        <item x="249"/>
        <item x="420"/>
        <item x="409"/>
        <item x="256"/>
        <item x="515"/>
        <item x="96"/>
        <item x="522"/>
        <item x="444"/>
        <item x="232"/>
        <item x="228"/>
        <item x="234"/>
        <item x="464"/>
        <item x="400"/>
        <item x="307"/>
        <item x="252"/>
        <item x="587"/>
        <item x="230"/>
        <item x="417"/>
        <item x="398"/>
        <item x="37"/>
        <item x="407"/>
        <item x="227"/>
        <item x="405"/>
        <item x="404"/>
        <item x="402"/>
        <item x="250"/>
        <item x="397"/>
        <item x="338"/>
        <item x="684"/>
        <item x="255"/>
        <item x="410"/>
        <item x="401"/>
        <item x="328"/>
        <item x="92"/>
        <item x="226"/>
        <item x="98"/>
        <item x="114"/>
        <item x="511"/>
        <item x="286"/>
        <item x="521"/>
        <item x="442"/>
        <item x="682"/>
        <item x="251"/>
        <item x="102"/>
        <item x="526"/>
        <item x="712"/>
        <item x="403"/>
        <item x="513"/>
        <item x="253"/>
        <item x="556"/>
        <item x="342"/>
        <item x="681"/>
        <item x="530"/>
        <item x="516"/>
        <item x="43"/>
        <item x="685"/>
        <item x="519"/>
        <item x="104"/>
        <item x="509"/>
        <item x="99"/>
        <item x="254"/>
        <item x="701"/>
        <item x="233"/>
        <item x="40"/>
        <item x="532"/>
        <item x="518"/>
        <item x="363"/>
        <item x="523"/>
        <item x="81"/>
        <item x="466"/>
        <item x="460"/>
        <item x="42"/>
        <item x="229"/>
        <item x="512"/>
        <item x="528"/>
        <item x="16"/>
        <item x="563"/>
        <item x="554"/>
        <item x="58"/>
        <item x="415"/>
        <item x="569"/>
        <item x="565"/>
        <item x="344"/>
        <item x="181"/>
        <item x="80"/>
        <item x="101"/>
        <item x="683"/>
        <item x="231"/>
        <item x="277"/>
        <item x="517"/>
        <item x="693"/>
        <item x="699"/>
        <item x="183"/>
        <item x="100"/>
        <item x="178"/>
        <item x="541"/>
        <item x="495"/>
        <item x="82"/>
        <item x="337"/>
        <item x="76"/>
        <item x="179"/>
        <item x="524"/>
        <item x="180"/>
        <item x="670"/>
        <item x="624"/>
        <item x="372"/>
        <item x="439"/>
        <item x="340"/>
        <item x="673"/>
        <item x="636"/>
        <item x="299"/>
        <item x="45"/>
        <item x="493"/>
        <item x="327"/>
        <item x="67"/>
        <item x="596"/>
        <item x="414"/>
        <item x="419"/>
        <item x="502"/>
        <item x="709"/>
        <item x="93"/>
        <item x="438"/>
        <item x="525"/>
        <item x="399"/>
        <item x="580"/>
        <item x="672"/>
        <item x="527"/>
        <item x="103"/>
        <item x="361"/>
        <item x="336"/>
        <item x="87"/>
        <item x="41"/>
        <item x="275"/>
        <item x="406"/>
        <item x="79"/>
        <item x="90"/>
        <item x="282"/>
        <item x="443"/>
        <item x="274"/>
        <item x="440"/>
        <item x="279"/>
        <item x="288"/>
        <item x="491"/>
        <item x="594"/>
        <item x="333"/>
        <item x="529"/>
        <item x="142"/>
        <item x="663"/>
        <item x="705"/>
        <item x="545"/>
        <item x="577"/>
        <item x="182"/>
        <item x="370"/>
        <item x="688"/>
        <item x="292"/>
        <item x="339"/>
        <item x="120"/>
        <item x="383"/>
        <item x="71"/>
        <item x="561"/>
        <item x="531"/>
        <item x="598"/>
        <item x="33"/>
        <item x="94"/>
        <item x="542"/>
        <item x="703"/>
        <item x="68"/>
        <item x="567"/>
        <item x="284"/>
        <item x="390"/>
        <item x="323"/>
        <item x="140"/>
        <item x="418"/>
        <item x="557"/>
        <item x="65"/>
        <item x="343"/>
        <item x="462"/>
        <item x="593"/>
        <item x="552"/>
        <item x="488"/>
        <item x="520"/>
        <item x="665"/>
        <item x="539"/>
        <item x="700"/>
        <item x="39"/>
        <item x="510"/>
        <item x="630"/>
        <item x="69"/>
        <item x="597"/>
        <item x="278"/>
        <item x="668"/>
        <item x="145"/>
        <item x="66"/>
        <item x="540"/>
        <item x="578"/>
        <item x="674"/>
        <item x="543"/>
        <item x="325"/>
        <item x="35"/>
        <item x="566"/>
        <item x="458"/>
        <item x="143"/>
        <item x="579"/>
        <item x="311"/>
        <item x="689"/>
        <item x="280"/>
        <item x="453"/>
        <item x="637"/>
        <item x="305"/>
        <item x="197"/>
        <item x="56"/>
        <item x="492"/>
        <item x="316"/>
        <item x="490"/>
        <item x="632"/>
        <item x="461"/>
        <item x="44"/>
        <item x="388"/>
        <item x="246"/>
        <item x="314"/>
        <item x="32"/>
        <item x="302"/>
        <item x="494"/>
        <item x="269"/>
        <item x="335"/>
        <item x="544"/>
        <item x="330"/>
        <item x="424"/>
        <item x="111"/>
        <item x="345"/>
        <item x="31"/>
        <item x="628"/>
        <item x="671"/>
        <item x="10"/>
        <item x="201"/>
        <item x="53"/>
        <item x="661"/>
        <item x="281"/>
        <item x="455"/>
        <item x="83"/>
        <item x="667"/>
        <item x="283"/>
        <item x="660"/>
        <item x="276"/>
        <item x="289"/>
        <item x="304"/>
        <item x="704"/>
        <item x="322"/>
        <item x="14"/>
        <item x="329"/>
        <item x="358"/>
        <item x="296"/>
        <item x="690"/>
        <item x="331"/>
        <item x="489"/>
        <item x="364"/>
        <item x="141"/>
        <item x="151"/>
        <item x="129"/>
        <item x="54"/>
        <item x="287"/>
        <item x="158"/>
        <item x="315"/>
        <item x="295"/>
        <item x="244"/>
        <item x="686"/>
        <item x="470"/>
        <item x="666"/>
        <item x="706"/>
        <item x="334"/>
        <item x="34"/>
        <item x="115"/>
        <item x="55"/>
        <item x="84"/>
        <item x="293"/>
        <item x="89"/>
        <item x="154"/>
        <item x="18"/>
        <item x="301"/>
        <item x="421"/>
        <item x="349"/>
        <item x="558"/>
        <item x="457"/>
        <item x="297"/>
        <item x="341"/>
        <item x="595"/>
        <item x="290"/>
        <item x="695"/>
        <item x="85"/>
        <item x="74"/>
        <item x="13"/>
        <item x="241"/>
        <item x="70"/>
        <item x="601"/>
        <item x="169"/>
        <item x="144"/>
        <item x="463"/>
        <item x="49"/>
        <item x="599"/>
        <item x="422"/>
        <item x="62"/>
        <item x="200"/>
        <item x="602"/>
        <item x="320"/>
        <item x="581"/>
        <item x="634"/>
        <item x="394"/>
        <item x="294"/>
        <item x="51"/>
        <item x="199"/>
        <item x="384"/>
        <item x="317"/>
        <item x="555"/>
        <item x="324"/>
        <item x="626"/>
        <item x="124"/>
        <item x="261"/>
        <item x="242"/>
        <item x="243"/>
        <item x="28"/>
        <item x="247"/>
        <item x="72"/>
        <item x="25"/>
        <item x="196"/>
        <item x="30"/>
        <item x="117"/>
        <item x="633"/>
        <item x="319"/>
        <item x="386"/>
        <item x="381"/>
        <item x="27"/>
        <item x="332"/>
        <item x="604"/>
        <item x="52"/>
        <item x="423"/>
        <item x="669"/>
        <item x="46"/>
        <item x="3"/>
        <item x="623"/>
        <item x="451"/>
        <item x="198"/>
        <item x="476"/>
        <item x="78"/>
        <item x="186"/>
        <item x="185"/>
        <item x="122"/>
        <item x="408"/>
        <item x="308"/>
        <item x="38"/>
        <item x="300"/>
        <item x="313"/>
        <item x="148"/>
        <item x="291"/>
        <item x="378"/>
        <item x="380"/>
        <item x="285"/>
        <item x="385"/>
        <item x="459"/>
        <item x="468"/>
        <item x="600"/>
        <item x="50"/>
        <item x="312"/>
        <item x="662"/>
        <item x="57"/>
        <item x="692"/>
        <item x="47"/>
        <item x="303"/>
        <item x="184"/>
        <item x="609"/>
        <item x="359"/>
        <item x="570"/>
        <item x="0"/>
        <item x="245"/>
        <item x="12"/>
        <item x="553"/>
        <item x="112"/>
        <item x="497"/>
        <item x="362"/>
        <item x="138"/>
        <item x="351"/>
        <item x="271"/>
        <item x="635"/>
        <item x="504"/>
        <item x="559"/>
        <item x="622"/>
        <item x="73"/>
        <item x="708"/>
        <item x="605"/>
        <item x="691"/>
        <item x="467"/>
        <item x="326"/>
        <item x="629"/>
        <item x="132"/>
        <item x="48"/>
        <item x="187"/>
        <item x="499"/>
        <item x="208"/>
        <item x="389"/>
        <item x="472"/>
        <item x="6"/>
        <item x="485"/>
        <item x="441"/>
        <item x="7"/>
        <item x="416"/>
        <item x="425"/>
        <item x="4"/>
        <item x="26"/>
        <item x="91"/>
        <item x="568"/>
        <item x="564"/>
        <item x="59"/>
        <item x="585"/>
        <item x="367"/>
        <item x="166"/>
        <item x="607"/>
        <item x="60"/>
        <item x="603"/>
        <item x="64"/>
        <item x="8"/>
        <item x="110"/>
        <item x="212"/>
        <item x="562"/>
        <item x="365"/>
        <item x="11"/>
        <item x="167"/>
        <item x="1"/>
        <item x="687"/>
        <item x="149"/>
        <item x="658"/>
        <item x="360"/>
        <item x="391"/>
        <item x="450"/>
        <item x="17"/>
        <item x="86"/>
        <item x="396"/>
        <item x="387"/>
        <item x="263"/>
        <item x="150"/>
        <item x="625"/>
        <item x="447"/>
        <item x="368"/>
        <item x="223"/>
        <item x="176"/>
        <item x="698"/>
        <item x="88"/>
        <item x="454"/>
        <item x="156"/>
        <item x="346"/>
        <item x="5"/>
        <item x="479"/>
        <item x="266"/>
        <item x="465"/>
        <item x="214"/>
        <item x="606"/>
        <item x="152"/>
        <item x="318"/>
        <item x="321"/>
        <item x="194"/>
        <item x="116"/>
        <item x="265"/>
        <item x="664"/>
        <item x="392"/>
        <item x="239"/>
        <item x="97"/>
        <item x="267"/>
        <item x="615"/>
        <item x="107"/>
        <item x="496"/>
        <item x="310"/>
        <item x="694"/>
        <item x="469"/>
        <item x="220"/>
        <item x="617"/>
        <item x="583"/>
        <item x="659"/>
        <item x="501"/>
        <item x="373"/>
        <item x="560"/>
        <item x="445"/>
        <item x="105"/>
        <item x="225"/>
        <item x="627"/>
        <item x="118"/>
        <item x="146"/>
        <item x="95"/>
        <item x="209"/>
        <item x="273"/>
        <item x="170"/>
        <item x="446"/>
        <item x="268"/>
        <item x="61"/>
        <item x="222"/>
        <item x="412"/>
        <item x="697"/>
        <item x="514"/>
        <item x="411"/>
        <item x="36"/>
        <item x="128"/>
        <item x="63"/>
        <item x="642"/>
        <item x="210"/>
        <item x="15"/>
        <item x="393"/>
        <item x="582"/>
        <item x="508"/>
        <item x="174"/>
        <item x="77"/>
        <item x="347"/>
        <item x="586"/>
        <item x="436"/>
        <item x="121"/>
        <item x="108"/>
        <item x="608"/>
        <item x="456"/>
        <item x="264"/>
        <item x="646"/>
        <item x="644"/>
        <item x="431"/>
        <item x="448"/>
        <item x="505"/>
        <item x="413"/>
        <item x="696"/>
        <item x="503"/>
        <item x="506"/>
        <item x="22"/>
        <item x="366"/>
        <item x="221"/>
        <item x="647"/>
        <item x="153"/>
        <item x="486"/>
        <item x="119"/>
        <item x="125"/>
        <item x="498"/>
        <item x="707"/>
        <item x="656"/>
        <item x="536"/>
        <item x="29"/>
        <item x="641"/>
        <item x="507"/>
        <item x="433"/>
        <item x="123"/>
        <item x="205"/>
        <item x="379"/>
        <item x="298"/>
        <item x="106"/>
        <item x="500"/>
        <item x="371"/>
        <item x="473"/>
        <item x="348"/>
        <item x="376"/>
        <item x="126"/>
        <item x="309"/>
        <item x="369"/>
        <item x="202"/>
        <item x="382"/>
        <item x="9"/>
        <item x="157"/>
        <item x="374"/>
        <item x="147"/>
        <item x="113"/>
        <item x="643"/>
        <item x="272"/>
        <item x="204"/>
        <item x="350"/>
        <item x="395"/>
        <item x="75"/>
        <item x="649"/>
        <item x="428"/>
        <item x="270"/>
        <item x="24"/>
        <item x="429"/>
        <item x="19"/>
        <item x="435"/>
        <item x="471"/>
        <item x="211"/>
        <item x="20"/>
        <item x="638"/>
        <item x="224"/>
        <item x="155"/>
        <item x="203"/>
        <item x="677"/>
        <item x="127"/>
        <item x="534"/>
        <item x="639"/>
        <item x="168"/>
        <item x="452"/>
        <item x="206"/>
        <item x="207"/>
        <item x="188"/>
        <item x="449"/>
        <item x="533"/>
        <item x="109"/>
        <item x="474"/>
        <item x="483"/>
        <item x="163"/>
        <item x="134"/>
        <item x="538"/>
        <item x="584"/>
        <item x="613"/>
        <item x="21"/>
        <item x="137"/>
        <item x="135"/>
        <item x="23"/>
        <item x="631"/>
        <item x="171"/>
        <item x="616"/>
        <item x="537"/>
        <item x="177"/>
        <item x="165"/>
        <item x="657"/>
        <item x="130"/>
        <item x="192"/>
        <item x="218"/>
        <item x="710"/>
        <item x="159"/>
        <item x="160"/>
        <item x="549"/>
        <item x="535"/>
        <item x="172"/>
        <item x="426"/>
        <item x="645"/>
        <item x="257"/>
        <item x="131"/>
        <item x="434"/>
        <item x="258"/>
        <item x="482"/>
        <item x="355"/>
        <item x="481"/>
        <item x="614"/>
        <item x="711"/>
        <item x="352"/>
        <item x="357"/>
        <item x="215"/>
        <item x="437"/>
        <item x="680"/>
        <item x="475"/>
        <item x="161"/>
        <item x="478"/>
        <item x="354"/>
        <item x="262"/>
        <item x="477"/>
        <item x="547"/>
        <item x="175"/>
        <item x="653"/>
        <item x="640"/>
        <item x="213"/>
        <item x="162"/>
        <item x="377"/>
        <item x="480"/>
        <item x="589"/>
        <item x="164"/>
        <item x="546"/>
        <item x="702"/>
        <item x="654"/>
        <item x="375"/>
        <item x="216"/>
        <item x="356"/>
        <item x="189"/>
        <item x="259"/>
        <item x="217"/>
        <item x="592"/>
        <item x="219"/>
        <item x="173"/>
        <item x="260"/>
        <item x="133"/>
        <item x="427"/>
        <item x="551"/>
        <item x="195"/>
        <item x="484"/>
        <item x="588"/>
        <item x="675"/>
        <item x="651"/>
        <item x="591"/>
        <item x="353"/>
        <item x="575"/>
        <item x="306"/>
        <item x="548"/>
        <item x="619"/>
        <item x="590"/>
        <item x="191"/>
        <item x="679"/>
        <item x="618"/>
        <item x="139"/>
        <item x="550"/>
        <item x="648"/>
        <item x="620"/>
        <item x="487"/>
        <item x="190"/>
        <item x="432"/>
        <item x="236"/>
        <item x="235"/>
        <item x="652"/>
        <item x="572"/>
        <item x="571"/>
        <item x="650"/>
        <item x="237"/>
        <item x="573"/>
        <item x="611"/>
        <item x="240"/>
        <item x="610"/>
        <item x="430"/>
        <item x="678"/>
        <item x="574"/>
        <item x="576"/>
        <item x="193"/>
        <item x="655"/>
        <item x="621"/>
        <item x="238"/>
        <item x="676"/>
        <item x="612"/>
        <item x="136"/>
        <item x="2"/>
        <item t="default"/>
      </items>
    </pivotField>
    <pivotField showAll="0">
      <items count="330">
        <item x="136"/>
        <item x="19"/>
        <item x="162"/>
        <item x="231"/>
        <item x="278"/>
        <item x="114"/>
        <item x="160"/>
        <item x="102"/>
        <item x="119"/>
        <item x="103"/>
        <item x="158"/>
        <item x="205"/>
        <item x="113"/>
        <item x="100"/>
        <item x="148"/>
        <item x="20"/>
        <item x="105"/>
        <item x="181"/>
        <item x="266"/>
        <item x="28"/>
        <item x="35"/>
        <item x="244"/>
        <item x="157"/>
        <item x="134"/>
        <item x="213"/>
        <item x="204"/>
        <item x="146"/>
        <item x="111"/>
        <item x="101"/>
        <item x="273"/>
        <item x="321"/>
        <item x="299"/>
        <item x="127"/>
        <item x="120"/>
        <item x="276"/>
        <item x="159"/>
        <item x="202"/>
        <item x="18"/>
        <item x="327"/>
        <item x="129"/>
        <item x="161"/>
        <item x="23"/>
        <item x="242"/>
        <item x="83"/>
        <item x="267"/>
        <item x="308"/>
        <item x="61"/>
        <item x="295"/>
        <item x="133"/>
        <item x="98"/>
        <item x="253"/>
        <item x="163"/>
        <item x="176"/>
        <item x="126"/>
        <item x="265"/>
        <item x="76"/>
        <item x="169"/>
        <item x="118"/>
        <item x="135"/>
        <item x="21"/>
        <item x="167"/>
        <item x="264"/>
        <item x="212"/>
        <item x="117"/>
        <item x="64"/>
        <item x="55"/>
        <item x="324"/>
        <item x="89"/>
        <item x="57"/>
        <item x="25"/>
        <item x="210"/>
        <item x="229"/>
        <item x="254"/>
        <item x="293"/>
        <item x="170"/>
        <item x="109"/>
        <item x="271"/>
        <item x="228"/>
        <item x="286"/>
        <item x="74"/>
        <item x="137"/>
        <item x="8"/>
        <item x="128"/>
        <item x="298"/>
        <item x="270"/>
        <item x="81"/>
        <item x="297"/>
        <item x="14"/>
        <item x="294"/>
        <item x="315"/>
        <item x="108"/>
        <item x="77"/>
        <item x="47"/>
        <item x="243"/>
        <item x="164"/>
        <item x="288"/>
        <item x="296"/>
        <item x="4"/>
        <item x="290"/>
        <item x="316"/>
        <item x="87"/>
        <item x="165"/>
        <item x="99"/>
        <item x="115"/>
        <item x="268"/>
        <item x="46"/>
        <item x="95"/>
        <item x="149"/>
        <item x="239"/>
        <item x="130"/>
        <item x="279"/>
        <item x="121"/>
        <item x="44"/>
        <item x="168"/>
        <item x="112"/>
        <item x="66"/>
        <item x="313"/>
        <item x="51"/>
        <item x="209"/>
        <item x="207"/>
        <item x="250"/>
        <item x="26"/>
        <item x="272"/>
        <item x="197"/>
        <item x="285"/>
        <item x="58"/>
        <item x="175"/>
        <item x="132"/>
        <item x="107"/>
        <item x="241"/>
        <item x="53"/>
        <item x="252"/>
        <item x="150"/>
        <item x="1"/>
        <item x="49"/>
        <item x="16"/>
        <item x="237"/>
        <item x="203"/>
        <item x="131"/>
        <item x="183"/>
        <item x="24"/>
        <item x="234"/>
        <item x="86"/>
        <item x="104"/>
        <item x="317"/>
        <item x="72"/>
        <item x="29"/>
        <item x="311"/>
        <item x="147"/>
        <item x="325"/>
        <item x="238"/>
        <item x="73"/>
        <item x="93"/>
        <item x="289"/>
        <item x="247"/>
        <item x="31"/>
        <item x="27"/>
        <item x="5"/>
        <item x="0"/>
        <item x="10"/>
        <item x="194"/>
        <item x="227"/>
        <item x="88"/>
        <item x="186"/>
        <item x="323"/>
        <item x="177"/>
        <item x="97"/>
        <item x="45"/>
        <item x="7"/>
        <item x="182"/>
        <item x="236"/>
        <item x="50"/>
        <item x="33"/>
        <item x="116"/>
        <item x="240"/>
        <item x="110"/>
        <item x="6"/>
        <item x="188"/>
        <item x="3"/>
        <item x="269"/>
        <item x="284"/>
        <item x="11"/>
        <item x="94"/>
        <item x="67"/>
        <item x="179"/>
        <item x="245"/>
        <item x="251"/>
        <item x="300"/>
        <item x="206"/>
        <item x="192"/>
        <item x="303"/>
        <item x="30"/>
        <item x="314"/>
        <item x="59"/>
        <item x="63"/>
        <item x="232"/>
        <item x="208"/>
        <item x="106"/>
        <item x="292"/>
        <item x="173"/>
        <item x="178"/>
        <item x="125"/>
        <item x="91"/>
        <item x="34"/>
        <item x="291"/>
        <item x="80"/>
        <item x="190"/>
        <item x="196"/>
        <item x="12"/>
        <item x="301"/>
        <item x="90"/>
        <item x="235"/>
        <item x="277"/>
        <item x="187"/>
        <item x="259"/>
        <item x="13"/>
        <item x="174"/>
        <item x="52"/>
        <item x="37"/>
        <item x="282"/>
        <item x="17"/>
        <item x="248"/>
        <item x="199"/>
        <item x="32"/>
        <item x="198"/>
        <item x="283"/>
        <item x="48"/>
        <item x="193"/>
        <item x="281"/>
        <item x="166"/>
        <item x="319"/>
        <item x="75"/>
        <item x="230"/>
        <item x="280"/>
        <item x="42"/>
        <item x="233"/>
        <item x="180"/>
        <item x="60"/>
        <item x="302"/>
        <item x="96"/>
        <item x="191"/>
        <item x="56"/>
        <item x="62"/>
        <item x="224"/>
        <item x="9"/>
        <item x="322"/>
        <item x="189"/>
        <item x="171"/>
        <item x="326"/>
        <item x="79"/>
        <item x="305"/>
        <item x="184"/>
        <item x="274"/>
        <item x="172"/>
        <item x="201"/>
        <item x="68"/>
        <item x="54"/>
        <item x="85"/>
        <item x="218"/>
        <item x="71"/>
        <item x="263"/>
        <item x="225"/>
        <item x="39"/>
        <item x="312"/>
        <item x="307"/>
        <item x="304"/>
        <item x="221"/>
        <item x="219"/>
        <item x="142"/>
        <item x="211"/>
        <item x="200"/>
        <item x="40"/>
        <item x="195"/>
        <item x="318"/>
        <item x="262"/>
        <item x="123"/>
        <item x="65"/>
        <item x="144"/>
        <item x="69"/>
        <item x="287"/>
        <item x="222"/>
        <item x="43"/>
        <item x="122"/>
        <item x="258"/>
        <item x="124"/>
        <item x="249"/>
        <item x="328"/>
        <item x="152"/>
        <item x="275"/>
        <item x="255"/>
        <item x="246"/>
        <item x="141"/>
        <item x="155"/>
        <item x="320"/>
        <item x="154"/>
        <item x="70"/>
        <item x="260"/>
        <item x="84"/>
        <item x="153"/>
        <item x="38"/>
        <item x="139"/>
        <item x="256"/>
        <item x="15"/>
        <item x="138"/>
        <item x="78"/>
        <item x="214"/>
        <item x="92"/>
        <item x="223"/>
        <item x="306"/>
        <item x="217"/>
        <item x="215"/>
        <item x="140"/>
        <item x="41"/>
        <item x="310"/>
        <item x="82"/>
        <item x="216"/>
        <item x="36"/>
        <item x="226"/>
        <item x="145"/>
        <item x="220"/>
        <item x="185"/>
        <item x="257"/>
        <item x="143"/>
        <item x="261"/>
        <item x="156"/>
        <item x="309"/>
        <item x="2"/>
        <item x="22"/>
        <item x="151"/>
        <item t="default"/>
      </items>
    </pivotField>
    <pivotField showAll="0"/>
    <pivotField showAll="0"/>
    <pivotField dataField="1" showAll="0">
      <items count="707">
        <item x="242"/>
        <item x="400"/>
        <item x="243"/>
        <item x="508"/>
        <item x="411"/>
        <item x="515"/>
        <item x="222"/>
        <item x="228"/>
        <item x="456"/>
        <item x="226"/>
        <item x="95"/>
        <item x="437"/>
        <item x="396"/>
        <item x="398"/>
        <item x="580"/>
        <item x="395"/>
        <item x="36"/>
        <item x="401"/>
        <item x="250"/>
        <item x="281"/>
        <item x="504"/>
        <item x="246"/>
        <item x="332"/>
        <item x="391"/>
        <item x="394"/>
        <item x="389"/>
        <item x="509"/>
        <item x="408"/>
        <item x="91"/>
        <item x="224"/>
        <item x="505"/>
        <item x="502"/>
        <item x="506"/>
        <item x="299"/>
        <item x="111"/>
        <item x="97"/>
        <item x="393"/>
        <item x="244"/>
        <item x="388"/>
        <item x="249"/>
        <item x="458"/>
        <item x="658"/>
        <item x="452"/>
        <item x="522"/>
        <item x="221"/>
        <item x="406"/>
        <item x="336"/>
        <item x="357"/>
        <item x="481"/>
        <item x="80"/>
        <item x="220"/>
        <item x="338"/>
        <item x="487"/>
        <item x="392"/>
        <item x="524"/>
        <item x="519"/>
        <item x="245"/>
        <item x="695"/>
        <item x="687"/>
        <item x="434"/>
        <item x="513"/>
        <item x="512"/>
        <item x="365"/>
        <item x="397"/>
        <item x="140"/>
        <item x="247"/>
        <item x="558"/>
        <item x="560"/>
        <item x="705"/>
        <item x="516"/>
        <item x="277"/>
        <item x="405"/>
        <item x="520"/>
        <item x="551"/>
        <item x="410"/>
        <item x="693"/>
        <item x="465"/>
        <item x="78"/>
        <item x="103"/>
        <item x="517"/>
        <item x="283"/>
        <item x="101"/>
        <item x="322"/>
        <item x="98"/>
        <item x="100"/>
        <item x="534"/>
        <item x="138"/>
        <item x="331"/>
        <item x="272"/>
        <item x="223"/>
        <item x="143"/>
        <item x="292"/>
        <item x="363"/>
        <item x="702"/>
        <item x="485"/>
        <item x="248"/>
        <item x="65"/>
        <item x="678"/>
        <item x="511"/>
        <item x="615"/>
        <item x="518"/>
        <item x="563"/>
        <item x="588"/>
        <item x="429"/>
        <item x="279"/>
        <item x="431"/>
        <item x="355"/>
        <item x="510"/>
        <item x="445"/>
        <item x="130"/>
        <item x="16"/>
        <item x="334"/>
        <item x="141"/>
        <item x="409"/>
        <item x="32"/>
        <item x="81"/>
        <item x="42"/>
        <item x="39"/>
        <item x="41"/>
        <item x="99"/>
        <item x="435"/>
        <item x="390"/>
        <item x="586"/>
        <item x="454"/>
        <item x="227"/>
        <item x="657"/>
        <item x="676"/>
        <item x="521"/>
        <item x="330"/>
        <item x="38"/>
        <item x="79"/>
        <item x="663"/>
        <item x="665"/>
        <item x="139"/>
        <item x="66"/>
        <item x="450"/>
        <item x="523"/>
        <item x="333"/>
        <item x="86"/>
        <item x="573"/>
        <item x="432"/>
        <item x="699"/>
        <item x="483"/>
        <item x="436"/>
        <item x="225"/>
        <item x="142"/>
        <item x="571"/>
        <item x="453"/>
        <item x="271"/>
        <item x="274"/>
        <item x="321"/>
        <item x="270"/>
        <item x="69"/>
        <item x="102"/>
        <item x="275"/>
        <item x="77"/>
        <item x="590"/>
        <item x="479"/>
        <item x="64"/>
        <item x="56"/>
        <item x="666"/>
        <item x="407"/>
        <item x="503"/>
        <item x="549"/>
        <item x="675"/>
        <item x="449"/>
        <item x="92"/>
        <item x="482"/>
        <item x="679"/>
        <item x="589"/>
        <item x="697"/>
        <item x="74"/>
        <item x="63"/>
        <item x="538"/>
        <item x="447"/>
        <item x="109"/>
        <item x="556"/>
        <item x="561"/>
        <item x="694"/>
        <item x="572"/>
        <item x="621"/>
        <item x="117"/>
        <item x="655"/>
        <item x="296"/>
        <item x="240"/>
        <item x="89"/>
        <item x="484"/>
        <item x="43"/>
        <item x="34"/>
        <item x="626"/>
        <item x="136"/>
        <item x="352"/>
        <item x="30"/>
        <item x="358"/>
        <item x="535"/>
        <item x="286"/>
        <item x="33"/>
        <item x="273"/>
        <item x="129"/>
        <item x="313"/>
        <item x="82"/>
        <item x="532"/>
        <item x="443"/>
        <item x="196"/>
        <item x="67"/>
        <item x="308"/>
        <item x="536"/>
        <item x="265"/>
        <item x="276"/>
        <item x="660"/>
        <item x="237"/>
        <item x="93"/>
        <item x="455"/>
        <item x="303"/>
        <item x="601"/>
        <item x="659"/>
        <item x="337"/>
        <item x="652"/>
        <item x="593"/>
        <item x="486"/>
        <item x="193"/>
        <item x="290"/>
        <item x="112"/>
        <item x="667"/>
        <item x="235"/>
        <item x="370"/>
        <item x="698"/>
        <item x="414"/>
        <item x="597"/>
        <item x="599"/>
        <item x="40"/>
        <item x="14"/>
        <item x="168"/>
        <item x="552"/>
        <item x="343"/>
        <item x="236"/>
        <item x="587"/>
        <item x="403"/>
        <item x="238"/>
        <item x="31"/>
        <item x="278"/>
        <item x="480"/>
        <item x="13"/>
        <item x="317"/>
        <item x="653"/>
        <item x="537"/>
        <item x="178"/>
        <item x="241"/>
        <item x="282"/>
        <item x="194"/>
        <item x="306"/>
        <item x="546"/>
        <item x="310"/>
        <item x="533"/>
        <item x="412"/>
        <item x="18"/>
        <item x="294"/>
        <item x="677"/>
        <item x="192"/>
        <item x="623"/>
        <item x="68"/>
        <item x="619"/>
        <item x="383"/>
        <item x="446"/>
        <item x="180"/>
        <item x="654"/>
        <item x="451"/>
        <item x="284"/>
        <item x="476"/>
        <item x="514"/>
        <item x="88"/>
        <item x="327"/>
        <item x="10"/>
        <item x="49"/>
        <item x="319"/>
        <item x="415"/>
        <item x="574"/>
        <item x="83"/>
        <item x="289"/>
        <item x="311"/>
        <item x="553"/>
        <item x="287"/>
        <item x="682"/>
        <item x="591"/>
        <item x="356"/>
        <item x="285"/>
        <item x="661"/>
        <item x="335"/>
        <item x="176"/>
        <item x="433"/>
        <item x="114"/>
        <item x="386"/>
        <item x="307"/>
        <item x="353"/>
        <item x="404"/>
        <item x="402"/>
        <item x="177"/>
        <item x="288"/>
        <item x="195"/>
        <item x="84"/>
        <item x="598"/>
        <item x="385"/>
        <item x="239"/>
        <item x="182"/>
        <item x="165"/>
        <item x="413"/>
        <item x="399"/>
        <item x="297"/>
        <item x="361"/>
        <item x="664"/>
        <item x="596"/>
        <item x="323"/>
        <item x="293"/>
        <item x="316"/>
        <item x="689"/>
        <item x="309"/>
        <item x="295"/>
        <item x="149"/>
        <item x="190"/>
        <item x="291"/>
        <item x="72"/>
        <item x="119"/>
        <item x="683"/>
        <item x="375"/>
        <item x="183"/>
        <item x="314"/>
        <item x="494"/>
        <item x="27"/>
        <item x="110"/>
        <item x="384"/>
        <item x="381"/>
        <item x="46"/>
        <item x="662"/>
        <item x="359"/>
        <item x="625"/>
        <item x="50"/>
        <item x="280"/>
        <item x="44"/>
        <item x="594"/>
        <item x="166"/>
        <item x="47"/>
        <item x="329"/>
        <item x="440"/>
        <item x="324"/>
        <item x="146"/>
        <item x="181"/>
        <item x="318"/>
        <item x="256"/>
        <item x="548"/>
        <item x="25"/>
        <item x="45"/>
        <item x="354"/>
        <item x="531"/>
        <item x="345"/>
        <item x="686"/>
        <item x="600"/>
        <item x="29"/>
        <item x="325"/>
        <item x="60"/>
        <item x="305"/>
        <item x="339"/>
        <item x="457"/>
        <item x="685"/>
        <item x="48"/>
        <item x="217"/>
        <item x="3"/>
        <item x="362"/>
        <item x="328"/>
        <item x="300"/>
        <item x="153"/>
        <item x="462"/>
        <item x="614"/>
        <item x="578"/>
        <item x="576"/>
        <item x="379"/>
        <item x="126"/>
        <item x="17"/>
        <item x="12"/>
        <item x="592"/>
        <item x="15"/>
        <item x="684"/>
        <item x="169"/>
        <item x="148"/>
        <item x="701"/>
        <item x="70"/>
        <item x="500"/>
        <item x="378"/>
        <item x="37"/>
        <item x="617"/>
        <item x="624"/>
        <item x="680"/>
        <item x="547"/>
        <item x="7"/>
        <item x="564"/>
        <item x="550"/>
        <item x="304"/>
        <item x="613"/>
        <item x="260"/>
        <item x="115"/>
        <item x="554"/>
        <item x="562"/>
        <item x="559"/>
        <item x="417"/>
        <item x="627"/>
        <item x="267"/>
        <item x="616"/>
        <item x="214"/>
        <item x="439"/>
        <item x="340"/>
        <item x="326"/>
        <item x="202"/>
        <item x="692"/>
        <item x="688"/>
        <item x="631"/>
        <item x="557"/>
        <item x="539"/>
        <item x="656"/>
        <item x="85"/>
        <item x="11"/>
        <item x="312"/>
        <item x="575"/>
        <item x="0"/>
        <item x="87"/>
        <item x="320"/>
        <item x="8"/>
        <item x="76"/>
        <item x="22"/>
        <item x="167"/>
        <item x="147"/>
        <item x="121"/>
        <item x="24"/>
        <item x="151"/>
        <item x="595"/>
        <item x="579"/>
        <item x="376"/>
        <item x="219"/>
        <item x="438"/>
        <item x="459"/>
        <item x="53"/>
        <item x="382"/>
        <item x="233"/>
        <item x="360"/>
        <item x="380"/>
        <item x="19"/>
        <item x="460"/>
        <item x="206"/>
        <item x="116"/>
        <item x="26"/>
        <item x="464"/>
        <item x="700"/>
        <item x="373"/>
        <item x="258"/>
        <item x="262"/>
        <item x="377"/>
        <item x="367"/>
        <item x="263"/>
        <item x="216"/>
        <item x="469"/>
        <item x="448"/>
        <item x="21"/>
        <item x="113"/>
        <item x="71"/>
        <item x="35"/>
        <item x="372"/>
        <item x="555"/>
        <item x="215"/>
        <item x="315"/>
        <item x="20"/>
        <item x="6"/>
        <item x="132"/>
        <item x="507"/>
        <item x="118"/>
        <item x="607"/>
        <item x="496"/>
        <item x="620"/>
        <item x="341"/>
        <item x="387"/>
        <item x="150"/>
        <item x="62"/>
        <item x="51"/>
        <item x="5"/>
        <item x="416"/>
        <item x="133"/>
        <item x="4"/>
        <item x="264"/>
        <item x="269"/>
        <item x="691"/>
        <item x="461"/>
        <item x="157"/>
        <item x="426"/>
        <item x="1"/>
        <item x="23"/>
        <item x="144"/>
        <item x="634"/>
        <item x="302"/>
        <item x="364"/>
        <item x="577"/>
        <item x="179"/>
        <item x="424"/>
        <item x="57"/>
        <item x="106"/>
        <item x="427"/>
        <item x="681"/>
        <item x="618"/>
        <item x="422"/>
        <item x="58"/>
        <item x="104"/>
        <item x="52"/>
        <item x="497"/>
        <item x="441"/>
        <item x="54"/>
        <item x="690"/>
        <item x="203"/>
        <item x="266"/>
        <item x="204"/>
        <item x="371"/>
        <item x="639"/>
        <item x="489"/>
        <item x="430"/>
        <item x="107"/>
        <item x="344"/>
        <item x="259"/>
        <item x="125"/>
        <item x="366"/>
        <item x="477"/>
        <item x="650"/>
        <item x="122"/>
        <item x="636"/>
        <item x="638"/>
        <item x="9"/>
        <item x="342"/>
        <item x="145"/>
        <item x="491"/>
        <item x="198"/>
        <item x="633"/>
        <item x="261"/>
        <item x="155"/>
        <item x="75"/>
        <item x="218"/>
        <item x="635"/>
        <item x="128"/>
        <item x="28"/>
        <item x="173"/>
        <item x="73"/>
        <item x="641"/>
        <item x="651"/>
        <item x="268"/>
        <item x="526"/>
        <item x="105"/>
        <item x="90"/>
        <item x="493"/>
        <item x="528"/>
        <item x="495"/>
        <item x="374"/>
        <item x="648"/>
        <item x="444"/>
        <item x="501"/>
        <item x="184"/>
        <item x="442"/>
        <item x="488"/>
        <item x="135"/>
        <item x="188"/>
        <item x="55"/>
        <item x="525"/>
        <item x="499"/>
        <item x="205"/>
        <item x="94"/>
        <item x="197"/>
        <item x="61"/>
        <item x="301"/>
        <item x="120"/>
        <item x="349"/>
        <item x="59"/>
        <item x="208"/>
        <item x="498"/>
        <item x="530"/>
        <item x="420"/>
        <item x="152"/>
        <item x="466"/>
        <item x="605"/>
        <item x="527"/>
        <item x="543"/>
        <item x="475"/>
        <item x="649"/>
        <item x="490"/>
        <item x="463"/>
        <item x="162"/>
        <item x="671"/>
        <item x="606"/>
        <item x="96"/>
        <item x="201"/>
        <item x="160"/>
        <item x="467"/>
        <item x="629"/>
        <item x="200"/>
        <item x="529"/>
        <item x="254"/>
        <item x="164"/>
        <item x="425"/>
        <item x="368"/>
        <item x="703"/>
        <item x="124"/>
        <item x="170"/>
        <item x="492"/>
        <item x="418"/>
        <item x="131"/>
        <item x="346"/>
        <item x="669"/>
        <item x="159"/>
        <item x="472"/>
        <item x="154"/>
        <item x="622"/>
        <item x="108"/>
        <item x="156"/>
        <item x="175"/>
        <item x="637"/>
        <item x="611"/>
        <item x="123"/>
        <item x="252"/>
        <item x="474"/>
        <item x="541"/>
        <item x="540"/>
        <item x="251"/>
        <item x="185"/>
        <item x="171"/>
        <item x="199"/>
        <item x="428"/>
        <item x="471"/>
        <item x="351"/>
        <item x="628"/>
        <item x="161"/>
        <item x="347"/>
        <item x="158"/>
        <item x="704"/>
        <item x="585"/>
        <item x="350"/>
        <item x="419"/>
        <item x="348"/>
        <item x="582"/>
        <item x="473"/>
        <item x="645"/>
        <item x="674"/>
        <item x="257"/>
        <item x="696"/>
        <item x="545"/>
        <item x="581"/>
        <item x="127"/>
        <item x="137"/>
        <item x="630"/>
        <item x="584"/>
        <item x="191"/>
        <item x="163"/>
        <item x="646"/>
        <item x="542"/>
        <item x="298"/>
        <item x="172"/>
        <item x="253"/>
        <item x="187"/>
        <item x="255"/>
        <item x="468"/>
        <item x="209"/>
        <item x="212"/>
        <item x="174"/>
        <item x="207"/>
        <item x="583"/>
        <item x="470"/>
        <item x="668"/>
        <item x="544"/>
        <item x="213"/>
        <item x="610"/>
        <item x="608"/>
        <item x="210"/>
        <item x="673"/>
        <item x="569"/>
        <item x="609"/>
        <item x="211"/>
        <item x="369"/>
        <item x="643"/>
        <item x="632"/>
        <item x="478"/>
        <item x="230"/>
        <item x="186"/>
        <item x="640"/>
        <item x="229"/>
        <item x="423"/>
        <item x="421"/>
        <item x="231"/>
        <item x="566"/>
        <item x="642"/>
        <item x="565"/>
        <item x="234"/>
        <item x="644"/>
        <item x="603"/>
        <item x="567"/>
        <item x="602"/>
        <item x="672"/>
        <item x="670"/>
        <item x="568"/>
        <item x="189"/>
        <item x="232"/>
        <item x="612"/>
        <item x="134"/>
        <item x="570"/>
        <item x="647"/>
        <item x="604"/>
        <item x="2"/>
        <item t="default"/>
      </items>
    </pivotField>
    <pivotField dataField="1" showAll="0">
      <items count="707">
        <item x="408"/>
        <item x="247"/>
        <item x="248"/>
        <item x="512"/>
        <item x="404"/>
        <item x="459"/>
        <item x="97"/>
        <item x="409"/>
        <item x="406"/>
        <item x="403"/>
        <item x="337"/>
        <item x="402"/>
        <item x="255"/>
        <item x="231"/>
        <item x="227"/>
        <item x="508"/>
        <item x="341"/>
        <item x="251"/>
        <item x="520"/>
        <item x="233"/>
        <item x="250"/>
        <item x="99"/>
        <item x="510"/>
        <item x="405"/>
        <item x="93"/>
        <item x="513"/>
        <item x="441"/>
        <item x="37"/>
        <item x="506"/>
        <item x="343"/>
        <item x="461"/>
        <item x="249"/>
        <item x="254"/>
        <item x="539"/>
        <item x="286"/>
        <item x="509"/>
        <item x="370"/>
        <item x="455"/>
        <item x="336"/>
        <item x="527"/>
        <item x="587"/>
        <item x="417"/>
        <item x="252"/>
        <item x="491"/>
        <item x="229"/>
        <item x="485"/>
        <item x="253"/>
        <item x="398"/>
        <item x="688"/>
        <item x="524"/>
        <item x="400"/>
        <item x="529"/>
        <item x="368"/>
        <item x="226"/>
        <item x="489"/>
        <item x="696"/>
        <item x="338"/>
        <item x="556"/>
        <item x="335"/>
        <item x="401"/>
        <item x="339"/>
        <item x="397"/>
        <item x="663"/>
        <item x="623"/>
        <item x="540"/>
        <item x="543"/>
        <item x="225"/>
        <item x="296"/>
        <item x="525"/>
        <item x="563"/>
        <item x="105"/>
        <item x="522"/>
        <item x="487"/>
        <item x="483"/>
        <item x="486"/>
        <item x="538"/>
        <item x="102"/>
        <item x="702"/>
        <item x="488"/>
        <item x="100"/>
        <item x="537"/>
        <item x="439"/>
        <item x="399"/>
        <item x="103"/>
        <item x="88"/>
        <item x="342"/>
        <item x="33"/>
        <item x="360"/>
        <item x="694"/>
        <item x="518"/>
        <item x="705"/>
        <item x="596"/>
        <item x="457"/>
        <item x="516"/>
        <item x="327"/>
        <item x="362"/>
        <item x="67"/>
        <item x="94"/>
        <item x="39"/>
        <item x="490"/>
        <item x="542"/>
        <item x="541"/>
        <item x="515"/>
        <item x="507"/>
        <item x="449"/>
        <item x="42"/>
        <item x="58"/>
        <item x="594"/>
        <item x="454"/>
        <item x="484"/>
        <item x="521"/>
        <item x="82"/>
        <item x="326"/>
        <item x="101"/>
        <item x="91"/>
        <item x="40"/>
        <item x="79"/>
        <item x="456"/>
        <item x="528"/>
        <item x="526"/>
        <item x="597"/>
        <item x="578"/>
        <item x="282"/>
        <item x="344"/>
        <item x="245"/>
        <item x="593"/>
        <item x="294"/>
        <item x="631"/>
        <item x="71"/>
        <item x="242"/>
        <item x="121"/>
        <item x="523"/>
        <item x="43"/>
        <item x="68"/>
        <item x="554"/>
        <item x="281"/>
        <item x="277"/>
        <item x="104"/>
        <item x="453"/>
        <item x="451"/>
        <item x="561"/>
        <item x="298"/>
        <item x="633"/>
        <item x="86"/>
        <item x="228"/>
        <item x="240"/>
        <item x="295"/>
        <item x="514"/>
        <item x="468"/>
        <item x="357"/>
        <item x="85"/>
        <item x="95"/>
        <item x="303"/>
        <item x="27"/>
        <item x="283"/>
        <item x="65"/>
        <item x="241"/>
        <item x="407"/>
        <item x="246"/>
        <item x="115"/>
        <item x="363"/>
        <item x="627"/>
        <item x="232"/>
        <item x="315"/>
        <item x="90"/>
        <item x="280"/>
        <item x="35"/>
        <item x="31"/>
        <item x="243"/>
        <item x="576"/>
        <item x="45"/>
        <item x="366"/>
        <item x="544"/>
        <item x="34"/>
        <item x="284"/>
        <item x="394"/>
        <item x="629"/>
        <item x="313"/>
        <item x="340"/>
        <item x="297"/>
        <item x="69"/>
        <item x="310"/>
        <item x="669"/>
        <item x="76"/>
        <item x="312"/>
        <item x="80"/>
        <item x="436"/>
        <item x="595"/>
        <item x="447"/>
        <item x="230"/>
        <item x="132"/>
        <item x="361"/>
        <item x="32"/>
        <item x="446"/>
        <item x="695"/>
        <item x="536"/>
        <item x="244"/>
        <item x="698"/>
        <item x="41"/>
        <item x="614"/>
        <item x="142"/>
        <item x="66"/>
        <item x="458"/>
        <item x="287"/>
        <item x="444"/>
        <item x="662"/>
        <item x="420"/>
        <item x="358"/>
        <item x="579"/>
        <item x="660"/>
        <item x="49"/>
        <item x="364"/>
        <item x="577"/>
        <item x="279"/>
        <item x="551"/>
        <item x="274"/>
        <item x="390"/>
        <item x="391"/>
        <item x="396"/>
        <item x="392"/>
        <item x="275"/>
        <item x="151"/>
        <item x="30"/>
        <item x="440"/>
        <item x="118"/>
        <item x="44"/>
        <item x="149"/>
        <item x="291"/>
        <item x="568"/>
        <item x="152"/>
        <item x="140"/>
        <item x="25"/>
        <item x="51"/>
        <item x="600"/>
        <item x="557"/>
        <item x="52"/>
        <item x="699"/>
        <item x="145"/>
        <item x="74"/>
        <item x="498"/>
        <item x="414"/>
        <item x="46"/>
        <item x="418"/>
        <item x="442"/>
        <item x="450"/>
        <item x="89"/>
        <item x="293"/>
        <item x="87"/>
        <item x="288"/>
        <item x="393"/>
        <item x="609"/>
        <item x="16"/>
        <item x="558"/>
        <item x="143"/>
        <item x="154"/>
        <item x="630"/>
        <item x="50"/>
        <item x="47"/>
        <item x="658"/>
        <item x="665"/>
        <item x="309"/>
        <item x="443"/>
        <item x="657"/>
        <item x="322"/>
        <item x="83"/>
        <item x="307"/>
        <item x="311"/>
        <item x="304"/>
        <item x="437"/>
        <item x="410"/>
        <item x="306"/>
        <item x="411"/>
        <item x="28"/>
        <item x="664"/>
        <item x="412"/>
        <item x="323"/>
        <item x="222"/>
        <item x="671"/>
        <item x="292"/>
        <item x="290"/>
        <item x="419"/>
        <item x="261"/>
        <item x="666"/>
        <item x="138"/>
        <item x="359"/>
        <item x="289"/>
        <item x="48"/>
        <item x="26"/>
        <item x="517"/>
        <item x="371"/>
        <item x="672"/>
        <item x="220"/>
        <item x="308"/>
        <item x="632"/>
        <item x="580"/>
        <item x="3"/>
        <item x="267"/>
        <item x="584"/>
        <item x="128"/>
        <item x="263"/>
        <item x="150"/>
        <item x="348"/>
        <item x="199"/>
        <item x="278"/>
        <item x="606"/>
        <item x="221"/>
        <item x="553"/>
        <item x="388"/>
        <item x="680"/>
        <item x="55"/>
        <item x="285"/>
        <item x="604"/>
        <item x="153"/>
        <item x="365"/>
        <item x="475"/>
        <item x="276"/>
        <item x="223"/>
        <item x="659"/>
        <item x="615"/>
        <item x="328"/>
        <item x="670"/>
        <item x="200"/>
        <item x="70"/>
        <item x="350"/>
        <item x="53"/>
        <item x="559"/>
        <item x="667"/>
        <item x="690"/>
        <item x="224"/>
        <item x="81"/>
        <item x="156"/>
        <item x="607"/>
        <item x="266"/>
        <item x="321"/>
        <item x="564"/>
        <item x="369"/>
        <item x="385"/>
        <item x="56"/>
        <item x="202"/>
        <item x="395"/>
        <item x="36"/>
        <item x="598"/>
        <item x="519"/>
        <item x="679"/>
        <item x="460"/>
        <item x="265"/>
        <item x="637"/>
        <item x="511"/>
        <item x="319"/>
        <item x="681"/>
        <item x="622"/>
        <item x="54"/>
        <item x="10"/>
        <item x="687"/>
        <item x="38"/>
        <item x="624"/>
        <item x="465"/>
        <item x="141"/>
        <item x="122"/>
        <item x="582"/>
        <item x="119"/>
        <item x="555"/>
        <item x="171"/>
        <item x="0"/>
        <item x="12"/>
        <item x="62"/>
        <item x="686"/>
        <item x="422"/>
        <item x="367"/>
        <item x="562"/>
        <item x="605"/>
        <item x="332"/>
        <item x="120"/>
        <item x="382"/>
        <item x="314"/>
        <item x="533"/>
        <item x="131"/>
        <item x="214"/>
        <item x="6"/>
        <item x="416"/>
        <item x="144"/>
        <item x="387"/>
        <item x="271"/>
        <item x="264"/>
        <item x="198"/>
        <item x="185"/>
        <item x="1"/>
        <item x="64"/>
        <item x="72"/>
        <item x="445"/>
        <item x="7"/>
        <item x="621"/>
        <item x="183"/>
        <item x="180"/>
        <item x="182"/>
        <item x="111"/>
        <item x="668"/>
        <item x="603"/>
        <item x="389"/>
        <item x="169"/>
        <item x="178"/>
        <item x="701"/>
        <item x="684"/>
        <item x="426"/>
        <item x="324"/>
        <item x="345"/>
        <item x="552"/>
        <item x="386"/>
        <item x="581"/>
        <item x="11"/>
        <item x="421"/>
        <item x="181"/>
        <item x="689"/>
        <item x="92"/>
        <item x="586"/>
        <item x="78"/>
        <item x="59"/>
        <item x="481"/>
        <item x="112"/>
        <item x="693"/>
        <item x="9"/>
        <item x="201"/>
        <item x="599"/>
        <item x="176"/>
        <item x="8"/>
        <item x="305"/>
        <item x="168"/>
        <item x="346"/>
        <item x="29"/>
        <item x="661"/>
        <item x="462"/>
        <item x="467"/>
        <item x="5"/>
        <item x="325"/>
        <item x="316"/>
        <item x="14"/>
        <item x="13"/>
        <item x="57"/>
        <item x="268"/>
        <item x="73"/>
        <item x="4"/>
        <item x="626"/>
        <item x="160"/>
        <item x="377"/>
        <item x="380"/>
        <item x="685"/>
        <item x="463"/>
        <item x="479"/>
        <item x="601"/>
        <item x="682"/>
        <item x="683"/>
        <item x="61"/>
        <item x="384"/>
        <item x="560"/>
        <item x="116"/>
        <item x="238"/>
        <item x="124"/>
        <item x="108"/>
        <item x="18"/>
        <item x="691"/>
        <item x="428"/>
        <item x="273"/>
        <item x="379"/>
        <item x="452"/>
        <item x="530"/>
        <item x="608"/>
        <item x="106"/>
        <item x="493"/>
        <item x="347"/>
        <item x="625"/>
        <item x="269"/>
        <item x="84"/>
        <item x="383"/>
        <item x="700"/>
        <item x="188"/>
        <item x="172"/>
        <item x="187"/>
        <item x="349"/>
        <item x="464"/>
        <item x="535"/>
        <item x="692"/>
        <item x="656"/>
        <item x="98"/>
        <item x="158"/>
        <item x="127"/>
        <item x="602"/>
        <item x="495"/>
        <item x="109"/>
        <item x="425"/>
        <item x="531"/>
        <item x="330"/>
        <item x="413"/>
        <item x="60"/>
        <item x="566"/>
        <item x="472"/>
        <item x="272"/>
        <item x="301"/>
        <item x="492"/>
        <item x="613"/>
        <item x="534"/>
        <item x="20"/>
        <item x="438"/>
        <item x="270"/>
        <item x="107"/>
        <item x="173"/>
        <item x="170"/>
        <item x="96"/>
        <item x="374"/>
        <item x="186"/>
        <item x="477"/>
        <item x="21"/>
        <item x="329"/>
        <item x="415"/>
        <item x="497"/>
        <item x="15"/>
        <item x="179"/>
        <item x="674"/>
        <item x="494"/>
        <item x="177"/>
        <item x="478"/>
        <item x="113"/>
        <item x="318"/>
        <item x="333"/>
        <item x="19"/>
        <item x="208"/>
        <item x="24"/>
        <item x="583"/>
        <item x="381"/>
        <item x="334"/>
        <item x="212"/>
        <item x="75"/>
        <item x="500"/>
        <item x="378"/>
        <item x="174"/>
        <item x="372"/>
        <item x="22"/>
        <item x="448"/>
        <item x="474"/>
        <item x="63"/>
        <item x="532"/>
        <item x="123"/>
        <item x="218"/>
        <item x="299"/>
        <item x="17"/>
        <item x="504"/>
        <item x="565"/>
        <item x="317"/>
        <item x="480"/>
        <item x="300"/>
        <item x="137"/>
        <item x="585"/>
        <item x="189"/>
        <item x="77"/>
        <item x="259"/>
        <item x="110"/>
        <item x="117"/>
        <item x="320"/>
        <item x="654"/>
        <item x="215"/>
        <item x="476"/>
        <item x="375"/>
        <item x="155"/>
        <item x="655"/>
        <item x="496"/>
        <item x="134"/>
        <item x="210"/>
        <item x="469"/>
        <item x="135"/>
        <item x="167"/>
        <item x="184"/>
        <item x="114"/>
        <item x="126"/>
        <item x="165"/>
        <item x="466"/>
        <item x="159"/>
        <item x="501"/>
        <item x="423"/>
        <item x="644"/>
        <item x="175"/>
        <item x="257"/>
        <item x="23"/>
        <item x="433"/>
        <item x="196"/>
        <item x="373"/>
        <item x="130"/>
        <item x="256"/>
        <item x="162"/>
        <item x="640"/>
        <item x="678"/>
        <item x="470"/>
        <item x="430"/>
        <item x="353"/>
        <item x="209"/>
        <item x="703"/>
        <item x="125"/>
        <item x="645"/>
        <item x="642"/>
        <item x="432"/>
        <item x="435"/>
        <item x="505"/>
        <item x="164"/>
        <item x="213"/>
        <item x="331"/>
        <item x="697"/>
        <item x="133"/>
        <item x="499"/>
        <item x="157"/>
        <item x="376"/>
        <item x="147"/>
        <item x="129"/>
        <item x="639"/>
        <item x="262"/>
        <item x="704"/>
        <item x="219"/>
        <item x="217"/>
        <item x="204"/>
        <item x="146"/>
        <item x="503"/>
        <item x="628"/>
        <item x="163"/>
        <item x="471"/>
        <item x="502"/>
        <item x="351"/>
        <item x="194"/>
        <item x="641"/>
        <item x="161"/>
        <item x="356"/>
        <item x="166"/>
        <item x="355"/>
        <item x="482"/>
        <item x="211"/>
        <item x="636"/>
        <item x="235"/>
        <item x="190"/>
        <item x="260"/>
        <item x="216"/>
        <item x="634"/>
        <item x="589"/>
        <item x="619"/>
        <item x="635"/>
        <item x="424"/>
        <item x="203"/>
        <item x="548"/>
        <item x="569"/>
        <item x="673"/>
        <item x="545"/>
        <item x="258"/>
        <item x="617"/>
        <item x="546"/>
        <item x="354"/>
        <item x="592"/>
        <item x="616"/>
        <item x="547"/>
        <item x="473"/>
        <item x="647"/>
        <item x="618"/>
        <item x="207"/>
        <item x="148"/>
        <item x="588"/>
        <item x="591"/>
        <item x="191"/>
        <item x="206"/>
        <item x="550"/>
        <item x="139"/>
        <item x="431"/>
        <item x="429"/>
        <item x="205"/>
        <item x="567"/>
        <item x="590"/>
        <item x="643"/>
        <item x="352"/>
        <item x="197"/>
        <item x="434"/>
        <item x="620"/>
        <item x="677"/>
        <item x="574"/>
        <item x="575"/>
        <item x="234"/>
        <item x="572"/>
        <item x="549"/>
        <item x="652"/>
        <item x="570"/>
        <item x="193"/>
        <item x="192"/>
        <item x="239"/>
        <item x="571"/>
        <item x="638"/>
        <item x="427"/>
        <item x="136"/>
        <item x="573"/>
        <item x="651"/>
        <item x="676"/>
        <item x="236"/>
        <item x="302"/>
        <item x="675"/>
        <item x="195"/>
        <item x="237"/>
        <item x="649"/>
        <item x="646"/>
        <item x="648"/>
        <item x="650"/>
        <item x="610"/>
        <item x="611"/>
        <item x="612"/>
        <item x="653"/>
        <item x="2"/>
        <item t="default"/>
      </items>
    </pivotField>
    <pivotField dataField="1" showAll="0">
      <items count="713">
        <item x="418"/>
        <item x="254"/>
        <item x="246"/>
        <item x="400"/>
        <item x="247"/>
        <item x="306"/>
        <item x="683"/>
        <item x="685"/>
        <item x="682"/>
        <item x="686"/>
        <item x="684"/>
        <item x="443"/>
        <item x="519"/>
        <item x="182"/>
        <item x="398"/>
        <item x="401"/>
        <item x="179"/>
        <item x="43"/>
        <item x="402"/>
        <item x="184"/>
        <item x="58"/>
        <item x="397"/>
        <item x="180"/>
        <item x="183"/>
        <item x="16"/>
        <item x="181"/>
        <item x="96"/>
        <item x="113"/>
        <item x="329"/>
        <item x="231"/>
        <item x="470"/>
        <item x="517"/>
        <item x="40"/>
        <item x="415"/>
        <item x="233"/>
        <item x="56"/>
        <item x="568"/>
        <item x="229"/>
        <item x="226"/>
        <item x="499"/>
        <item x="520"/>
        <item x="515"/>
        <item x="227"/>
        <item x="251"/>
        <item x="75"/>
        <item x="225"/>
        <item x="45"/>
        <item x="54"/>
        <item x="521"/>
        <item x="102"/>
        <item x="53"/>
        <item x="82"/>
        <item x="514"/>
        <item x="304"/>
        <item x="232"/>
        <item x="688"/>
        <item x="553"/>
        <item x="42"/>
        <item x="711"/>
        <item x="41"/>
        <item x="555"/>
        <item x="248"/>
        <item x="230"/>
        <item x="228"/>
        <item x="665"/>
        <item x="382"/>
        <item x="79"/>
        <item x="512"/>
        <item x="55"/>
        <item x="57"/>
        <item x="98"/>
        <item x="253"/>
        <item x="585"/>
        <item x="92"/>
        <item x="518"/>
        <item x="565"/>
        <item x="252"/>
        <item x="250"/>
        <item x="301"/>
        <item x="44"/>
        <item x="407"/>
        <item x="440"/>
        <item x="674"/>
        <item x="516"/>
        <item x="566"/>
        <item x="37"/>
        <item x="14"/>
        <item x="81"/>
        <item x="80"/>
        <item x="277"/>
        <item x="700"/>
        <item x="334"/>
        <item x="494"/>
        <item x="363"/>
        <item x="673"/>
        <item x="525"/>
        <item x="562"/>
        <item x="18"/>
        <item x="326"/>
        <item x="94"/>
        <item x="687"/>
        <item x="689"/>
        <item x="62"/>
        <item x="316"/>
        <item x="292"/>
        <item x="496"/>
        <item x="298"/>
        <item x="260"/>
        <item x="569"/>
        <item x="564"/>
        <item x="249"/>
        <item x="698"/>
        <item x="661"/>
        <item x="388"/>
        <item x="671"/>
        <item x="90"/>
        <item x="672"/>
        <item x="99"/>
        <item x="390"/>
        <item x="406"/>
        <item x="278"/>
        <item x="69"/>
        <item x="310"/>
        <item x="104"/>
        <item x="13"/>
        <item x="275"/>
        <item x="383"/>
        <item x="214"/>
        <item x="93"/>
        <item x="510"/>
        <item x="83"/>
        <item x="60"/>
        <item x="381"/>
        <item x="399"/>
        <item x="339"/>
        <item x="159"/>
        <item x="461"/>
        <item x="422"/>
        <item x="638"/>
        <item x="274"/>
        <item x="336"/>
        <item x="279"/>
        <item x="567"/>
        <item x="663"/>
        <item x="324"/>
        <item x="441"/>
        <item x="67"/>
        <item x="77"/>
        <item x="269"/>
        <item x="331"/>
        <item x="413"/>
        <item x="403"/>
        <item x="668"/>
        <item x="675"/>
        <item x="78"/>
        <item x="10"/>
        <item x="579"/>
        <item x="437"/>
        <item x="380"/>
        <item x="286"/>
        <item x="493"/>
        <item x="631"/>
        <item x="119"/>
        <item x="508"/>
        <item x="17"/>
        <item x="341"/>
        <item x="600"/>
        <item x="633"/>
        <item x="384"/>
        <item x="100"/>
        <item x="303"/>
        <item x="66"/>
        <item x="72"/>
        <item x="416"/>
        <item x="205"/>
        <item x="467"/>
        <item x="550"/>
        <item x="65"/>
        <item x="386"/>
        <item x="63"/>
        <item x="556"/>
        <item x="71"/>
        <item x="704"/>
        <item x="536"/>
        <item x="702"/>
        <item x="328"/>
        <item x="343"/>
        <item x="670"/>
        <item x="332"/>
        <item x="271"/>
        <item x="506"/>
        <item x="412"/>
        <item x="111"/>
        <item x="59"/>
        <item x="576"/>
        <item x="513"/>
        <item x="385"/>
        <item x="417"/>
        <item x="498"/>
        <item x="323"/>
        <item x="666"/>
        <item x="73"/>
        <item x="497"/>
        <item x="465"/>
        <item x="692"/>
        <item x="157"/>
        <item x="560"/>
        <item x="314"/>
        <item x="529"/>
        <item x="289"/>
        <item x="330"/>
        <item x="198"/>
        <item x="317"/>
        <item x="276"/>
        <item x="538"/>
        <item x="669"/>
        <item x="333"/>
        <item x="70"/>
        <item x="659"/>
        <item x="91"/>
        <item x="577"/>
        <item x="87"/>
        <item x="335"/>
        <item x="527"/>
        <item x="623"/>
        <item x="114"/>
        <item x="313"/>
        <item x="501"/>
        <item x="424"/>
        <item x="97"/>
        <item x="699"/>
        <item x="473"/>
        <item x="694"/>
        <item x="495"/>
        <item x="294"/>
        <item x="522"/>
        <item x="597"/>
        <item x="438"/>
        <item x="705"/>
        <item x="598"/>
        <item x="290"/>
        <item x="142"/>
        <item x="708"/>
        <item x="295"/>
        <item x="408"/>
        <item x="664"/>
        <item x="35"/>
        <item x="170"/>
        <item x="338"/>
        <item x="296"/>
        <item x="389"/>
        <item x="464"/>
        <item x="201"/>
        <item x="578"/>
        <item x="509"/>
        <item x="28"/>
        <item x="404"/>
        <item x="155"/>
        <item x="300"/>
        <item x="144"/>
        <item x="442"/>
        <item x="469"/>
        <item x="76"/>
        <item x="38"/>
        <item x="634"/>
        <item x="621"/>
        <item x="68"/>
        <item x="601"/>
        <item x="3"/>
        <item x="628"/>
        <item x="139"/>
        <item x="188"/>
        <item x="327"/>
        <item x="302"/>
        <item x="658"/>
        <item x="262"/>
        <item x="202"/>
        <item x="667"/>
        <item x="625"/>
        <item x="636"/>
        <item x="635"/>
        <item x="637"/>
        <item x="344"/>
        <item x="293"/>
        <item x="266"/>
        <item x="32"/>
        <item x="154"/>
        <item x="185"/>
        <item x="107"/>
        <item x="311"/>
        <item x="387"/>
        <item x="626"/>
        <item x="268"/>
        <item x="64"/>
        <item x="0"/>
        <item x="457"/>
        <item x="419"/>
        <item x="267"/>
        <item x="307"/>
        <item x="321"/>
        <item x="141"/>
        <item x="61"/>
        <item x="647"/>
        <item x="463"/>
        <item x="203"/>
        <item x="264"/>
        <item x="187"/>
        <item x="505"/>
        <item x="489"/>
        <item x="95"/>
        <item x="116"/>
        <item x="554"/>
        <item x="1"/>
        <item x="105"/>
        <item x="206"/>
        <item x="312"/>
        <item x="121"/>
        <item x="451"/>
        <item x="420"/>
        <item x="273"/>
        <item x="6"/>
        <item x="299"/>
        <item x="200"/>
        <item x="8"/>
        <item x="25"/>
        <item x="49"/>
        <item x="4"/>
        <item x="318"/>
        <item x="528"/>
        <item x="507"/>
        <item x="656"/>
        <item x="337"/>
        <item x="361"/>
        <item x="542"/>
        <item x="51"/>
        <item x="12"/>
        <item x="325"/>
        <item x="707"/>
        <item x="30"/>
        <item x="466"/>
        <item x="207"/>
        <item x="244"/>
        <item x="315"/>
        <item x="291"/>
        <item x="557"/>
        <item x="140"/>
        <item x="103"/>
        <item x="691"/>
        <item x="197"/>
        <item x="186"/>
        <item x="599"/>
        <item x="115"/>
        <item x="265"/>
        <item x="629"/>
        <item x="7"/>
        <item x="108"/>
        <item x="540"/>
        <item x="690"/>
        <item x="537"/>
        <item x="263"/>
        <item x="539"/>
        <item x="454"/>
        <item x="594"/>
        <item x="468"/>
        <item x="31"/>
        <item x="523"/>
        <item x="5"/>
        <item x="639"/>
        <item x="449"/>
        <item x="156"/>
        <item x="503"/>
        <item x="620"/>
        <item x="52"/>
        <item x="320"/>
        <item x="101"/>
        <item x="703"/>
        <item x="15"/>
        <item x="435"/>
        <item x="697"/>
        <item x="199"/>
        <item x="208"/>
        <item x="272"/>
        <item x="46"/>
        <item x="619"/>
        <item x="160"/>
        <item x="679"/>
        <item x="33"/>
        <item x="643"/>
        <item x="89"/>
        <item x="258"/>
        <item x="376"/>
        <item x="492"/>
        <item x="500"/>
        <item x="284"/>
        <item x="345"/>
        <item x="145"/>
        <item x="11"/>
        <item x="627"/>
        <item x="26"/>
        <item x="164"/>
        <item x="39"/>
        <item x="143"/>
        <item x="452"/>
        <item x="543"/>
        <item x="592"/>
        <item x="84"/>
        <item x="151"/>
        <item x="50"/>
        <item x="127"/>
        <item x="651"/>
        <item x="177"/>
        <item x="109"/>
        <item x="630"/>
        <item x="158"/>
        <item x="85"/>
        <item x="217"/>
        <item x="106"/>
        <item x="504"/>
        <item x="204"/>
        <item x="471"/>
        <item x="487"/>
        <item x="596"/>
        <item x="526"/>
        <item x="551"/>
        <item x="641"/>
        <item x="110"/>
        <item x="652"/>
        <item x="288"/>
        <item x="453"/>
        <item x="459"/>
        <item x="47"/>
        <item x="255"/>
        <item x="541"/>
        <item x="364"/>
        <item x="340"/>
        <item x="645"/>
        <item x="640"/>
        <item x="558"/>
        <item x="378"/>
        <item x="48"/>
        <item x="117"/>
        <item x="212"/>
        <item x="485"/>
        <item x="696"/>
        <item x="502"/>
        <item x="358"/>
        <item x="595"/>
        <item x="282"/>
        <item x="322"/>
        <item x="27"/>
        <item x="124"/>
        <item x="491"/>
        <item x="261"/>
        <item x="563"/>
        <item x="167"/>
        <item x="552"/>
        <item x="242"/>
        <item x="695"/>
        <item x="349"/>
        <item x="439"/>
        <item x="632"/>
        <item x="34"/>
        <item x="591"/>
        <item x="450"/>
        <item x="421"/>
        <item x="660"/>
        <item x="280"/>
        <item x="455"/>
        <item x="74"/>
        <item x="624"/>
        <item x="215"/>
        <item x="561"/>
        <item x="146"/>
        <item x="209"/>
        <item x="533"/>
        <item x="120"/>
        <item x="693"/>
        <item x="372"/>
        <item x="319"/>
        <item x="662"/>
        <item x="236"/>
        <item x="213"/>
        <item x="256"/>
        <item x="642"/>
        <item x="29"/>
        <item x="342"/>
        <item x="649"/>
        <item x="432"/>
        <item x="166"/>
        <item x="270"/>
        <item x="355"/>
        <item x="161"/>
        <item x="195"/>
        <item x="436"/>
        <item x="309"/>
        <item x="486"/>
        <item x="210"/>
        <item x="168"/>
        <item x="216"/>
        <item x="524"/>
        <item x="547"/>
        <item x="646"/>
        <item x="423"/>
        <item x="458"/>
        <item x="257"/>
        <item x="287"/>
        <item x="239"/>
        <item x="148"/>
        <item x="147"/>
        <item x="379"/>
        <item x="357"/>
        <item x="118"/>
        <item x="648"/>
        <item x="370"/>
        <item x="490"/>
        <item x="281"/>
        <item x="297"/>
        <item x="175"/>
        <item x="128"/>
        <item x="587"/>
        <item x="259"/>
        <item x="394"/>
        <item x="122"/>
        <item x="622"/>
        <item x="374"/>
        <item x="427"/>
        <item x="559"/>
        <item x="488"/>
        <item x="476"/>
        <item x="430"/>
        <item x="308"/>
        <item x="531"/>
        <item x="240"/>
        <item x="165"/>
        <item x="650"/>
        <item x="460"/>
        <item x="245"/>
        <item x="218"/>
        <item x="283"/>
        <item x="171"/>
        <item x="86"/>
        <item x="126"/>
        <item x="189"/>
        <item x="352"/>
        <item x="462"/>
        <item x="153"/>
        <item x="359"/>
        <item x="162"/>
        <item x="88"/>
        <item x="710"/>
        <item x="654"/>
        <item x="511"/>
        <item x="360"/>
        <item x="602"/>
        <item x="657"/>
        <item x="456"/>
        <item x="644"/>
        <item x="530"/>
        <item x="588"/>
        <item x="433"/>
        <item x="590"/>
        <item x="241"/>
        <item x="535"/>
        <item x="606"/>
        <item x="593"/>
        <item x="125"/>
        <item x="149"/>
        <item x="483"/>
        <item x="709"/>
        <item x="243"/>
        <item x="353"/>
        <item x="285"/>
        <item x="36"/>
        <item x="681"/>
        <item x="472"/>
        <item x="586"/>
        <item x="362"/>
        <item x="604"/>
        <item x="222"/>
        <item x="589"/>
        <item x="480"/>
        <item x="474"/>
        <item x="163"/>
        <item x="612"/>
        <item x="478"/>
        <item x="356"/>
        <item x="22"/>
        <item x="414"/>
        <item x="653"/>
        <item x="534"/>
        <item x="354"/>
        <item x="706"/>
        <item x="9"/>
        <item x="351"/>
        <item x="434"/>
        <item x="123"/>
        <item x="112"/>
        <item x="676"/>
        <item x="152"/>
        <item x="150"/>
        <item x="603"/>
        <item x="211"/>
        <item x="193"/>
        <item x="545"/>
        <item x="582"/>
        <item x="234"/>
        <item x="405"/>
        <item x="238"/>
        <item x="701"/>
        <item x="346"/>
        <item x="544"/>
        <item x="677"/>
        <item x="377"/>
        <item x="347"/>
        <item x="425"/>
        <item x="549"/>
        <item x="605"/>
        <item x="532"/>
        <item x="368"/>
        <item x="580"/>
        <item x="219"/>
        <item x="365"/>
        <item x="305"/>
        <item x="224"/>
        <item x="367"/>
        <item x="584"/>
        <item x="617"/>
        <item x="482"/>
        <item x="172"/>
        <item x="375"/>
        <item x="178"/>
        <item x="220"/>
        <item x="431"/>
        <item x="131"/>
        <item x="373"/>
        <item x="190"/>
        <item x="371"/>
        <item x="475"/>
        <item x="196"/>
        <item x="237"/>
        <item x="396"/>
        <item x="479"/>
        <item x="391"/>
        <item x="446"/>
        <item x="575"/>
        <item x="221"/>
        <item x="350"/>
        <item x="572"/>
        <item x="24"/>
        <item x="19"/>
        <item x="615"/>
        <item x="548"/>
        <item x="583"/>
        <item x="581"/>
        <item x="426"/>
        <item x="610"/>
        <item x="680"/>
        <item x="444"/>
        <item x="574"/>
        <item x="428"/>
        <item x="570"/>
        <item x="348"/>
        <item x="20"/>
        <item x="608"/>
        <item x="173"/>
        <item x="448"/>
        <item x="369"/>
        <item x="192"/>
        <item x="481"/>
        <item x="546"/>
        <item x="366"/>
        <item x="429"/>
        <item x="484"/>
        <item x="571"/>
        <item x="573"/>
        <item x="176"/>
        <item x="191"/>
        <item x="137"/>
        <item x="618"/>
        <item x="223"/>
        <item x="169"/>
        <item x="447"/>
        <item x="611"/>
        <item x="174"/>
        <item x="445"/>
        <item x="655"/>
        <item x="607"/>
        <item x="409"/>
        <item x="133"/>
        <item x="23"/>
        <item x="616"/>
        <item x="235"/>
        <item x="609"/>
        <item x="477"/>
        <item x="393"/>
        <item x="410"/>
        <item x="678"/>
        <item x="129"/>
        <item x="395"/>
        <item x="194"/>
        <item x="613"/>
        <item x="21"/>
        <item x="392"/>
        <item x="614"/>
        <item x="136"/>
        <item x="138"/>
        <item x="130"/>
        <item x="132"/>
        <item x="134"/>
        <item x="411"/>
        <item x="135"/>
        <item x="2"/>
        <item t="default"/>
      </items>
    </pivotField>
    <pivotField dataField="1"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5">
    <i>
      <x/>
    </i>
    <i i="1">
      <x v="1"/>
    </i>
    <i i="2">
      <x v="2"/>
    </i>
    <i i="3">
      <x v="3"/>
    </i>
    <i i="4">
      <x v="4"/>
    </i>
  </colItems>
  <dataFields count="5">
    <dataField name="Average of Average Scale Score" fld="4" subtotal="average" baseField="0" baseItem="0"/>
    <dataField name="Average of Average Language and Literacy Score" fld="8" subtotal="average" baseField="0" baseItem="0"/>
    <dataField name="Average of Average Math Score" fld="9" subtotal="average" baseField="0" baseItem="0"/>
    <dataField name="Average of Average Physical Development Score" fld="10" subtotal="average" baseField="0" baseItem="0"/>
    <dataField name="Average of Average Social Foundations Score" fld="11" subtotal="average"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605" totalsRowShown="0" headerRowDxfId="13" dataDxfId="12">
  <autoFilter ref="A1:L1605" xr:uid="{00000000-0009-0000-0100-000001000000}"/>
  <sortState xmlns:xlrd2="http://schemas.microsoft.com/office/spreadsheetml/2017/richdata2" ref="A2:L1605">
    <sortCondition ref="A1:A1605"/>
  </sortState>
  <tableColumns count="12">
    <tableColumn id="1" xr3:uid="{00000000-0010-0000-0000-000001000000}" name="School Number" dataDxfId="11"/>
    <tableColumn id="20" xr3:uid="{00000000-0010-0000-0000-000014000000}" name="School Name" dataDxfId="10"/>
    <tableColumn id="2" xr3:uid="{00000000-0010-0000-0000-000002000000}" name="Student Group" dataDxfId="9"/>
    <tableColumn id="4" xr3:uid="{00000000-0010-0000-0000-000004000000}" name="Test Takers with Overall Score" dataDxfId="8"/>
    <tableColumn id="5" xr3:uid="{00000000-0010-0000-0000-000005000000}" name="Average Scale Score" dataDxfId="7"/>
    <tableColumn id="7" xr3:uid="{00000000-0010-0000-0000-000007000000}" name="Percent Emerging Readiness" dataDxfId="6" dataCellStyle="Percent"/>
    <tableColumn id="9" xr3:uid="{00000000-0010-0000-0000-000009000000}" name="Percent Approaching Readiness" dataDxfId="5" dataCellStyle="Percent"/>
    <tableColumn id="11" xr3:uid="{00000000-0010-0000-0000-00000B000000}" name="Percent Demonstrating Readiness" dataDxfId="4" dataCellStyle="Percent"/>
    <tableColumn id="13" xr3:uid="{00000000-0010-0000-0000-00000D000000}" name="Average Language and Literacy Score" dataDxfId="3"/>
    <tableColumn id="15" xr3:uid="{00000000-0010-0000-0000-00000F000000}" name="Average Math Score" dataDxfId="2"/>
    <tableColumn id="17" xr3:uid="{00000000-0010-0000-0000-000011000000}" name="Average Physical Development Score" dataDxfId="1"/>
    <tableColumn id="19" xr3:uid="{00000000-0010-0000-0000-000013000000}" name="Average Social Foundations Score"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05"/>
  <sheetViews>
    <sheetView workbookViewId="0">
      <selection activeCell="C258" sqref="C258"/>
    </sheetView>
  </sheetViews>
  <sheetFormatPr baseColWidth="10" defaultColWidth="8.83203125" defaultRowHeight="15"/>
  <cols>
    <col min="1" max="1" width="9.6640625" style="2" customWidth="1"/>
    <col min="2" max="2" width="38.5" style="3" customWidth="1"/>
    <col min="3" max="3" width="39" style="4" customWidth="1"/>
    <col min="4" max="4" width="14.6640625" style="6" customWidth="1"/>
    <col min="5" max="5" width="14.6640625" style="14" customWidth="1"/>
    <col min="6" max="8" width="14.6640625" style="8" customWidth="1"/>
    <col min="9" max="12" width="14.6640625" style="14" customWidth="1"/>
    <col min="14" max="14" width="10.1640625" customWidth="1"/>
  </cols>
  <sheetData>
    <row r="1" spans="1:12" s="10" customFormat="1" ht="48">
      <c r="A1" s="1" t="s">
        <v>135</v>
      </c>
      <c r="B1" s="1" t="s">
        <v>142</v>
      </c>
      <c r="C1" s="1" t="s">
        <v>136</v>
      </c>
      <c r="D1" s="1" t="s">
        <v>161</v>
      </c>
      <c r="E1" s="12" t="s">
        <v>137</v>
      </c>
      <c r="F1" s="9" t="s">
        <v>138</v>
      </c>
      <c r="G1" s="9" t="s">
        <v>139</v>
      </c>
      <c r="H1" s="9" t="s">
        <v>140</v>
      </c>
      <c r="I1" s="12" t="s">
        <v>141</v>
      </c>
      <c r="J1" s="12" t="s">
        <v>143</v>
      </c>
      <c r="K1" s="12" t="s">
        <v>162</v>
      </c>
      <c r="L1" s="12" t="s">
        <v>144</v>
      </c>
    </row>
    <row r="2" spans="1:12">
      <c r="A2" s="5">
        <v>4</v>
      </c>
      <c r="B2" s="11" t="s">
        <v>0</v>
      </c>
      <c r="C2" s="11" t="s">
        <v>153</v>
      </c>
      <c r="D2" s="5">
        <v>39</v>
      </c>
      <c r="E2" s="13">
        <v>264.97435899999999</v>
      </c>
      <c r="F2" s="7">
        <v>0.28205128200000001</v>
      </c>
      <c r="G2" s="7">
        <v>0.35897435900000002</v>
      </c>
      <c r="H2" s="7">
        <v>0.35897435900000002</v>
      </c>
      <c r="I2" s="13">
        <v>266.07692309999999</v>
      </c>
      <c r="J2" s="13">
        <v>263.05128209999998</v>
      </c>
      <c r="K2" s="13">
        <v>271.30769229999999</v>
      </c>
      <c r="L2" s="13">
        <v>265.07692309999999</v>
      </c>
    </row>
    <row r="3" spans="1:12">
      <c r="A3" s="5">
        <v>4</v>
      </c>
      <c r="B3" s="11" t="s">
        <v>0</v>
      </c>
      <c r="C3" s="11" t="s">
        <v>134</v>
      </c>
      <c r="D3" s="5">
        <v>32</v>
      </c>
      <c r="E3" s="13">
        <v>266.28125</v>
      </c>
      <c r="F3" s="7">
        <v>0.25</v>
      </c>
      <c r="G3" s="7">
        <v>0.375</v>
      </c>
      <c r="H3" s="7">
        <v>0.375</v>
      </c>
      <c r="I3" s="13">
        <v>267.90625</v>
      </c>
      <c r="J3" s="13">
        <v>263.46875</v>
      </c>
      <c r="K3" s="13">
        <v>271.75</v>
      </c>
      <c r="L3" s="13">
        <v>267.46875</v>
      </c>
    </row>
    <row r="4" spans="1:12">
      <c r="A4" s="5">
        <v>4</v>
      </c>
      <c r="B4" s="11" t="s">
        <v>0</v>
      </c>
      <c r="C4" s="11" t="s">
        <v>132</v>
      </c>
      <c r="D4" s="5" t="s">
        <v>158</v>
      </c>
      <c r="E4" s="5" t="s">
        <v>158</v>
      </c>
      <c r="F4" s="5" t="s">
        <v>158</v>
      </c>
      <c r="G4" s="5" t="s">
        <v>158</v>
      </c>
      <c r="H4" s="5" t="s">
        <v>158</v>
      </c>
      <c r="I4" s="5" t="s">
        <v>158</v>
      </c>
      <c r="J4" s="5" t="s">
        <v>158</v>
      </c>
      <c r="K4" s="5" t="s">
        <v>158</v>
      </c>
      <c r="L4" s="5" t="s">
        <v>158</v>
      </c>
    </row>
    <row r="5" spans="1:12">
      <c r="A5" s="5">
        <v>4</v>
      </c>
      <c r="B5" s="11" t="s">
        <v>0</v>
      </c>
      <c r="C5" s="11" t="s">
        <v>163</v>
      </c>
      <c r="D5" s="5">
        <v>20</v>
      </c>
      <c r="E5" s="13">
        <v>264.35000000000002</v>
      </c>
      <c r="F5" s="7">
        <v>0.25</v>
      </c>
      <c r="G5" s="7">
        <v>0.45</v>
      </c>
      <c r="H5" s="7">
        <v>0.3</v>
      </c>
      <c r="I5" s="13">
        <v>264.60000000000002</v>
      </c>
      <c r="J5" s="13">
        <v>261.2</v>
      </c>
      <c r="K5" s="13">
        <v>270.5</v>
      </c>
      <c r="L5" s="13">
        <v>267.75</v>
      </c>
    </row>
    <row r="6" spans="1:12">
      <c r="A6" s="5">
        <v>4</v>
      </c>
      <c r="B6" s="11" t="s">
        <v>0</v>
      </c>
      <c r="C6" s="11" t="s">
        <v>164</v>
      </c>
      <c r="D6" s="5">
        <v>19</v>
      </c>
      <c r="E6" s="13">
        <v>265.63157890000002</v>
      </c>
      <c r="F6" s="7">
        <v>0.31578947400000001</v>
      </c>
      <c r="G6" s="7">
        <v>0.26315789499999998</v>
      </c>
      <c r="H6" s="7">
        <v>0.42105263199999998</v>
      </c>
      <c r="I6" s="13">
        <v>267.63157890000002</v>
      </c>
      <c r="J6" s="13">
        <v>265</v>
      </c>
      <c r="K6" s="13">
        <v>272.15789469999999</v>
      </c>
      <c r="L6" s="13">
        <v>262.26315790000001</v>
      </c>
    </row>
    <row r="7" spans="1:12">
      <c r="A7" s="5">
        <v>4</v>
      </c>
      <c r="B7" s="11" t="s">
        <v>0</v>
      </c>
      <c r="C7" s="11" t="s">
        <v>165</v>
      </c>
      <c r="D7" s="5">
        <v>31</v>
      </c>
      <c r="E7" s="13">
        <v>266.70967739999998</v>
      </c>
      <c r="F7" s="7">
        <v>0.19354838699999999</v>
      </c>
      <c r="G7" s="7">
        <v>0.45161290300000001</v>
      </c>
      <c r="H7" s="7">
        <v>0.35483871</v>
      </c>
      <c r="I7" s="13">
        <v>267.54838710000001</v>
      </c>
      <c r="J7" s="13">
        <v>264.77419350000002</v>
      </c>
      <c r="K7" s="13">
        <v>273</v>
      </c>
      <c r="L7" s="13">
        <v>267.96774190000002</v>
      </c>
    </row>
    <row r="8" spans="1:12">
      <c r="A8" s="5">
        <v>4</v>
      </c>
      <c r="B8" s="11" t="s">
        <v>0</v>
      </c>
      <c r="C8" s="11" t="s">
        <v>1</v>
      </c>
      <c r="D8" s="5" t="s">
        <v>158</v>
      </c>
      <c r="E8" s="5" t="s">
        <v>158</v>
      </c>
      <c r="F8" s="5" t="s">
        <v>158</v>
      </c>
      <c r="G8" s="5" t="s">
        <v>158</v>
      </c>
      <c r="H8" s="5" t="s">
        <v>158</v>
      </c>
      <c r="I8" s="5" t="s">
        <v>158</v>
      </c>
      <c r="J8" s="5" t="s">
        <v>158</v>
      </c>
      <c r="K8" s="5" t="s">
        <v>158</v>
      </c>
      <c r="L8" s="5" t="s">
        <v>158</v>
      </c>
    </row>
    <row r="9" spans="1:12">
      <c r="A9" s="5">
        <v>4</v>
      </c>
      <c r="B9" s="11" t="s">
        <v>0</v>
      </c>
      <c r="C9" s="11" t="s">
        <v>2</v>
      </c>
      <c r="D9" s="5" t="s">
        <v>158</v>
      </c>
      <c r="E9" s="5" t="s">
        <v>158</v>
      </c>
      <c r="F9" s="5" t="s">
        <v>158</v>
      </c>
      <c r="G9" s="5" t="s">
        <v>158</v>
      </c>
      <c r="H9" s="5" t="s">
        <v>158</v>
      </c>
      <c r="I9" s="5" t="s">
        <v>158</v>
      </c>
      <c r="J9" s="5" t="s">
        <v>158</v>
      </c>
      <c r="K9" s="5" t="s">
        <v>158</v>
      </c>
      <c r="L9" s="5" t="s">
        <v>158</v>
      </c>
    </row>
    <row r="10" spans="1:12">
      <c r="A10" s="5">
        <v>4</v>
      </c>
      <c r="B10" s="11" t="s">
        <v>0</v>
      </c>
      <c r="C10" s="11" t="s">
        <v>125</v>
      </c>
      <c r="D10" s="5">
        <v>32</v>
      </c>
      <c r="E10" s="13">
        <v>265.5</v>
      </c>
      <c r="F10" s="7">
        <v>0.28125</v>
      </c>
      <c r="G10" s="7">
        <v>0.34375</v>
      </c>
      <c r="H10" s="7">
        <v>0.375</v>
      </c>
      <c r="I10" s="13">
        <v>267.09375</v>
      </c>
      <c r="J10" s="13">
        <v>263.28125</v>
      </c>
      <c r="K10" s="13">
        <v>272.03125</v>
      </c>
      <c r="L10" s="13">
        <v>265.53125</v>
      </c>
    </row>
    <row r="11" spans="1:12">
      <c r="A11" s="5">
        <v>4</v>
      </c>
      <c r="B11" s="11" t="s">
        <v>0</v>
      </c>
      <c r="C11" s="11" t="s">
        <v>126</v>
      </c>
      <c r="D11" s="5" t="s">
        <v>158</v>
      </c>
      <c r="E11" s="5" t="s">
        <v>158</v>
      </c>
      <c r="F11" s="5" t="s">
        <v>158</v>
      </c>
      <c r="G11" s="5" t="s">
        <v>158</v>
      </c>
      <c r="H11" s="5" t="s">
        <v>158</v>
      </c>
      <c r="I11" s="5" t="s">
        <v>158</v>
      </c>
      <c r="J11" s="5" t="s">
        <v>158</v>
      </c>
      <c r="K11" s="5" t="s">
        <v>158</v>
      </c>
      <c r="L11" s="5" t="s">
        <v>158</v>
      </c>
    </row>
    <row r="12" spans="1:12">
      <c r="A12" s="5">
        <v>4</v>
      </c>
      <c r="B12" s="11" t="s">
        <v>0</v>
      </c>
      <c r="C12" s="11" t="s">
        <v>127</v>
      </c>
      <c r="D12" s="5" t="s">
        <v>158</v>
      </c>
      <c r="E12" s="5" t="s">
        <v>158</v>
      </c>
      <c r="F12" s="5" t="s">
        <v>158</v>
      </c>
      <c r="G12" s="5" t="s">
        <v>158</v>
      </c>
      <c r="H12" s="5" t="s">
        <v>158</v>
      </c>
      <c r="I12" s="5" t="s">
        <v>158</v>
      </c>
      <c r="J12" s="5" t="s">
        <v>158</v>
      </c>
      <c r="K12" s="5" t="s">
        <v>158</v>
      </c>
      <c r="L12" s="5" t="s">
        <v>158</v>
      </c>
    </row>
    <row r="13" spans="1:12">
      <c r="A13" s="5">
        <v>4</v>
      </c>
      <c r="B13" s="11" t="s">
        <v>0</v>
      </c>
      <c r="C13" s="11" t="s">
        <v>133</v>
      </c>
      <c r="D13" s="5" t="s">
        <v>158</v>
      </c>
      <c r="E13" s="5" t="s">
        <v>158</v>
      </c>
      <c r="F13" s="5" t="s">
        <v>158</v>
      </c>
      <c r="G13" s="5" t="s">
        <v>158</v>
      </c>
      <c r="H13" s="5" t="s">
        <v>158</v>
      </c>
      <c r="I13" s="5" t="s">
        <v>158</v>
      </c>
      <c r="J13" s="5" t="s">
        <v>158</v>
      </c>
      <c r="K13" s="5" t="s">
        <v>158</v>
      </c>
      <c r="L13" s="5" t="s">
        <v>158</v>
      </c>
    </row>
    <row r="14" spans="1:12">
      <c r="A14" s="5">
        <v>7</v>
      </c>
      <c r="B14" s="11" t="s">
        <v>3</v>
      </c>
      <c r="C14" s="11" t="s">
        <v>153</v>
      </c>
      <c r="D14" s="5">
        <v>51</v>
      </c>
      <c r="E14" s="13">
        <v>265.60784310000003</v>
      </c>
      <c r="F14" s="7">
        <v>0.31372549</v>
      </c>
      <c r="G14" s="7">
        <v>0.31372549</v>
      </c>
      <c r="H14" s="7">
        <v>0.37254902000000001</v>
      </c>
      <c r="I14" s="13">
        <v>265.37254899999999</v>
      </c>
      <c r="J14" s="13">
        <v>263.52941179999999</v>
      </c>
      <c r="K14" s="13">
        <v>272.76470590000002</v>
      </c>
      <c r="L14" s="13">
        <v>266.82352939999998</v>
      </c>
    </row>
    <row r="15" spans="1:12">
      <c r="A15" s="5">
        <v>7</v>
      </c>
      <c r="B15" s="11" t="s">
        <v>3</v>
      </c>
      <c r="C15" s="11" t="s">
        <v>134</v>
      </c>
      <c r="D15" s="5">
        <v>36</v>
      </c>
      <c r="E15" s="13">
        <v>266.08333329999999</v>
      </c>
      <c r="F15" s="7">
        <v>0.30555555600000001</v>
      </c>
      <c r="G15" s="7">
        <v>0.30555555600000001</v>
      </c>
      <c r="H15" s="7">
        <v>0.38888888900000002</v>
      </c>
      <c r="I15" s="13">
        <v>266.11111110000002</v>
      </c>
      <c r="J15" s="13">
        <v>264.47222219999998</v>
      </c>
      <c r="K15" s="13">
        <v>272.11111110000002</v>
      </c>
      <c r="L15" s="13">
        <v>265.97222219999998</v>
      </c>
    </row>
    <row r="16" spans="1:12">
      <c r="A16" s="5">
        <v>7</v>
      </c>
      <c r="B16" s="11" t="s">
        <v>3</v>
      </c>
      <c r="C16" s="11" t="s">
        <v>163</v>
      </c>
      <c r="D16" s="5">
        <v>23</v>
      </c>
      <c r="E16" s="13">
        <v>269.73913040000002</v>
      </c>
      <c r="F16" s="7">
        <v>0.17391304299999999</v>
      </c>
      <c r="G16" s="7">
        <v>0.30434782599999999</v>
      </c>
      <c r="H16" s="7">
        <v>0.52173913000000005</v>
      </c>
      <c r="I16" s="13">
        <v>269.26086959999998</v>
      </c>
      <c r="J16" s="13">
        <v>264.3913043</v>
      </c>
      <c r="K16" s="13">
        <v>280.82608699999997</v>
      </c>
      <c r="L16" s="13">
        <v>273.3913043</v>
      </c>
    </row>
    <row r="17" spans="1:12">
      <c r="A17" s="5">
        <v>7</v>
      </c>
      <c r="B17" s="11" t="s">
        <v>3</v>
      </c>
      <c r="C17" s="11" t="s">
        <v>164</v>
      </c>
      <c r="D17" s="5">
        <v>28</v>
      </c>
      <c r="E17" s="13">
        <v>262.2142857</v>
      </c>
      <c r="F17" s="7">
        <v>0.428571429</v>
      </c>
      <c r="G17" s="7">
        <v>0.321428571</v>
      </c>
      <c r="H17" s="7">
        <v>0.25</v>
      </c>
      <c r="I17" s="13">
        <v>262.17857140000001</v>
      </c>
      <c r="J17" s="13">
        <v>262.82142859999999</v>
      </c>
      <c r="K17" s="13">
        <v>266.14285710000001</v>
      </c>
      <c r="L17" s="13">
        <v>261.42857140000001</v>
      </c>
    </row>
    <row r="18" spans="1:12">
      <c r="A18" s="5">
        <v>7</v>
      </c>
      <c r="B18" s="11" t="s">
        <v>3</v>
      </c>
      <c r="C18" s="11" t="s">
        <v>165</v>
      </c>
      <c r="D18" s="5">
        <v>42</v>
      </c>
      <c r="E18" s="13">
        <v>266.23809519999998</v>
      </c>
      <c r="F18" s="7">
        <v>0.28571428599999998</v>
      </c>
      <c r="G18" s="7">
        <v>0.30952381000000001</v>
      </c>
      <c r="H18" s="7">
        <v>0.40476190499999998</v>
      </c>
      <c r="I18" s="13">
        <v>266.02380950000003</v>
      </c>
      <c r="J18" s="13">
        <v>263.97619049999997</v>
      </c>
      <c r="K18" s="13">
        <v>274.16666670000001</v>
      </c>
      <c r="L18" s="13">
        <v>267.16666670000001</v>
      </c>
    </row>
    <row r="19" spans="1:12">
      <c r="A19" s="5">
        <v>7</v>
      </c>
      <c r="B19" s="11" t="s">
        <v>3</v>
      </c>
      <c r="C19" s="11" t="s">
        <v>4</v>
      </c>
      <c r="D19" s="5" t="s">
        <v>158</v>
      </c>
      <c r="E19" s="5" t="s">
        <v>158</v>
      </c>
      <c r="F19" s="5" t="s">
        <v>158</v>
      </c>
      <c r="G19" s="5" t="s">
        <v>158</v>
      </c>
      <c r="H19" s="5" t="s">
        <v>158</v>
      </c>
      <c r="I19" s="5" t="s">
        <v>158</v>
      </c>
      <c r="J19" s="5" t="s">
        <v>158</v>
      </c>
      <c r="K19" s="5" t="s">
        <v>158</v>
      </c>
      <c r="L19" s="5" t="s">
        <v>158</v>
      </c>
    </row>
    <row r="20" spans="1:12">
      <c r="A20" s="5">
        <v>7</v>
      </c>
      <c r="B20" s="11" t="s">
        <v>3</v>
      </c>
      <c r="C20" s="11" t="s">
        <v>1</v>
      </c>
      <c r="D20" s="5" t="s">
        <v>158</v>
      </c>
      <c r="E20" s="5" t="s">
        <v>158</v>
      </c>
      <c r="F20" s="5" t="s">
        <v>158</v>
      </c>
      <c r="G20" s="5" t="s">
        <v>158</v>
      </c>
      <c r="H20" s="5" t="s">
        <v>158</v>
      </c>
      <c r="I20" s="5" t="s">
        <v>158</v>
      </c>
      <c r="J20" s="5" t="s">
        <v>158</v>
      </c>
      <c r="K20" s="5" t="s">
        <v>158</v>
      </c>
      <c r="L20" s="5" t="s">
        <v>158</v>
      </c>
    </row>
    <row r="21" spans="1:12">
      <c r="A21" s="5">
        <v>7</v>
      </c>
      <c r="B21" s="11" t="s">
        <v>3</v>
      </c>
      <c r="C21" s="11" t="s">
        <v>2</v>
      </c>
      <c r="D21" s="5" t="s">
        <v>158</v>
      </c>
      <c r="E21" s="5" t="s">
        <v>158</v>
      </c>
      <c r="F21" s="5" t="s">
        <v>158</v>
      </c>
      <c r="G21" s="5" t="s">
        <v>158</v>
      </c>
      <c r="H21" s="5" t="s">
        <v>158</v>
      </c>
      <c r="I21" s="5" t="s">
        <v>158</v>
      </c>
      <c r="J21" s="5" t="s">
        <v>158</v>
      </c>
      <c r="K21" s="5" t="s">
        <v>158</v>
      </c>
      <c r="L21" s="5" t="s">
        <v>158</v>
      </c>
    </row>
    <row r="22" spans="1:12">
      <c r="A22" s="5">
        <v>7</v>
      </c>
      <c r="B22" s="11" t="s">
        <v>3</v>
      </c>
      <c r="C22" s="11" t="s">
        <v>5</v>
      </c>
      <c r="D22" s="5" t="s">
        <v>158</v>
      </c>
      <c r="E22" s="5" t="s">
        <v>158</v>
      </c>
      <c r="F22" s="5" t="s">
        <v>158</v>
      </c>
      <c r="G22" s="5" t="s">
        <v>158</v>
      </c>
      <c r="H22" s="5" t="s">
        <v>158</v>
      </c>
      <c r="I22" s="5" t="s">
        <v>158</v>
      </c>
      <c r="J22" s="5" t="s">
        <v>158</v>
      </c>
      <c r="K22" s="5" t="s">
        <v>158</v>
      </c>
      <c r="L22" s="5" t="s">
        <v>158</v>
      </c>
    </row>
    <row r="23" spans="1:12">
      <c r="A23" s="5">
        <v>7</v>
      </c>
      <c r="B23" s="11" t="s">
        <v>3</v>
      </c>
      <c r="C23" s="11" t="s">
        <v>125</v>
      </c>
      <c r="D23" s="5">
        <v>50</v>
      </c>
      <c r="E23" s="13">
        <v>265</v>
      </c>
      <c r="F23" s="7">
        <v>0.32</v>
      </c>
      <c r="G23" s="7">
        <v>0.32</v>
      </c>
      <c r="H23" s="7">
        <v>0.36</v>
      </c>
      <c r="I23" s="13">
        <v>264.8</v>
      </c>
      <c r="J23" s="13">
        <v>263.08</v>
      </c>
      <c r="K23" s="13">
        <v>272.36</v>
      </c>
      <c r="L23" s="13">
        <v>266.2</v>
      </c>
    </row>
    <row r="24" spans="1:12">
      <c r="A24" s="5">
        <v>7</v>
      </c>
      <c r="B24" s="11" t="s">
        <v>3</v>
      </c>
      <c r="C24" s="11" t="s">
        <v>126</v>
      </c>
      <c r="D24" s="5" t="s">
        <v>158</v>
      </c>
      <c r="E24" s="5" t="s">
        <v>158</v>
      </c>
      <c r="F24" s="5" t="s">
        <v>158</v>
      </c>
      <c r="G24" s="5" t="s">
        <v>158</v>
      </c>
      <c r="H24" s="5" t="s">
        <v>158</v>
      </c>
      <c r="I24" s="5" t="s">
        <v>158</v>
      </c>
      <c r="J24" s="5" t="s">
        <v>158</v>
      </c>
      <c r="K24" s="5" t="s">
        <v>158</v>
      </c>
      <c r="L24" s="5" t="s">
        <v>158</v>
      </c>
    </row>
    <row r="25" spans="1:12">
      <c r="A25" s="5">
        <v>7</v>
      </c>
      <c r="B25" s="11" t="s">
        <v>3</v>
      </c>
      <c r="C25" s="11" t="s">
        <v>133</v>
      </c>
      <c r="D25" s="5" t="s">
        <v>158</v>
      </c>
      <c r="E25" s="5" t="s">
        <v>158</v>
      </c>
      <c r="F25" s="5" t="s">
        <v>158</v>
      </c>
      <c r="G25" s="5" t="s">
        <v>158</v>
      </c>
      <c r="H25" s="5" t="s">
        <v>158</v>
      </c>
      <c r="I25" s="5" t="s">
        <v>158</v>
      </c>
      <c r="J25" s="5" t="s">
        <v>158</v>
      </c>
      <c r="K25" s="5" t="s">
        <v>158</v>
      </c>
      <c r="L25" s="5" t="s">
        <v>158</v>
      </c>
    </row>
    <row r="26" spans="1:12">
      <c r="A26" s="5">
        <v>8</v>
      </c>
      <c r="B26" s="11" t="s">
        <v>6</v>
      </c>
      <c r="C26" s="11" t="s">
        <v>153</v>
      </c>
      <c r="D26" s="5">
        <v>53</v>
      </c>
      <c r="E26" s="13">
        <v>263.45283019999999</v>
      </c>
      <c r="F26" s="7">
        <v>0.35849056600000001</v>
      </c>
      <c r="G26" s="7">
        <v>0.396226415</v>
      </c>
      <c r="H26" s="7">
        <v>0.24528301899999999</v>
      </c>
      <c r="I26" s="13">
        <v>261.58490569999998</v>
      </c>
      <c r="J26" s="13">
        <v>264.92452830000002</v>
      </c>
      <c r="K26" s="13">
        <v>264.84905659999998</v>
      </c>
      <c r="L26" s="13">
        <v>267.490566</v>
      </c>
    </row>
    <row r="27" spans="1:12">
      <c r="A27" s="5">
        <v>8</v>
      </c>
      <c r="B27" s="11" t="s">
        <v>6</v>
      </c>
      <c r="C27" s="11" t="s">
        <v>134</v>
      </c>
      <c r="D27" s="5">
        <v>35</v>
      </c>
      <c r="E27" s="13">
        <v>262.60000000000002</v>
      </c>
      <c r="F27" s="7">
        <v>0.37142857099999999</v>
      </c>
      <c r="G27" s="7">
        <v>0.4</v>
      </c>
      <c r="H27" s="7">
        <v>0.22857142899999999</v>
      </c>
      <c r="I27" s="13">
        <v>261.45714290000001</v>
      </c>
      <c r="J27" s="13">
        <v>264.91428569999999</v>
      </c>
      <c r="K27" s="13">
        <v>261.88571430000002</v>
      </c>
      <c r="L27" s="13">
        <v>266.42857140000001</v>
      </c>
    </row>
    <row r="28" spans="1:12">
      <c r="A28" s="5">
        <v>8</v>
      </c>
      <c r="B28" s="11" t="s">
        <v>6</v>
      </c>
      <c r="C28" s="11" t="s">
        <v>132</v>
      </c>
      <c r="D28" s="5" t="s">
        <v>158</v>
      </c>
      <c r="E28" s="5" t="s">
        <v>158</v>
      </c>
      <c r="F28" s="5" t="s">
        <v>158</v>
      </c>
      <c r="G28" s="5" t="s">
        <v>158</v>
      </c>
      <c r="H28" s="5" t="s">
        <v>158</v>
      </c>
      <c r="I28" s="5" t="s">
        <v>158</v>
      </c>
      <c r="J28" s="5" t="s">
        <v>158</v>
      </c>
      <c r="K28" s="5" t="s">
        <v>158</v>
      </c>
      <c r="L28" s="5" t="s">
        <v>158</v>
      </c>
    </row>
    <row r="29" spans="1:12">
      <c r="A29" s="5">
        <v>8</v>
      </c>
      <c r="B29" s="11" t="s">
        <v>6</v>
      </c>
      <c r="C29" s="11" t="s">
        <v>163</v>
      </c>
      <c r="D29" s="5">
        <v>33</v>
      </c>
      <c r="E29" s="13">
        <v>268.15151520000001</v>
      </c>
      <c r="F29" s="7">
        <v>0.18181818199999999</v>
      </c>
      <c r="G29" s="7">
        <v>0.45454545499999999</v>
      </c>
      <c r="H29" s="7">
        <v>0.36363636399999999</v>
      </c>
      <c r="I29" s="13">
        <v>264.87878790000002</v>
      </c>
      <c r="J29" s="13">
        <v>267.75757579999998</v>
      </c>
      <c r="K29" s="13">
        <v>273.39393940000002</v>
      </c>
      <c r="L29" s="13">
        <v>275.24242420000002</v>
      </c>
    </row>
    <row r="30" spans="1:12">
      <c r="A30" s="5">
        <v>8</v>
      </c>
      <c r="B30" s="11" t="s">
        <v>6</v>
      </c>
      <c r="C30" s="11" t="s">
        <v>164</v>
      </c>
      <c r="D30" s="5">
        <v>20</v>
      </c>
      <c r="E30" s="13">
        <v>255.7</v>
      </c>
      <c r="F30" s="7">
        <v>0.65</v>
      </c>
      <c r="G30" s="7">
        <v>0.3</v>
      </c>
      <c r="H30" s="7">
        <v>0.05</v>
      </c>
      <c r="I30" s="13">
        <v>256.14999999999998</v>
      </c>
      <c r="J30" s="13">
        <v>260.25</v>
      </c>
      <c r="K30" s="13">
        <v>250.75</v>
      </c>
      <c r="L30" s="13">
        <v>254.7</v>
      </c>
    </row>
    <row r="31" spans="1:12">
      <c r="A31" s="5">
        <v>8</v>
      </c>
      <c r="B31" s="11" t="s">
        <v>6</v>
      </c>
      <c r="C31" s="11" t="s">
        <v>165</v>
      </c>
      <c r="D31" s="5">
        <v>39</v>
      </c>
      <c r="E31" s="13">
        <v>266.41025639999998</v>
      </c>
      <c r="F31" s="7">
        <v>0.256410256</v>
      </c>
      <c r="G31" s="7">
        <v>0.43589743600000003</v>
      </c>
      <c r="H31" s="7">
        <v>0.30769230800000003</v>
      </c>
      <c r="I31" s="13">
        <v>264.79487180000001</v>
      </c>
      <c r="J31" s="13">
        <v>268.58974360000002</v>
      </c>
      <c r="K31" s="13">
        <v>266.71794870000002</v>
      </c>
      <c r="L31" s="13">
        <v>271.05128209999998</v>
      </c>
    </row>
    <row r="32" spans="1:12">
      <c r="A32" s="5">
        <v>8</v>
      </c>
      <c r="B32" s="11" t="s">
        <v>6</v>
      </c>
      <c r="C32" s="11" t="s">
        <v>1</v>
      </c>
      <c r="D32" s="5" t="s">
        <v>158</v>
      </c>
      <c r="E32" s="5" t="s">
        <v>158</v>
      </c>
      <c r="F32" s="5" t="s">
        <v>158</v>
      </c>
      <c r="G32" s="5" t="s">
        <v>158</v>
      </c>
      <c r="H32" s="5" t="s">
        <v>158</v>
      </c>
      <c r="I32" s="5" t="s">
        <v>158</v>
      </c>
      <c r="J32" s="5" t="s">
        <v>158</v>
      </c>
      <c r="K32" s="5" t="s">
        <v>158</v>
      </c>
      <c r="L32" s="5" t="s">
        <v>158</v>
      </c>
    </row>
    <row r="33" spans="1:12">
      <c r="A33" s="5">
        <v>8</v>
      </c>
      <c r="B33" s="11" t="s">
        <v>6</v>
      </c>
      <c r="C33" s="11" t="s">
        <v>2</v>
      </c>
      <c r="D33" s="5" t="s">
        <v>158</v>
      </c>
      <c r="E33" s="5" t="s">
        <v>158</v>
      </c>
      <c r="F33" s="5" t="s">
        <v>158</v>
      </c>
      <c r="G33" s="5" t="s">
        <v>158</v>
      </c>
      <c r="H33" s="5" t="s">
        <v>158</v>
      </c>
      <c r="I33" s="5" t="s">
        <v>158</v>
      </c>
      <c r="J33" s="5" t="s">
        <v>158</v>
      </c>
      <c r="K33" s="5" t="s">
        <v>158</v>
      </c>
      <c r="L33" s="5" t="s">
        <v>158</v>
      </c>
    </row>
    <row r="34" spans="1:12">
      <c r="A34" s="5">
        <v>8</v>
      </c>
      <c r="B34" s="11" t="s">
        <v>6</v>
      </c>
      <c r="C34" s="11" t="s">
        <v>5</v>
      </c>
      <c r="D34" s="5" t="s">
        <v>158</v>
      </c>
      <c r="E34" s="5" t="s">
        <v>158</v>
      </c>
      <c r="F34" s="5" t="s">
        <v>158</v>
      </c>
      <c r="G34" s="5" t="s">
        <v>158</v>
      </c>
      <c r="H34" s="5" t="s">
        <v>158</v>
      </c>
      <c r="I34" s="5" t="s">
        <v>158</v>
      </c>
      <c r="J34" s="5" t="s">
        <v>158</v>
      </c>
      <c r="K34" s="5" t="s">
        <v>158</v>
      </c>
      <c r="L34" s="5" t="s">
        <v>158</v>
      </c>
    </row>
    <row r="35" spans="1:12">
      <c r="A35" s="5">
        <v>8</v>
      </c>
      <c r="B35" s="11" t="s">
        <v>6</v>
      </c>
      <c r="C35" s="11" t="s">
        <v>125</v>
      </c>
      <c r="D35" s="5">
        <v>45</v>
      </c>
      <c r="E35" s="13">
        <v>263.24444440000002</v>
      </c>
      <c r="F35" s="7">
        <v>0.37777777800000001</v>
      </c>
      <c r="G35" s="7">
        <v>0.37777777800000001</v>
      </c>
      <c r="H35" s="7">
        <v>0.24444444400000001</v>
      </c>
      <c r="I35" s="13">
        <v>261.8</v>
      </c>
      <c r="J35" s="13">
        <v>265.46666670000002</v>
      </c>
      <c r="K35" s="13">
        <v>263.08888889999997</v>
      </c>
      <c r="L35" s="13">
        <v>267.08888889999997</v>
      </c>
    </row>
    <row r="36" spans="1:12">
      <c r="A36" s="5">
        <v>8</v>
      </c>
      <c r="B36" s="11" t="s">
        <v>6</v>
      </c>
      <c r="C36" s="11" t="s">
        <v>126</v>
      </c>
      <c r="D36" s="5" t="s">
        <v>158</v>
      </c>
      <c r="E36" s="5" t="s">
        <v>158</v>
      </c>
      <c r="F36" s="5" t="s">
        <v>158</v>
      </c>
      <c r="G36" s="5" t="s">
        <v>158</v>
      </c>
      <c r="H36" s="5" t="s">
        <v>158</v>
      </c>
      <c r="I36" s="5" t="s">
        <v>158</v>
      </c>
      <c r="J36" s="5" t="s">
        <v>158</v>
      </c>
      <c r="K36" s="5" t="s">
        <v>158</v>
      </c>
      <c r="L36" s="5" t="s">
        <v>158</v>
      </c>
    </row>
    <row r="37" spans="1:12">
      <c r="A37" s="5">
        <v>8</v>
      </c>
      <c r="B37" s="11" t="s">
        <v>6</v>
      </c>
      <c r="C37" s="11" t="s">
        <v>128</v>
      </c>
      <c r="D37" s="5" t="s">
        <v>158</v>
      </c>
      <c r="E37" s="5" t="s">
        <v>158</v>
      </c>
      <c r="F37" s="5" t="s">
        <v>158</v>
      </c>
      <c r="G37" s="5" t="s">
        <v>158</v>
      </c>
      <c r="H37" s="5" t="s">
        <v>158</v>
      </c>
      <c r="I37" s="5" t="s">
        <v>158</v>
      </c>
      <c r="J37" s="5" t="s">
        <v>158</v>
      </c>
      <c r="K37" s="5" t="s">
        <v>158</v>
      </c>
      <c r="L37" s="5" t="s">
        <v>158</v>
      </c>
    </row>
    <row r="38" spans="1:12">
      <c r="A38" s="5">
        <v>8</v>
      </c>
      <c r="B38" s="11" t="s">
        <v>6</v>
      </c>
      <c r="C38" s="11" t="s">
        <v>127</v>
      </c>
      <c r="D38" s="5" t="s">
        <v>158</v>
      </c>
      <c r="E38" s="5" t="s">
        <v>158</v>
      </c>
      <c r="F38" s="5" t="s">
        <v>158</v>
      </c>
      <c r="G38" s="5" t="s">
        <v>158</v>
      </c>
      <c r="H38" s="5" t="s">
        <v>158</v>
      </c>
      <c r="I38" s="5" t="s">
        <v>158</v>
      </c>
      <c r="J38" s="5" t="s">
        <v>158</v>
      </c>
      <c r="K38" s="5" t="s">
        <v>158</v>
      </c>
      <c r="L38" s="5" t="s">
        <v>158</v>
      </c>
    </row>
    <row r="39" spans="1:12">
      <c r="A39" s="5">
        <v>8</v>
      </c>
      <c r="B39" s="11" t="s">
        <v>6</v>
      </c>
      <c r="C39" s="11" t="s">
        <v>133</v>
      </c>
      <c r="D39" s="5" t="s">
        <v>158</v>
      </c>
      <c r="E39" s="5" t="s">
        <v>158</v>
      </c>
      <c r="F39" s="5" t="s">
        <v>158</v>
      </c>
      <c r="G39" s="5" t="s">
        <v>158</v>
      </c>
      <c r="H39" s="5" t="s">
        <v>158</v>
      </c>
      <c r="I39" s="5" t="s">
        <v>158</v>
      </c>
      <c r="J39" s="5" t="s">
        <v>158</v>
      </c>
      <c r="K39" s="5" t="s">
        <v>158</v>
      </c>
      <c r="L39" s="5" t="s">
        <v>158</v>
      </c>
    </row>
    <row r="40" spans="1:12">
      <c r="A40" s="5">
        <v>10</v>
      </c>
      <c r="B40" s="11" t="s">
        <v>8</v>
      </c>
      <c r="C40" s="11" t="s">
        <v>153</v>
      </c>
      <c r="D40" s="5">
        <v>53</v>
      </c>
      <c r="E40" s="13">
        <v>270.2264151</v>
      </c>
      <c r="F40" s="7">
        <v>0.11320754700000001</v>
      </c>
      <c r="G40" s="7">
        <v>0.32075471700000002</v>
      </c>
      <c r="H40" s="7">
        <v>0.56603773599999996</v>
      </c>
      <c r="I40" s="13">
        <v>266.509434</v>
      </c>
      <c r="J40" s="13">
        <v>267.9433962</v>
      </c>
      <c r="K40" s="13">
        <v>285.41509430000002</v>
      </c>
      <c r="L40" s="13">
        <v>282.2641509</v>
      </c>
    </row>
    <row r="41" spans="1:12">
      <c r="A41" s="5">
        <v>10</v>
      </c>
      <c r="B41" s="11" t="s">
        <v>8</v>
      </c>
      <c r="C41" s="11" t="s">
        <v>134</v>
      </c>
      <c r="D41" s="5">
        <v>39</v>
      </c>
      <c r="E41" s="13">
        <v>270.35897440000002</v>
      </c>
      <c r="F41" s="7">
        <v>5.1282051000000002E-2</v>
      </c>
      <c r="G41" s="7">
        <v>0.38461538499999998</v>
      </c>
      <c r="H41" s="7">
        <v>0.56410256400000003</v>
      </c>
      <c r="I41" s="13">
        <v>267.02564100000001</v>
      </c>
      <c r="J41" s="13">
        <v>267.2307692</v>
      </c>
      <c r="K41" s="13">
        <v>286.20512819999999</v>
      </c>
      <c r="L41" s="13">
        <v>282.33333329999999</v>
      </c>
    </row>
    <row r="42" spans="1:12">
      <c r="A42" s="5">
        <v>10</v>
      </c>
      <c r="B42" s="11" t="s">
        <v>8</v>
      </c>
      <c r="C42" s="11" t="s">
        <v>132</v>
      </c>
      <c r="D42" s="5" t="s">
        <v>158</v>
      </c>
      <c r="E42" s="5" t="s">
        <v>158</v>
      </c>
      <c r="F42" s="5" t="s">
        <v>158</v>
      </c>
      <c r="G42" s="5" t="s">
        <v>158</v>
      </c>
      <c r="H42" s="5" t="s">
        <v>158</v>
      </c>
      <c r="I42" s="5" t="s">
        <v>158</v>
      </c>
      <c r="J42" s="5" t="s">
        <v>158</v>
      </c>
      <c r="K42" s="5" t="s">
        <v>158</v>
      </c>
      <c r="L42" s="5" t="s">
        <v>158</v>
      </c>
    </row>
    <row r="43" spans="1:12">
      <c r="A43" s="5">
        <v>10</v>
      </c>
      <c r="B43" s="11" t="s">
        <v>8</v>
      </c>
      <c r="C43" s="11" t="s">
        <v>163</v>
      </c>
      <c r="D43" s="5">
        <v>26</v>
      </c>
      <c r="E43" s="13">
        <v>271.7692308</v>
      </c>
      <c r="F43" s="7">
        <v>7.6923077000000006E-2</v>
      </c>
      <c r="G43" s="7">
        <v>0.23076923099999999</v>
      </c>
      <c r="H43" s="7">
        <v>0.69230769199999997</v>
      </c>
      <c r="I43" s="13">
        <v>266.88461539999997</v>
      </c>
      <c r="J43" s="13">
        <v>267.61538460000003</v>
      </c>
      <c r="K43" s="13">
        <v>290.38461539999997</v>
      </c>
      <c r="L43" s="13">
        <v>289.34615380000002</v>
      </c>
    </row>
    <row r="44" spans="1:12">
      <c r="A44" s="5">
        <v>10</v>
      </c>
      <c r="B44" s="11" t="s">
        <v>8</v>
      </c>
      <c r="C44" s="11" t="s">
        <v>164</v>
      </c>
      <c r="D44" s="5">
        <v>27</v>
      </c>
      <c r="E44" s="13">
        <v>268.7407407</v>
      </c>
      <c r="F44" s="7">
        <v>0.14814814800000001</v>
      </c>
      <c r="G44" s="7">
        <v>0.407407407</v>
      </c>
      <c r="H44" s="7">
        <v>0.44444444399999999</v>
      </c>
      <c r="I44" s="13">
        <v>266.14814810000001</v>
      </c>
      <c r="J44" s="13">
        <v>268.2592593</v>
      </c>
      <c r="K44" s="13">
        <v>280.62962959999999</v>
      </c>
      <c r="L44" s="13">
        <v>275.44444440000001</v>
      </c>
    </row>
    <row r="45" spans="1:12">
      <c r="A45" s="5">
        <v>10</v>
      </c>
      <c r="B45" s="11" t="s">
        <v>8</v>
      </c>
      <c r="C45" s="11" t="s">
        <v>7</v>
      </c>
      <c r="D45" s="5" t="s">
        <v>158</v>
      </c>
      <c r="E45" s="5" t="s">
        <v>158</v>
      </c>
      <c r="F45" s="5" t="s">
        <v>158</v>
      </c>
      <c r="G45" s="5" t="s">
        <v>158</v>
      </c>
      <c r="H45" s="5" t="s">
        <v>158</v>
      </c>
      <c r="I45" s="5" t="s">
        <v>158</v>
      </c>
      <c r="J45" s="5" t="s">
        <v>158</v>
      </c>
      <c r="K45" s="5" t="s">
        <v>158</v>
      </c>
      <c r="L45" s="5" t="s">
        <v>158</v>
      </c>
    </row>
    <row r="46" spans="1:12">
      <c r="A46" s="5">
        <v>10</v>
      </c>
      <c r="B46" s="11" t="s">
        <v>8</v>
      </c>
      <c r="C46" s="11" t="s">
        <v>165</v>
      </c>
      <c r="D46" s="5">
        <v>42</v>
      </c>
      <c r="E46" s="13">
        <v>272.09523810000002</v>
      </c>
      <c r="F46" s="7" t="s">
        <v>159</v>
      </c>
      <c r="G46" s="7">
        <v>0.30952381000000001</v>
      </c>
      <c r="H46" s="7">
        <v>0.64285714299999996</v>
      </c>
      <c r="I46" s="13">
        <v>267.92857140000001</v>
      </c>
      <c r="J46" s="13">
        <v>270.40476189999998</v>
      </c>
      <c r="K46" s="13">
        <v>288.59523810000002</v>
      </c>
      <c r="L46" s="13">
        <v>285</v>
      </c>
    </row>
    <row r="47" spans="1:12">
      <c r="A47" s="5">
        <v>10</v>
      </c>
      <c r="B47" s="11" t="s">
        <v>8</v>
      </c>
      <c r="C47" s="11" t="s">
        <v>9</v>
      </c>
      <c r="D47" s="5" t="s">
        <v>158</v>
      </c>
      <c r="E47" s="5" t="s">
        <v>158</v>
      </c>
      <c r="F47" s="5" t="s">
        <v>158</v>
      </c>
      <c r="G47" s="5" t="s">
        <v>158</v>
      </c>
      <c r="H47" s="5" t="s">
        <v>158</v>
      </c>
      <c r="I47" s="5" t="s">
        <v>158</v>
      </c>
      <c r="J47" s="5" t="s">
        <v>158</v>
      </c>
      <c r="K47" s="5" t="s">
        <v>158</v>
      </c>
      <c r="L47" s="5" t="s">
        <v>158</v>
      </c>
    </row>
    <row r="48" spans="1:12">
      <c r="A48" s="5">
        <v>10</v>
      </c>
      <c r="B48" s="11" t="s">
        <v>8</v>
      </c>
      <c r="C48" s="11" t="s">
        <v>1</v>
      </c>
      <c r="D48" s="5" t="s">
        <v>158</v>
      </c>
      <c r="E48" s="5" t="s">
        <v>158</v>
      </c>
      <c r="F48" s="5" t="s">
        <v>158</v>
      </c>
      <c r="G48" s="5" t="s">
        <v>158</v>
      </c>
      <c r="H48" s="5" t="s">
        <v>158</v>
      </c>
      <c r="I48" s="5" t="s">
        <v>158</v>
      </c>
      <c r="J48" s="5" t="s">
        <v>158</v>
      </c>
      <c r="K48" s="5" t="s">
        <v>158</v>
      </c>
      <c r="L48" s="5" t="s">
        <v>158</v>
      </c>
    </row>
    <row r="49" spans="1:12">
      <c r="A49" s="5">
        <v>10</v>
      </c>
      <c r="B49" s="11" t="s">
        <v>8</v>
      </c>
      <c r="C49" s="11" t="s">
        <v>2</v>
      </c>
      <c r="D49" s="5" t="s">
        <v>158</v>
      </c>
      <c r="E49" s="5" t="s">
        <v>158</v>
      </c>
      <c r="F49" s="5" t="s">
        <v>158</v>
      </c>
      <c r="G49" s="5" t="s">
        <v>158</v>
      </c>
      <c r="H49" s="5" t="s">
        <v>158</v>
      </c>
      <c r="I49" s="5" t="s">
        <v>158</v>
      </c>
      <c r="J49" s="5" t="s">
        <v>158</v>
      </c>
      <c r="K49" s="5" t="s">
        <v>158</v>
      </c>
      <c r="L49" s="5" t="s">
        <v>158</v>
      </c>
    </row>
    <row r="50" spans="1:12">
      <c r="A50" s="5">
        <v>10</v>
      </c>
      <c r="B50" s="11" t="s">
        <v>8</v>
      </c>
      <c r="C50" s="11" t="s">
        <v>10</v>
      </c>
      <c r="D50" s="5" t="s">
        <v>158</v>
      </c>
      <c r="E50" s="5" t="s">
        <v>158</v>
      </c>
      <c r="F50" s="5" t="s">
        <v>158</v>
      </c>
      <c r="G50" s="5" t="s">
        <v>158</v>
      </c>
      <c r="H50" s="5" t="s">
        <v>158</v>
      </c>
      <c r="I50" s="5" t="s">
        <v>158</v>
      </c>
      <c r="J50" s="5" t="s">
        <v>158</v>
      </c>
      <c r="K50" s="5" t="s">
        <v>158</v>
      </c>
      <c r="L50" s="5" t="s">
        <v>158</v>
      </c>
    </row>
    <row r="51" spans="1:12">
      <c r="A51" s="5">
        <v>10</v>
      </c>
      <c r="B51" s="11" t="s">
        <v>8</v>
      </c>
      <c r="C51" s="11" t="s">
        <v>129</v>
      </c>
      <c r="D51" s="5" t="s">
        <v>158</v>
      </c>
      <c r="E51" s="5" t="s">
        <v>158</v>
      </c>
      <c r="F51" s="5" t="s">
        <v>158</v>
      </c>
      <c r="G51" s="5" t="s">
        <v>158</v>
      </c>
      <c r="H51" s="5" t="s">
        <v>158</v>
      </c>
      <c r="I51" s="5" t="s">
        <v>158</v>
      </c>
      <c r="J51" s="5" t="s">
        <v>158</v>
      </c>
      <c r="K51" s="5" t="s">
        <v>158</v>
      </c>
      <c r="L51" s="5" t="s">
        <v>158</v>
      </c>
    </row>
    <row r="52" spans="1:12">
      <c r="A52" s="5">
        <v>10</v>
      </c>
      <c r="B52" s="11" t="s">
        <v>8</v>
      </c>
      <c r="C52" s="11" t="s">
        <v>125</v>
      </c>
      <c r="D52" s="5">
        <v>49</v>
      </c>
      <c r="E52" s="13">
        <v>270.1836735</v>
      </c>
      <c r="F52" s="7">
        <v>0.12244898</v>
      </c>
      <c r="G52" s="7">
        <v>0.30612244900000002</v>
      </c>
      <c r="H52" s="7">
        <v>0.571428571</v>
      </c>
      <c r="I52" s="13">
        <v>266.2857143</v>
      </c>
      <c r="J52" s="13">
        <v>267.95918369999998</v>
      </c>
      <c r="K52" s="13">
        <v>285.40816330000001</v>
      </c>
      <c r="L52" s="13">
        <v>282.67346939999999</v>
      </c>
    </row>
    <row r="53" spans="1:12">
      <c r="A53" s="5">
        <v>10</v>
      </c>
      <c r="B53" s="11" t="s">
        <v>8</v>
      </c>
      <c r="C53" s="11" t="s">
        <v>126</v>
      </c>
      <c r="D53" s="5" t="s">
        <v>158</v>
      </c>
      <c r="E53" s="5" t="s">
        <v>158</v>
      </c>
      <c r="F53" s="5" t="s">
        <v>158</v>
      </c>
      <c r="G53" s="5" t="s">
        <v>158</v>
      </c>
      <c r="H53" s="5" t="s">
        <v>158</v>
      </c>
      <c r="I53" s="5" t="s">
        <v>158</v>
      </c>
      <c r="J53" s="5" t="s">
        <v>158</v>
      </c>
      <c r="K53" s="5" t="s">
        <v>158</v>
      </c>
      <c r="L53" s="5" t="s">
        <v>158</v>
      </c>
    </row>
    <row r="54" spans="1:12">
      <c r="A54" s="5">
        <v>10</v>
      </c>
      <c r="B54" s="11" t="s">
        <v>8</v>
      </c>
      <c r="C54" s="11" t="s">
        <v>128</v>
      </c>
      <c r="D54" s="5" t="s">
        <v>158</v>
      </c>
      <c r="E54" s="5" t="s">
        <v>158</v>
      </c>
      <c r="F54" s="5" t="s">
        <v>158</v>
      </c>
      <c r="G54" s="5" t="s">
        <v>158</v>
      </c>
      <c r="H54" s="5" t="s">
        <v>158</v>
      </c>
      <c r="I54" s="5" t="s">
        <v>158</v>
      </c>
      <c r="J54" s="5" t="s">
        <v>158</v>
      </c>
      <c r="K54" s="5" t="s">
        <v>158</v>
      </c>
      <c r="L54" s="5" t="s">
        <v>158</v>
      </c>
    </row>
    <row r="55" spans="1:12">
      <c r="A55" s="5">
        <v>10</v>
      </c>
      <c r="B55" s="11" t="s">
        <v>8</v>
      </c>
      <c r="C55" s="11" t="s">
        <v>127</v>
      </c>
      <c r="D55" s="5" t="s">
        <v>158</v>
      </c>
      <c r="E55" s="5" t="s">
        <v>158</v>
      </c>
      <c r="F55" s="5" t="s">
        <v>158</v>
      </c>
      <c r="G55" s="5" t="s">
        <v>158</v>
      </c>
      <c r="H55" s="5" t="s">
        <v>158</v>
      </c>
      <c r="I55" s="5" t="s">
        <v>158</v>
      </c>
      <c r="J55" s="5" t="s">
        <v>158</v>
      </c>
      <c r="K55" s="5" t="s">
        <v>158</v>
      </c>
      <c r="L55" s="5" t="s">
        <v>158</v>
      </c>
    </row>
    <row r="56" spans="1:12">
      <c r="A56" s="5">
        <v>10</v>
      </c>
      <c r="B56" s="11" t="s">
        <v>8</v>
      </c>
      <c r="C56" s="11" t="s">
        <v>133</v>
      </c>
      <c r="D56" s="5" t="s">
        <v>158</v>
      </c>
      <c r="E56" s="5" t="s">
        <v>158</v>
      </c>
      <c r="F56" s="5" t="s">
        <v>158</v>
      </c>
      <c r="G56" s="5" t="s">
        <v>158</v>
      </c>
      <c r="H56" s="5" t="s">
        <v>158</v>
      </c>
      <c r="I56" s="5" t="s">
        <v>158</v>
      </c>
      <c r="J56" s="5" t="s">
        <v>158</v>
      </c>
      <c r="K56" s="5" t="s">
        <v>158</v>
      </c>
      <c r="L56" s="5" t="s">
        <v>158</v>
      </c>
    </row>
    <row r="57" spans="1:12">
      <c r="A57" s="5">
        <v>11</v>
      </c>
      <c r="B57" s="11" t="s">
        <v>11</v>
      </c>
      <c r="C57" s="11" t="s">
        <v>153</v>
      </c>
      <c r="D57" s="5">
        <v>38</v>
      </c>
      <c r="E57" s="13">
        <v>264.02631580000002</v>
      </c>
      <c r="F57" s="7">
        <v>0.26315789499999998</v>
      </c>
      <c r="G57" s="7">
        <v>0.34210526299999999</v>
      </c>
      <c r="H57" s="7">
        <v>0.39473684199999998</v>
      </c>
      <c r="I57" s="13">
        <v>264.31578949999999</v>
      </c>
      <c r="J57" s="13">
        <v>259.5</v>
      </c>
      <c r="K57" s="13">
        <v>272.13157890000002</v>
      </c>
      <c r="L57" s="13">
        <v>270.73684209999999</v>
      </c>
    </row>
    <row r="58" spans="1:12">
      <c r="A58" s="5">
        <v>11</v>
      </c>
      <c r="B58" s="11" t="s">
        <v>11</v>
      </c>
      <c r="C58" s="11" t="s">
        <v>134</v>
      </c>
      <c r="D58" s="5">
        <v>25</v>
      </c>
      <c r="E58" s="13">
        <v>265.64</v>
      </c>
      <c r="F58" s="7">
        <v>0.16</v>
      </c>
      <c r="G58" s="7">
        <v>0.4</v>
      </c>
      <c r="H58" s="7">
        <v>0.44</v>
      </c>
      <c r="I58" s="13">
        <v>266.68</v>
      </c>
      <c r="J58" s="13">
        <v>261.04000000000002</v>
      </c>
      <c r="K58" s="13">
        <v>274.2</v>
      </c>
      <c r="L58" s="13">
        <v>270.44</v>
      </c>
    </row>
    <row r="59" spans="1:12">
      <c r="A59" s="5">
        <v>11</v>
      </c>
      <c r="B59" s="11" t="s">
        <v>11</v>
      </c>
      <c r="C59" s="11" t="s">
        <v>163</v>
      </c>
      <c r="D59" s="5">
        <v>13</v>
      </c>
      <c r="E59" s="13">
        <v>264.15384619999998</v>
      </c>
      <c r="F59" s="7">
        <v>0.23076923099999999</v>
      </c>
      <c r="G59" s="7">
        <v>0.38461538499999998</v>
      </c>
      <c r="H59" s="7">
        <v>0.38461538499999998</v>
      </c>
      <c r="I59" s="13">
        <v>263.7692308</v>
      </c>
      <c r="J59" s="13">
        <v>257.2307692</v>
      </c>
      <c r="K59" s="13">
        <v>275.84615380000002</v>
      </c>
      <c r="L59" s="13">
        <v>274.2307692</v>
      </c>
    </row>
    <row r="60" spans="1:12">
      <c r="A60" s="5">
        <v>11</v>
      </c>
      <c r="B60" s="11" t="s">
        <v>11</v>
      </c>
      <c r="C60" s="11" t="s">
        <v>164</v>
      </c>
      <c r="D60" s="5">
        <v>25</v>
      </c>
      <c r="E60" s="13">
        <v>263.95999999999998</v>
      </c>
      <c r="F60" s="7">
        <v>0.28000000000000003</v>
      </c>
      <c r="G60" s="7">
        <v>0.32</v>
      </c>
      <c r="H60" s="7">
        <v>0.4</v>
      </c>
      <c r="I60" s="13">
        <v>264.60000000000002</v>
      </c>
      <c r="J60" s="13">
        <v>260.68</v>
      </c>
      <c r="K60" s="13">
        <v>270.2</v>
      </c>
      <c r="L60" s="13">
        <v>268.92</v>
      </c>
    </row>
    <row r="61" spans="1:12">
      <c r="A61" s="5">
        <v>11</v>
      </c>
      <c r="B61" s="11" t="s">
        <v>11</v>
      </c>
      <c r="C61" s="11" t="s">
        <v>7</v>
      </c>
      <c r="D61" s="5">
        <v>23</v>
      </c>
      <c r="E61" s="13">
        <v>269.13043479999999</v>
      </c>
      <c r="F61" s="7">
        <v>8.6956521999999994E-2</v>
      </c>
      <c r="G61" s="7">
        <v>0.39130434800000002</v>
      </c>
      <c r="H61" s="7">
        <v>0.52173913000000005</v>
      </c>
      <c r="I61" s="13">
        <v>269.9565217</v>
      </c>
      <c r="J61" s="13">
        <v>264.56521739999999</v>
      </c>
      <c r="K61" s="13">
        <v>277</v>
      </c>
      <c r="L61" s="13">
        <v>275.82608699999997</v>
      </c>
    </row>
    <row r="62" spans="1:12">
      <c r="A62" s="5">
        <v>11</v>
      </c>
      <c r="B62" s="11" t="s">
        <v>11</v>
      </c>
      <c r="C62" s="11" t="s">
        <v>165</v>
      </c>
      <c r="D62" s="5" t="s">
        <v>158</v>
      </c>
      <c r="E62" s="5" t="s">
        <v>158</v>
      </c>
      <c r="F62" s="5" t="s">
        <v>158</v>
      </c>
      <c r="G62" s="5" t="s">
        <v>158</v>
      </c>
      <c r="H62" s="5" t="s">
        <v>158</v>
      </c>
      <c r="I62" s="5" t="s">
        <v>158</v>
      </c>
      <c r="J62" s="5" t="s">
        <v>158</v>
      </c>
      <c r="K62" s="5" t="s">
        <v>158</v>
      </c>
      <c r="L62" s="5" t="s">
        <v>158</v>
      </c>
    </row>
    <row r="63" spans="1:12">
      <c r="A63" s="5">
        <v>11</v>
      </c>
      <c r="B63" s="11" t="s">
        <v>11</v>
      </c>
      <c r="C63" s="11" t="s">
        <v>1</v>
      </c>
      <c r="D63" s="5" t="s">
        <v>158</v>
      </c>
      <c r="E63" s="5" t="s">
        <v>158</v>
      </c>
      <c r="F63" s="5" t="s">
        <v>158</v>
      </c>
      <c r="G63" s="5" t="s">
        <v>158</v>
      </c>
      <c r="H63" s="5" t="s">
        <v>158</v>
      </c>
      <c r="I63" s="5" t="s">
        <v>158</v>
      </c>
      <c r="J63" s="5" t="s">
        <v>158</v>
      </c>
      <c r="K63" s="5" t="s">
        <v>158</v>
      </c>
      <c r="L63" s="5" t="s">
        <v>158</v>
      </c>
    </row>
    <row r="64" spans="1:12">
      <c r="A64" s="5">
        <v>11</v>
      </c>
      <c r="B64" s="11" t="s">
        <v>11</v>
      </c>
      <c r="C64" s="11" t="s">
        <v>2</v>
      </c>
      <c r="D64" s="5" t="s">
        <v>158</v>
      </c>
      <c r="E64" s="5" t="s">
        <v>158</v>
      </c>
      <c r="F64" s="5" t="s">
        <v>158</v>
      </c>
      <c r="G64" s="5" t="s">
        <v>158</v>
      </c>
      <c r="H64" s="5" t="s">
        <v>158</v>
      </c>
      <c r="I64" s="5" t="s">
        <v>158</v>
      </c>
      <c r="J64" s="5" t="s">
        <v>158</v>
      </c>
      <c r="K64" s="5" t="s">
        <v>158</v>
      </c>
      <c r="L64" s="5" t="s">
        <v>158</v>
      </c>
    </row>
    <row r="65" spans="1:12">
      <c r="A65" s="5">
        <v>11</v>
      </c>
      <c r="B65" s="11" t="s">
        <v>11</v>
      </c>
      <c r="C65" s="11" t="s">
        <v>12</v>
      </c>
      <c r="D65" s="5" t="s">
        <v>158</v>
      </c>
      <c r="E65" s="5" t="s">
        <v>158</v>
      </c>
      <c r="F65" s="5" t="s">
        <v>158</v>
      </c>
      <c r="G65" s="5" t="s">
        <v>158</v>
      </c>
      <c r="H65" s="5" t="s">
        <v>158</v>
      </c>
      <c r="I65" s="5" t="s">
        <v>158</v>
      </c>
      <c r="J65" s="5" t="s">
        <v>158</v>
      </c>
      <c r="K65" s="5" t="s">
        <v>158</v>
      </c>
      <c r="L65" s="5" t="s">
        <v>158</v>
      </c>
    </row>
    <row r="66" spans="1:12">
      <c r="A66" s="5">
        <v>11</v>
      </c>
      <c r="B66" s="11" t="s">
        <v>11</v>
      </c>
      <c r="C66" s="11" t="s">
        <v>125</v>
      </c>
      <c r="D66" s="5">
        <v>37</v>
      </c>
      <c r="E66" s="13">
        <v>264.05405409999997</v>
      </c>
      <c r="F66" s="7">
        <v>0.27027026999999998</v>
      </c>
      <c r="G66" s="7">
        <v>0.324324324</v>
      </c>
      <c r="H66" s="7">
        <v>0.405405405</v>
      </c>
      <c r="I66" s="13">
        <v>264.45945949999998</v>
      </c>
      <c r="J66" s="13">
        <v>259.37837839999997</v>
      </c>
      <c r="K66" s="13">
        <v>272.37837839999997</v>
      </c>
      <c r="L66" s="13">
        <v>270.70270269999997</v>
      </c>
    </row>
    <row r="67" spans="1:12">
      <c r="A67" s="5">
        <v>11</v>
      </c>
      <c r="B67" s="11" t="s">
        <v>11</v>
      </c>
      <c r="C67" s="11" t="s">
        <v>127</v>
      </c>
      <c r="D67" s="5" t="s">
        <v>158</v>
      </c>
      <c r="E67" s="5" t="s">
        <v>158</v>
      </c>
      <c r="F67" s="5" t="s">
        <v>158</v>
      </c>
      <c r="G67" s="5" t="s">
        <v>158</v>
      </c>
      <c r="H67" s="5" t="s">
        <v>158</v>
      </c>
      <c r="I67" s="5" t="s">
        <v>158</v>
      </c>
      <c r="J67" s="5" t="s">
        <v>158</v>
      </c>
      <c r="K67" s="5" t="s">
        <v>158</v>
      </c>
      <c r="L67" s="5" t="s">
        <v>158</v>
      </c>
    </row>
    <row r="68" spans="1:12">
      <c r="A68" s="5">
        <v>11</v>
      </c>
      <c r="B68" s="11" t="s">
        <v>11</v>
      </c>
      <c r="C68" s="11" t="s">
        <v>133</v>
      </c>
      <c r="D68" s="5" t="s">
        <v>158</v>
      </c>
      <c r="E68" s="5" t="s">
        <v>158</v>
      </c>
      <c r="F68" s="5" t="s">
        <v>158</v>
      </c>
      <c r="G68" s="5" t="s">
        <v>158</v>
      </c>
      <c r="H68" s="5" t="s">
        <v>158</v>
      </c>
      <c r="I68" s="5" t="s">
        <v>158</v>
      </c>
      <c r="J68" s="5" t="s">
        <v>158</v>
      </c>
      <c r="K68" s="5" t="s">
        <v>158</v>
      </c>
      <c r="L68" s="5" t="s">
        <v>158</v>
      </c>
    </row>
    <row r="69" spans="1:12">
      <c r="A69" s="5">
        <v>12</v>
      </c>
      <c r="B69" s="11" t="s">
        <v>13</v>
      </c>
      <c r="C69" s="11" t="s">
        <v>153</v>
      </c>
      <c r="D69" s="5">
        <v>112</v>
      </c>
      <c r="E69" s="13">
        <v>262.1517857</v>
      </c>
      <c r="F69" s="7">
        <v>0.33035714300000002</v>
      </c>
      <c r="G69" s="7">
        <v>0.428571429</v>
      </c>
      <c r="H69" s="7">
        <v>0.241071429</v>
      </c>
      <c r="I69" s="13">
        <v>260.07142859999999</v>
      </c>
      <c r="J69" s="13">
        <v>257.625</v>
      </c>
      <c r="K69" s="13">
        <v>272.9375</v>
      </c>
      <c r="L69" s="13">
        <v>270.58035710000001</v>
      </c>
    </row>
    <row r="70" spans="1:12">
      <c r="A70" s="5">
        <v>12</v>
      </c>
      <c r="B70" s="11" t="s">
        <v>13</v>
      </c>
      <c r="C70" s="11" t="s">
        <v>134</v>
      </c>
      <c r="D70" s="5">
        <v>43</v>
      </c>
      <c r="E70" s="13">
        <v>261.90697669999997</v>
      </c>
      <c r="F70" s="7">
        <v>0.27906976700000002</v>
      </c>
      <c r="G70" s="7">
        <v>0.46511627900000002</v>
      </c>
      <c r="H70" s="7">
        <v>0.25581395299999998</v>
      </c>
      <c r="I70" s="13">
        <v>261.55813949999998</v>
      </c>
      <c r="J70" s="13">
        <v>258.32558139999998</v>
      </c>
      <c r="K70" s="13">
        <v>271.02325580000002</v>
      </c>
      <c r="L70" s="13">
        <v>266.67441860000002</v>
      </c>
    </row>
    <row r="71" spans="1:12">
      <c r="A71" s="5">
        <v>12</v>
      </c>
      <c r="B71" s="11" t="s">
        <v>13</v>
      </c>
      <c r="C71" s="11" t="s">
        <v>132</v>
      </c>
      <c r="D71" s="5">
        <v>63</v>
      </c>
      <c r="E71" s="13">
        <v>260.31746029999999</v>
      </c>
      <c r="F71" s="7">
        <v>0.38095238100000001</v>
      </c>
      <c r="G71" s="7">
        <v>0.49206349199999999</v>
      </c>
      <c r="H71" s="7">
        <v>0.126984127</v>
      </c>
      <c r="I71" s="13">
        <v>256.41269840000001</v>
      </c>
      <c r="J71" s="13">
        <v>253.55555559999999</v>
      </c>
      <c r="K71" s="13">
        <v>273.80952380000002</v>
      </c>
      <c r="L71" s="13">
        <v>272.23809519999998</v>
      </c>
    </row>
    <row r="72" spans="1:12">
      <c r="A72" s="5">
        <v>12</v>
      </c>
      <c r="B72" s="11" t="s">
        <v>13</v>
      </c>
      <c r="C72" s="11" t="s">
        <v>163</v>
      </c>
      <c r="D72" s="5">
        <v>55</v>
      </c>
      <c r="E72" s="13">
        <v>263.14545450000003</v>
      </c>
      <c r="F72" s="7">
        <v>0.30909090900000002</v>
      </c>
      <c r="G72" s="7">
        <v>0.41818181799999998</v>
      </c>
      <c r="H72" s="7">
        <v>0.27272727299999999</v>
      </c>
      <c r="I72" s="13">
        <v>260.25454550000001</v>
      </c>
      <c r="J72" s="13">
        <v>257.72727270000001</v>
      </c>
      <c r="K72" s="13">
        <v>276.2</v>
      </c>
      <c r="L72" s="13">
        <v>274.56363640000001</v>
      </c>
    </row>
    <row r="73" spans="1:12">
      <c r="A73" s="5">
        <v>12</v>
      </c>
      <c r="B73" s="11" t="s">
        <v>13</v>
      </c>
      <c r="C73" s="11" t="s">
        <v>164</v>
      </c>
      <c r="D73" s="5">
        <v>57</v>
      </c>
      <c r="E73" s="13">
        <v>261.19298250000003</v>
      </c>
      <c r="F73" s="7">
        <v>0.35087719299999998</v>
      </c>
      <c r="G73" s="7">
        <v>0.43859649099999998</v>
      </c>
      <c r="H73" s="7">
        <v>0.21052631599999999</v>
      </c>
      <c r="I73" s="13">
        <v>259.89473679999998</v>
      </c>
      <c r="J73" s="13">
        <v>257.52631580000002</v>
      </c>
      <c r="K73" s="13">
        <v>269.78947369999997</v>
      </c>
      <c r="L73" s="13">
        <v>266.73684209999999</v>
      </c>
    </row>
    <row r="74" spans="1:12">
      <c r="A74" s="5">
        <v>12</v>
      </c>
      <c r="B74" s="11" t="s">
        <v>13</v>
      </c>
      <c r="C74" s="11" t="s">
        <v>7</v>
      </c>
      <c r="D74" s="5">
        <v>68</v>
      </c>
      <c r="E74" s="13">
        <v>268.07352939999998</v>
      </c>
      <c r="F74" s="7">
        <v>8.8235294000000006E-2</v>
      </c>
      <c r="G74" s="7">
        <v>0.55882352899999999</v>
      </c>
      <c r="H74" s="7">
        <v>0.35294117600000002</v>
      </c>
      <c r="I74" s="13">
        <v>266.92647060000002</v>
      </c>
      <c r="J74" s="13">
        <v>262.54411759999999</v>
      </c>
      <c r="K74" s="13">
        <v>279.8823529</v>
      </c>
      <c r="L74" s="13">
        <v>278.80882350000002</v>
      </c>
    </row>
    <row r="75" spans="1:12">
      <c r="A75" s="5">
        <v>12</v>
      </c>
      <c r="B75" s="11" t="s">
        <v>13</v>
      </c>
      <c r="C75" s="11" t="s">
        <v>165</v>
      </c>
      <c r="D75" s="5" t="s">
        <v>158</v>
      </c>
      <c r="E75" s="5" t="s">
        <v>158</v>
      </c>
      <c r="F75" s="5" t="s">
        <v>158</v>
      </c>
      <c r="G75" s="5" t="s">
        <v>158</v>
      </c>
      <c r="H75" s="5" t="s">
        <v>158</v>
      </c>
      <c r="I75" s="5" t="s">
        <v>158</v>
      </c>
      <c r="J75" s="5" t="s">
        <v>158</v>
      </c>
      <c r="K75" s="5" t="s">
        <v>158</v>
      </c>
      <c r="L75" s="5" t="s">
        <v>158</v>
      </c>
    </row>
    <row r="76" spans="1:12">
      <c r="A76" s="5">
        <v>12</v>
      </c>
      <c r="B76" s="11" t="s">
        <v>13</v>
      </c>
      <c r="C76" s="11" t="s">
        <v>4</v>
      </c>
      <c r="D76" s="5" t="s">
        <v>158</v>
      </c>
      <c r="E76" s="5" t="s">
        <v>158</v>
      </c>
      <c r="F76" s="5" t="s">
        <v>158</v>
      </c>
      <c r="G76" s="5" t="s">
        <v>158</v>
      </c>
      <c r="H76" s="5" t="s">
        <v>158</v>
      </c>
      <c r="I76" s="5" t="s">
        <v>158</v>
      </c>
      <c r="J76" s="5" t="s">
        <v>158</v>
      </c>
      <c r="K76" s="5" t="s">
        <v>158</v>
      </c>
      <c r="L76" s="5" t="s">
        <v>158</v>
      </c>
    </row>
    <row r="77" spans="1:12">
      <c r="A77" s="5">
        <v>12</v>
      </c>
      <c r="B77" s="11" t="s">
        <v>13</v>
      </c>
      <c r="C77" s="11" t="s">
        <v>9</v>
      </c>
      <c r="D77" s="5" t="s">
        <v>158</v>
      </c>
      <c r="E77" s="5" t="s">
        <v>158</v>
      </c>
      <c r="F77" s="5" t="s">
        <v>158</v>
      </c>
      <c r="G77" s="5" t="s">
        <v>158</v>
      </c>
      <c r="H77" s="5" t="s">
        <v>158</v>
      </c>
      <c r="I77" s="5" t="s">
        <v>158</v>
      </c>
      <c r="J77" s="5" t="s">
        <v>158</v>
      </c>
      <c r="K77" s="5" t="s">
        <v>158</v>
      </c>
      <c r="L77" s="5" t="s">
        <v>158</v>
      </c>
    </row>
    <row r="78" spans="1:12">
      <c r="A78" s="5">
        <v>12</v>
      </c>
      <c r="B78" s="11" t="s">
        <v>13</v>
      </c>
      <c r="C78" s="11" t="s">
        <v>1</v>
      </c>
      <c r="D78" s="5" t="s">
        <v>158</v>
      </c>
      <c r="E78" s="5" t="s">
        <v>158</v>
      </c>
      <c r="F78" s="5" t="s">
        <v>158</v>
      </c>
      <c r="G78" s="5" t="s">
        <v>158</v>
      </c>
      <c r="H78" s="5" t="s">
        <v>158</v>
      </c>
      <c r="I78" s="5" t="s">
        <v>158</v>
      </c>
      <c r="J78" s="5" t="s">
        <v>158</v>
      </c>
      <c r="K78" s="5" t="s">
        <v>158</v>
      </c>
      <c r="L78" s="5" t="s">
        <v>158</v>
      </c>
    </row>
    <row r="79" spans="1:12">
      <c r="A79" s="5">
        <v>12</v>
      </c>
      <c r="B79" s="11" t="s">
        <v>13</v>
      </c>
      <c r="C79" s="11" t="s">
        <v>2</v>
      </c>
      <c r="D79" s="5">
        <v>16</v>
      </c>
      <c r="E79" s="13">
        <v>250.5</v>
      </c>
      <c r="F79" s="7">
        <v>0.8125</v>
      </c>
      <c r="G79" s="7">
        <v>0.1875</v>
      </c>
      <c r="H79" s="7" t="s">
        <v>159</v>
      </c>
      <c r="I79" s="13">
        <v>245.25</v>
      </c>
      <c r="J79" s="13">
        <v>245.6875</v>
      </c>
      <c r="K79" s="13">
        <v>261.5625</v>
      </c>
      <c r="L79" s="13">
        <v>256.75</v>
      </c>
    </row>
    <row r="80" spans="1:12">
      <c r="A80" s="5">
        <v>12</v>
      </c>
      <c r="B80" s="11" t="s">
        <v>13</v>
      </c>
      <c r="C80" s="11" t="s">
        <v>5</v>
      </c>
      <c r="D80" s="5" t="s">
        <v>158</v>
      </c>
      <c r="E80" s="5" t="s">
        <v>158</v>
      </c>
      <c r="F80" s="5" t="s">
        <v>158</v>
      </c>
      <c r="G80" s="5" t="s">
        <v>158</v>
      </c>
      <c r="H80" s="5" t="s">
        <v>158</v>
      </c>
      <c r="I80" s="5" t="s">
        <v>158</v>
      </c>
      <c r="J80" s="5" t="s">
        <v>158</v>
      </c>
      <c r="K80" s="5" t="s">
        <v>158</v>
      </c>
      <c r="L80" s="5" t="s">
        <v>158</v>
      </c>
    </row>
    <row r="81" spans="1:12">
      <c r="A81" s="5">
        <v>12</v>
      </c>
      <c r="B81" s="11" t="s">
        <v>13</v>
      </c>
      <c r="C81" s="11" t="s">
        <v>12</v>
      </c>
      <c r="D81" s="5" t="s">
        <v>158</v>
      </c>
      <c r="E81" s="5" t="s">
        <v>158</v>
      </c>
      <c r="F81" s="5" t="s">
        <v>158</v>
      </c>
      <c r="G81" s="5" t="s">
        <v>158</v>
      </c>
      <c r="H81" s="5" t="s">
        <v>158</v>
      </c>
      <c r="I81" s="5" t="s">
        <v>158</v>
      </c>
      <c r="J81" s="5" t="s">
        <v>158</v>
      </c>
      <c r="K81" s="5" t="s">
        <v>158</v>
      </c>
      <c r="L81" s="5" t="s">
        <v>158</v>
      </c>
    </row>
    <row r="82" spans="1:12">
      <c r="A82" s="5">
        <v>12</v>
      </c>
      <c r="B82" s="11" t="s">
        <v>13</v>
      </c>
      <c r="C82" s="11" t="s">
        <v>125</v>
      </c>
      <c r="D82" s="5">
        <v>39</v>
      </c>
      <c r="E82" s="13">
        <v>264.58974360000002</v>
      </c>
      <c r="F82" s="7">
        <v>0.256410256</v>
      </c>
      <c r="G82" s="7">
        <v>0.38461538499999998</v>
      </c>
      <c r="H82" s="7">
        <v>0.35897435900000002</v>
      </c>
      <c r="I82" s="13">
        <v>265.20512819999999</v>
      </c>
      <c r="J82" s="13">
        <v>262.8717949</v>
      </c>
      <c r="K82" s="13">
        <v>270.38461539999997</v>
      </c>
      <c r="L82" s="13">
        <v>267.92307690000001</v>
      </c>
    </row>
    <row r="83" spans="1:12">
      <c r="A83" s="5">
        <v>12</v>
      </c>
      <c r="B83" s="11" t="s">
        <v>13</v>
      </c>
      <c r="C83" s="11" t="s">
        <v>126</v>
      </c>
      <c r="D83" s="5">
        <v>69</v>
      </c>
      <c r="E83" s="13">
        <v>260.82608699999997</v>
      </c>
      <c r="F83" s="7">
        <v>0.37681159400000003</v>
      </c>
      <c r="G83" s="7">
        <v>0.46376811600000001</v>
      </c>
      <c r="H83" s="7">
        <v>0.15942028999999999</v>
      </c>
      <c r="I83" s="13">
        <v>257.31884059999999</v>
      </c>
      <c r="J83" s="13">
        <v>254.30434779999999</v>
      </c>
      <c r="K83" s="13">
        <v>274.24637680000001</v>
      </c>
      <c r="L83" s="13">
        <v>272.05797100000001</v>
      </c>
    </row>
    <row r="84" spans="1:12">
      <c r="A84" s="5">
        <v>12</v>
      </c>
      <c r="B84" s="11" t="s">
        <v>13</v>
      </c>
      <c r="C84" s="11" t="s">
        <v>127</v>
      </c>
      <c r="D84" s="5" t="s">
        <v>158</v>
      </c>
      <c r="E84" s="5" t="s">
        <v>158</v>
      </c>
      <c r="F84" s="5" t="s">
        <v>158</v>
      </c>
      <c r="G84" s="5" t="s">
        <v>158</v>
      </c>
      <c r="H84" s="5" t="s">
        <v>158</v>
      </c>
      <c r="I84" s="5" t="s">
        <v>158</v>
      </c>
      <c r="J84" s="5" t="s">
        <v>158</v>
      </c>
      <c r="K84" s="5" t="s">
        <v>158</v>
      </c>
      <c r="L84" s="5" t="s">
        <v>158</v>
      </c>
    </row>
    <row r="85" spans="1:12">
      <c r="A85" s="5">
        <v>12</v>
      </c>
      <c r="B85" s="11" t="s">
        <v>13</v>
      </c>
      <c r="C85" s="11" t="s">
        <v>133</v>
      </c>
      <c r="D85" s="5" t="s">
        <v>158</v>
      </c>
      <c r="E85" s="5" t="s">
        <v>158</v>
      </c>
      <c r="F85" s="5" t="s">
        <v>158</v>
      </c>
      <c r="G85" s="5" t="s">
        <v>158</v>
      </c>
      <c r="H85" s="5" t="s">
        <v>158</v>
      </c>
      <c r="I85" s="5" t="s">
        <v>158</v>
      </c>
      <c r="J85" s="5" t="s">
        <v>158</v>
      </c>
      <c r="K85" s="5" t="s">
        <v>158</v>
      </c>
      <c r="L85" s="5" t="s">
        <v>158</v>
      </c>
    </row>
    <row r="86" spans="1:12">
      <c r="A86" s="5">
        <v>13</v>
      </c>
      <c r="B86" s="11" t="s">
        <v>14</v>
      </c>
      <c r="C86" s="11" t="s">
        <v>153</v>
      </c>
      <c r="D86" s="5">
        <v>28</v>
      </c>
      <c r="E86" s="13">
        <v>255</v>
      </c>
      <c r="F86" s="7">
        <v>0.64285714299999996</v>
      </c>
      <c r="G86" s="7">
        <v>0.321428571</v>
      </c>
      <c r="H86" s="7" t="s">
        <v>159</v>
      </c>
      <c r="I86" s="13">
        <v>256.64285710000001</v>
      </c>
      <c r="J86" s="13">
        <v>255.42857140000001</v>
      </c>
      <c r="K86" s="13">
        <v>253.67857140000001</v>
      </c>
      <c r="L86" s="13">
        <v>255.82142859999999</v>
      </c>
    </row>
    <row r="87" spans="1:12">
      <c r="A87" s="5">
        <v>13</v>
      </c>
      <c r="B87" s="11" t="s">
        <v>14</v>
      </c>
      <c r="C87" s="11" t="s">
        <v>134</v>
      </c>
      <c r="D87" s="5">
        <v>18</v>
      </c>
      <c r="E87" s="13">
        <v>259.22222219999998</v>
      </c>
      <c r="F87" s="7">
        <v>0.5</v>
      </c>
      <c r="G87" s="7">
        <v>0.44444444399999999</v>
      </c>
      <c r="H87" s="7">
        <v>5.5555555999999999E-2</v>
      </c>
      <c r="I87" s="13">
        <v>261.44444440000001</v>
      </c>
      <c r="J87" s="13">
        <v>258.44444440000001</v>
      </c>
      <c r="K87" s="13">
        <v>257.83333329999999</v>
      </c>
      <c r="L87" s="13">
        <v>260.72222219999998</v>
      </c>
    </row>
    <row r="88" spans="1:12">
      <c r="A88" s="5">
        <v>13</v>
      </c>
      <c r="B88" s="11" t="s">
        <v>14</v>
      </c>
      <c r="C88" s="11" t="s">
        <v>132</v>
      </c>
      <c r="D88" s="5" t="s">
        <v>158</v>
      </c>
      <c r="E88" s="5" t="s">
        <v>158</v>
      </c>
      <c r="F88" s="5" t="s">
        <v>158</v>
      </c>
      <c r="G88" s="5" t="s">
        <v>158</v>
      </c>
      <c r="H88" s="5" t="s">
        <v>158</v>
      </c>
      <c r="I88" s="5" t="s">
        <v>158</v>
      </c>
      <c r="J88" s="5" t="s">
        <v>158</v>
      </c>
      <c r="K88" s="5" t="s">
        <v>158</v>
      </c>
      <c r="L88" s="5" t="s">
        <v>158</v>
      </c>
    </row>
    <row r="89" spans="1:12">
      <c r="A89" s="5">
        <v>13</v>
      </c>
      <c r="B89" s="11" t="s">
        <v>14</v>
      </c>
      <c r="C89" s="11" t="s">
        <v>163</v>
      </c>
      <c r="D89" s="5">
        <v>15</v>
      </c>
      <c r="E89" s="13">
        <v>255.4</v>
      </c>
      <c r="F89" s="7">
        <v>0.53333333299999997</v>
      </c>
      <c r="G89" s="7">
        <v>0.4</v>
      </c>
      <c r="H89" s="7">
        <v>6.6666666999999999E-2</v>
      </c>
      <c r="I89" s="13">
        <v>256.73333330000003</v>
      </c>
      <c r="J89" s="13">
        <v>254.66666670000001</v>
      </c>
      <c r="K89" s="13">
        <v>257.46666670000002</v>
      </c>
      <c r="L89" s="13">
        <v>257.73333330000003</v>
      </c>
    </row>
    <row r="90" spans="1:12">
      <c r="A90" s="5">
        <v>13</v>
      </c>
      <c r="B90" s="11" t="s">
        <v>14</v>
      </c>
      <c r="C90" s="11" t="s">
        <v>164</v>
      </c>
      <c r="D90" s="5">
        <v>13</v>
      </c>
      <c r="E90" s="13">
        <v>254.53846150000001</v>
      </c>
      <c r="F90" s="7">
        <v>0.76923076899999998</v>
      </c>
      <c r="G90" s="7">
        <v>0.23076923099999999</v>
      </c>
      <c r="H90" s="7" t="s">
        <v>159</v>
      </c>
      <c r="I90" s="13">
        <v>256.53846149999998</v>
      </c>
      <c r="J90" s="13">
        <v>256.30769229999999</v>
      </c>
      <c r="K90" s="13">
        <v>249.30769230000001</v>
      </c>
      <c r="L90" s="13">
        <v>253.6153846</v>
      </c>
    </row>
    <row r="91" spans="1:12">
      <c r="A91" s="5">
        <v>13</v>
      </c>
      <c r="B91" s="11" t="s">
        <v>14</v>
      </c>
      <c r="C91" s="11" t="s">
        <v>7</v>
      </c>
      <c r="D91" s="5" t="s">
        <v>158</v>
      </c>
      <c r="E91" s="5" t="s">
        <v>158</v>
      </c>
      <c r="F91" s="5" t="s">
        <v>158</v>
      </c>
      <c r="G91" s="5" t="s">
        <v>158</v>
      </c>
      <c r="H91" s="5" t="s">
        <v>158</v>
      </c>
      <c r="I91" s="5" t="s">
        <v>158</v>
      </c>
      <c r="J91" s="5" t="s">
        <v>158</v>
      </c>
      <c r="K91" s="5" t="s">
        <v>158</v>
      </c>
      <c r="L91" s="5" t="s">
        <v>158</v>
      </c>
    </row>
    <row r="92" spans="1:12">
      <c r="A92" s="5">
        <v>13</v>
      </c>
      <c r="B92" s="11" t="s">
        <v>14</v>
      </c>
      <c r="C92" s="11" t="s">
        <v>165</v>
      </c>
      <c r="D92" s="5">
        <v>10</v>
      </c>
      <c r="E92" s="13">
        <v>261.8</v>
      </c>
      <c r="F92" s="7">
        <v>0.4</v>
      </c>
      <c r="G92" s="7">
        <v>0.5</v>
      </c>
      <c r="H92" s="7">
        <v>0.1</v>
      </c>
      <c r="I92" s="13">
        <v>264.60000000000002</v>
      </c>
      <c r="J92" s="13">
        <v>259.39999999999998</v>
      </c>
      <c r="K92" s="13">
        <v>260.89999999999998</v>
      </c>
      <c r="L92" s="13">
        <v>265.2</v>
      </c>
    </row>
    <row r="93" spans="1:12">
      <c r="A93" s="5">
        <v>13</v>
      </c>
      <c r="B93" s="11" t="s">
        <v>14</v>
      </c>
      <c r="C93" s="11" t="s">
        <v>9</v>
      </c>
      <c r="D93" s="5" t="s">
        <v>158</v>
      </c>
      <c r="E93" s="5" t="s">
        <v>158</v>
      </c>
      <c r="F93" s="5" t="s">
        <v>158</v>
      </c>
      <c r="G93" s="5" t="s">
        <v>158</v>
      </c>
      <c r="H93" s="5" t="s">
        <v>158</v>
      </c>
      <c r="I93" s="5" t="s">
        <v>158</v>
      </c>
      <c r="J93" s="5" t="s">
        <v>158</v>
      </c>
      <c r="K93" s="5" t="s">
        <v>158</v>
      </c>
      <c r="L93" s="5" t="s">
        <v>158</v>
      </c>
    </row>
    <row r="94" spans="1:12">
      <c r="A94" s="5">
        <v>13</v>
      </c>
      <c r="B94" s="11" t="s">
        <v>14</v>
      </c>
      <c r="C94" s="11" t="s">
        <v>1</v>
      </c>
      <c r="D94" s="5" t="s">
        <v>158</v>
      </c>
      <c r="E94" s="5" t="s">
        <v>158</v>
      </c>
      <c r="F94" s="5" t="s">
        <v>158</v>
      </c>
      <c r="G94" s="5" t="s">
        <v>158</v>
      </c>
      <c r="H94" s="5" t="s">
        <v>158</v>
      </c>
      <c r="I94" s="5" t="s">
        <v>158</v>
      </c>
      <c r="J94" s="5" t="s">
        <v>158</v>
      </c>
      <c r="K94" s="5" t="s">
        <v>158</v>
      </c>
      <c r="L94" s="5" t="s">
        <v>158</v>
      </c>
    </row>
    <row r="95" spans="1:12">
      <c r="A95" s="5">
        <v>13</v>
      </c>
      <c r="B95" s="11" t="s">
        <v>14</v>
      </c>
      <c r="C95" s="11" t="s">
        <v>2</v>
      </c>
      <c r="D95" s="5" t="s">
        <v>158</v>
      </c>
      <c r="E95" s="5" t="s">
        <v>158</v>
      </c>
      <c r="F95" s="5" t="s">
        <v>158</v>
      </c>
      <c r="G95" s="5" t="s">
        <v>158</v>
      </c>
      <c r="H95" s="5" t="s">
        <v>158</v>
      </c>
      <c r="I95" s="5" t="s">
        <v>158</v>
      </c>
      <c r="J95" s="5" t="s">
        <v>158</v>
      </c>
      <c r="K95" s="5" t="s">
        <v>158</v>
      </c>
      <c r="L95" s="5" t="s">
        <v>158</v>
      </c>
    </row>
    <row r="96" spans="1:12">
      <c r="A96" s="5">
        <v>13</v>
      </c>
      <c r="B96" s="11" t="s">
        <v>14</v>
      </c>
      <c r="C96" s="11" t="s">
        <v>5</v>
      </c>
      <c r="D96" s="5" t="s">
        <v>158</v>
      </c>
      <c r="E96" s="5" t="s">
        <v>158</v>
      </c>
      <c r="F96" s="5" t="s">
        <v>158</v>
      </c>
      <c r="G96" s="5" t="s">
        <v>158</v>
      </c>
      <c r="H96" s="5" t="s">
        <v>158</v>
      </c>
      <c r="I96" s="5" t="s">
        <v>158</v>
      </c>
      <c r="J96" s="5" t="s">
        <v>158</v>
      </c>
      <c r="K96" s="5" t="s">
        <v>158</v>
      </c>
      <c r="L96" s="5" t="s">
        <v>158</v>
      </c>
    </row>
    <row r="97" spans="1:12">
      <c r="A97" s="5">
        <v>13</v>
      </c>
      <c r="B97" s="11" t="s">
        <v>14</v>
      </c>
      <c r="C97" s="11" t="s">
        <v>12</v>
      </c>
      <c r="D97" s="5" t="s">
        <v>158</v>
      </c>
      <c r="E97" s="5" t="s">
        <v>158</v>
      </c>
      <c r="F97" s="5" t="s">
        <v>158</v>
      </c>
      <c r="G97" s="5" t="s">
        <v>158</v>
      </c>
      <c r="H97" s="5" t="s">
        <v>158</v>
      </c>
      <c r="I97" s="5" t="s">
        <v>158</v>
      </c>
      <c r="J97" s="5" t="s">
        <v>158</v>
      </c>
      <c r="K97" s="5" t="s">
        <v>158</v>
      </c>
      <c r="L97" s="5" t="s">
        <v>158</v>
      </c>
    </row>
    <row r="98" spans="1:12">
      <c r="A98" s="5">
        <v>13</v>
      </c>
      <c r="B98" s="11" t="s">
        <v>14</v>
      </c>
      <c r="C98" s="11" t="s">
        <v>125</v>
      </c>
      <c r="D98" s="5">
        <v>23</v>
      </c>
      <c r="E98" s="13">
        <v>257.86956520000001</v>
      </c>
      <c r="F98" s="7">
        <v>0.56521739100000001</v>
      </c>
      <c r="G98" s="7">
        <v>0.39130434800000002</v>
      </c>
      <c r="H98" s="7" t="s">
        <v>159</v>
      </c>
      <c r="I98" s="13">
        <v>259.82608699999997</v>
      </c>
      <c r="J98" s="13">
        <v>257.69565219999998</v>
      </c>
      <c r="K98" s="13">
        <v>256.26086959999998</v>
      </c>
      <c r="L98" s="13">
        <v>258.78260870000003</v>
      </c>
    </row>
    <row r="99" spans="1:12">
      <c r="A99" s="5">
        <v>13</v>
      </c>
      <c r="B99" s="11" t="s">
        <v>14</v>
      </c>
      <c r="C99" s="11" t="s">
        <v>126</v>
      </c>
      <c r="D99" s="5" t="s">
        <v>158</v>
      </c>
      <c r="E99" s="5" t="s">
        <v>158</v>
      </c>
      <c r="F99" s="5" t="s">
        <v>158</v>
      </c>
      <c r="G99" s="5" t="s">
        <v>158</v>
      </c>
      <c r="H99" s="5" t="s">
        <v>158</v>
      </c>
      <c r="I99" s="5" t="s">
        <v>158</v>
      </c>
      <c r="J99" s="5" t="s">
        <v>158</v>
      </c>
      <c r="K99" s="5" t="s">
        <v>158</v>
      </c>
      <c r="L99" s="5" t="s">
        <v>158</v>
      </c>
    </row>
    <row r="100" spans="1:12">
      <c r="A100" s="5">
        <v>13</v>
      </c>
      <c r="B100" s="11" t="s">
        <v>14</v>
      </c>
      <c r="C100" s="11" t="s">
        <v>133</v>
      </c>
      <c r="D100" s="5" t="s">
        <v>158</v>
      </c>
      <c r="E100" s="5" t="s">
        <v>158</v>
      </c>
      <c r="F100" s="5" t="s">
        <v>158</v>
      </c>
      <c r="G100" s="5" t="s">
        <v>158</v>
      </c>
      <c r="H100" s="5" t="s">
        <v>158</v>
      </c>
      <c r="I100" s="5" t="s">
        <v>158</v>
      </c>
      <c r="J100" s="5" t="s">
        <v>158</v>
      </c>
      <c r="K100" s="5" t="s">
        <v>158</v>
      </c>
      <c r="L100" s="5" t="s">
        <v>158</v>
      </c>
    </row>
    <row r="101" spans="1:12">
      <c r="A101" s="5">
        <v>16</v>
      </c>
      <c r="B101" s="11" t="s">
        <v>15</v>
      </c>
      <c r="C101" s="11" t="s">
        <v>153</v>
      </c>
      <c r="D101" s="5">
        <v>52</v>
      </c>
      <c r="E101" s="13">
        <v>264.34615380000002</v>
      </c>
      <c r="F101" s="7">
        <v>0.25</v>
      </c>
      <c r="G101" s="7">
        <v>0.51923076899999998</v>
      </c>
      <c r="H101" s="7">
        <v>0.23076923099999999</v>
      </c>
      <c r="I101" s="13">
        <v>263.90384619999998</v>
      </c>
      <c r="J101" s="13">
        <v>259.84615380000002</v>
      </c>
      <c r="K101" s="13">
        <v>273.57692309999999</v>
      </c>
      <c r="L101" s="13">
        <v>269.5192308</v>
      </c>
    </row>
    <row r="102" spans="1:12">
      <c r="A102" s="5">
        <v>16</v>
      </c>
      <c r="B102" s="11" t="s">
        <v>15</v>
      </c>
      <c r="C102" s="11" t="s">
        <v>134</v>
      </c>
      <c r="D102" s="5">
        <v>37</v>
      </c>
      <c r="E102" s="13">
        <v>264.91891889999999</v>
      </c>
      <c r="F102" s="7">
        <v>0.21621621599999999</v>
      </c>
      <c r="G102" s="7">
        <v>0.56756756799999997</v>
      </c>
      <c r="H102" s="7">
        <v>0.21621621599999999</v>
      </c>
      <c r="I102" s="13">
        <v>264.3513514</v>
      </c>
      <c r="J102" s="13">
        <v>260.3513514</v>
      </c>
      <c r="K102" s="13">
        <v>275.02702699999998</v>
      </c>
      <c r="L102" s="13">
        <v>270.97297300000002</v>
      </c>
    </row>
    <row r="103" spans="1:12">
      <c r="A103" s="5">
        <v>16</v>
      </c>
      <c r="B103" s="11" t="s">
        <v>15</v>
      </c>
      <c r="C103" s="11" t="s">
        <v>163</v>
      </c>
      <c r="D103" s="5">
        <v>23</v>
      </c>
      <c r="E103" s="13">
        <v>265.34782610000002</v>
      </c>
      <c r="F103" s="7">
        <v>0.30434782599999999</v>
      </c>
      <c r="G103" s="7">
        <v>0.43478260899999999</v>
      </c>
      <c r="H103" s="7">
        <v>0.26086956500000003</v>
      </c>
      <c r="I103" s="13">
        <v>263.82608699999997</v>
      </c>
      <c r="J103" s="13">
        <v>261</v>
      </c>
      <c r="K103" s="13">
        <v>275.3913043</v>
      </c>
      <c r="L103" s="13">
        <v>270.78260870000003</v>
      </c>
    </row>
    <row r="104" spans="1:12">
      <c r="A104" s="5">
        <v>16</v>
      </c>
      <c r="B104" s="11" t="s">
        <v>15</v>
      </c>
      <c r="C104" s="11" t="s">
        <v>164</v>
      </c>
      <c r="D104" s="5">
        <v>29</v>
      </c>
      <c r="E104" s="13">
        <v>263.5517241</v>
      </c>
      <c r="F104" s="7">
        <v>0.20689655200000001</v>
      </c>
      <c r="G104" s="7">
        <v>0.58620689699999995</v>
      </c>
      <c r="H104" s="7">
        <v>0.20689655200000001</v>
      </c>
      <c r="I104" s="13">
        <v>263.96551720000002</v>
      </c>
      <c r="J104" s="13">
        <v>258.93103450000001</v>
      </c>
      <c r="K104" s="13">
        <v>272.13793099999998</v>
      </c>
      <c r="L104" s="13">
        <v>268.51724139999999</v>
      </c>
    </row>
    <row r="105" spans="1:12">
      <c r="A105" s="5">
        <v>16</v>
      </c>
      <c r="B105" s="11" t="s">
        <v>15</v>
      </c>
      <c r="C105" s="11" t="s">
        <v>7</v>
      </c>
      <c r="D105" s="5" t="s">
        <v>158</v>
      </c>
      <c r="E105" s="5" t="s">
        <v>158</v>
      </c>
      <c r="F105" s="5" t="s">
        <v>158</v>
      </c>
      <c r="G105" s="5" t="s">
        <v>158</v>
      </c>
      <c r="H105" s="5" t="s">
        <v>158</v>
      </c>
      <c r="I105" s="5" t="s">
        <v>158</v>
      </c>
      <c r="J105" s="5" t="s">
        <v>158</v>
      </c>
      <c r="K105" s="5" t="s">
        <v>158</v>
      </c>
      <c r="L105" s="5" t="s">
        <v>158</v>
      </c>
    </row>
    <row r="106" spans="1:12">
      <c r="A106" s="5">
        <v>16</v>
      </c>
      <c r="B106" s="11" t="s">
        <v>15</v>
      </c>
      <c r="C106" s="11" t="s">
        <v>165</v>
      </c>
      <c r="D106" s="5">
        <v>37</v>
      </c>
      <c r="E106" s="13">
        <v>264.86486489999999</v>
      </c>
      <c r="F106" s="7">
        <v>0.18918918900000001</v>
      </c>
      <c r="G106" s="7">
        <v>0.594594595</v>
      </c>
      <c r="H106" s="7">
        <v>0.21621621599999999</v>
      </c>
      <c r="I106" s="13">
        <v>264.56756760000002</v>
      </c>
      <c r="J106" s="13">
        <v>260.29729730000003</v>
      </c>
      <c r="K106" s="13">
        <v>274.40540540000001</v>
      </c>
      <c r="L106" s="13">
        <v>271</v>
      </c>
    </row>
    <row r="107" spans="1:12">
      <c r="A107" s="5">
        <v>16</v>
      </c>
      <c r="B107" s="11" t="s">
        <v>15</v>
      </c>
      <c r="C107" s="11" t="s">
        <v>5</v>
      </c>
      <c r="D107" s="5" t="s">
        <v>158</v>
      </c>
      <c r="E107" s="5" t="s">
        <v>158</v>
      </c>
      <c r="F107" s="5" t="s">
        <v>158</v>
      </c>
      <c r="G107" s="5" t="s">
        <v>158</v>
      </c>
      <c r="H107" s="5" t="s">
        <v>158</v>
      </c>
      <c r="I107" s="5" t="s">
        <v>158</v>
      </c>
      <c r="J107" s="5" t="s">
        <v>158</v>
      </c>
      <c r="K107" s="5" t="s">
        <v>158</v>
      </c>
      <c r="L107" s="5" t="s">
        <v>158</v>
      </c>
    </row>
    <row r="108" spans="1:12">
      <c r="A108" s="5">
        <v>16</v>
      </c>
      <c r="B108" s="11" t="s">
        <v>15</v>
      </c>
      <c r="C108" s="11" t="s">
        <v>10</v>
      </c>
      <c r="D108" s="5">
        <v>13</v>
      </c>
      <c r="E108" s="13">
        <v>263.7692308</v>
      </c>
      <c r="F108" s="7">
        <v>0.38461538499999998</v>
      </c>
      <c r="G108" s="7">
        <v>0.30769230800000003</v>
      </c>
      <c r="H108" s="7">
        <v>0.30769230800000003</v>
      </c>
      <c r="I108" s="13">
        <v>262.2307692</v>
      </c>
      <c r="J108" s="13">
        <v>259.53846149999998</v>
      </c>
      <c r="K108" s="13">
        <v>272.30769229999999</v>
      </c>
      <c r="L108" s="13">
        <v>267.30769229999999</v>
      </c>
    </row>
    <row r="109" spans="1:12">
      <c r="A109" s="5">
        <v>16</v>
      </c>
      <c r="B109" s="11" t="s">
        <v>15</v>
      </c>
      <c r="C109" s="11" t="s">
        <v>125</v>
      </c>
      <c r="D109" s="5">
        <v>51</v>
      </c>
      <c r="E109" s="13">
        <v>264.23529409999998</v>
      </c>
      <c r="F109" s="7">
        <v>0.25490196100000001</v>
      </c>
      <c r="G109" s="7">
        <v>0.52941176499999998</v>
      </c>
      <c r="H109" s="7">
        <v>0.21568627500000001</v>
      </c>
      <c r="I109" s="13">
        <v>263.8823529</v>
      </c>
      <c r="J109" s="13">
        <v>259.70588240000001</v>
      </c>
      <c r="K109" s="13">
        <v>273.19607839999998</v>
      </c>
      <c r="L109" s="13">
        <v>269.35294119999998</v>
      </c>
    </row>
    <row r="110" spans="1:12">
      <c r="A110" s="5">
        <v>16</v>
      </c>
      <c r="B110" s="11" t="s">
        <v>15</v>
      </c>
      <c r="C110" s="11" t="s">
        <v>127</v>
      </c>
      <c r="D110" s="5" t="s">
        <v>158</v>
      </c>
      <c r="E110" s="5" t="s">
        <v>158</v>
      </c>
      <c r="F110" s="5" t="s">
        <v>158</v>
      </c>
      <c r="G110" s="5" t="s">
        <v>158</v>
      </c>
      <c r="H110" s="5" t="s">
        <v>158</v>
      </c>
      <c r="I110" s="5" t="s">
        <v>158</v>
      </c>
      <c r="J110" s="5" t="s">
        <v>158</v>
      </c>
      <c r="K110" s="5" t="s">
        <v>158</v>
      </c>
      <c r="L110" s="5" t="s">
        <v>158</v>
      </c>
    </row>
    <row r="111" spans="1:12">
      <c r="A111" s="5">
        <v>16</v>
      </c>
      <c r="B111" s="11" t="s">
        <v>15</v>
      </c>
      <c r="C111" s="11" t="s">
        <v>133</v>
      </c>
      <c r="D111" s="5" t="s">
        <v>158</v>
      </c>
      <c r="E111" s="5" t="s">
        <v>158</v>
      </c>
      <c r="F111" s="5" t="s">
        <v>158</v>
      </c>
      <c r="G111" s="5" t="s">
        <v>158</v>
      </c>
      <c r="H111" s="5" t="s">
        <v>158</v>
      </c>
      <c r="I111" s="5" t="s">
        <v>158</v>
      </c>
      <c r="J111" s="5" t="s">
        <v>158</v>
      </c>
      <c r="K111" s="5" t="s">
        <v>158</v>
      </c>
      <c r="L111" s="5" t="s">
        <v>158</v>
      </c>
    </row>
    <row r="112" spans="1:12">
      <c r="A112" s="5">
        <v>21</v>
      </c>
      <c r="B112" s="11" t="s">
        <v>16</v>
      </c>
      <c r="C112" s="11" t="s">
        <v>153</v>
      </c>
      <c r="D112" s="5">
        <v>46</v>
      </c>
      <c r="E112" s="13">
        <v>262.34782610000002</v>
      </c>
      <c r="F112" s="7">
        <v>0.30434782599999999</v>
      </c>
      <c r="G112" s="7">
        <v>0.43478260899999999</v>
      </c>
      <c r="H112" s="7">
        <v>0.26086956500000003</v>
      </c>
      <c r="I112" s="13">
        <v>267.52173909999999</v>
      </c>
      <c r="J112" s="13">
        <v>262.06521739999999</v>
      </c>
      <c r="K112" s="13">
        <v>256.73913040000002</v>
      </c>
      <c r="L112" s="13">
        <v>261.80434780000002</v>
      </c>
    </row>
    <row r="113" spans="1:12">
      <c r="A113" s="5">
        <v>21</v>
      </c>
      <c r="B113" s="11" t="s">
        <v>16</v>
      </c>
      <c r="C113" s="11" t="s">
        <v>134</v>
      </c>
      <c r="D113" s="5">
        <v>26</v>
      </c>
      <c r="E113" s="13">
        <v>262.84615380000002</v>
      </c>
      <c r="F113" s="7">
        <v>0.30769230800000003</v>
      </c>
      <c r="G113" s="7">
        <v>0.38461538499999998</v>
      </c>
      <c r="H113" s="7">
        <v>0.30769230800000003</v>
      </c>
      <c r="I113" s="13">
        <v>268.46153850000002</v>
      </c>
      <c r="J113" s="13">
        <v>262.80769229999999</v>
      </c>
      <c r="K113" s="13">
        <v>256.46153850000002</v>
      </c>
      <c r="L113" s="13">
        <v>262.38461539999997</v>
      </c>
    </row>
    <row r="114" spans="1:12">
      <c r="A114" s="5">
        <v>21</v>
      </c>
      <c r="B114" s="11" t="s">
        <v>16</v>
      </c>
      <c r="C114" s="11" t="s">
        <v>163</v>
      </c>
      <c r="D114" s="5">
        <v>22</v>
      </c>
      <c r="E114" s="13">
        <v>263.18181820000001</v>
      </c>
      <c r="F114" s="7">
        <v>0.22727272700000001</v>
      </c>
      <c r="G114" s="7">
        <v>0.54545454500000001</v>
      </c>
      <c r="H114" s="7">
        <v>0.22727272700000001</v>
      </c>
      <c r="I114" s="13">
        <v>266.40909090000002</v>
      </c>
      <c r="J114" s="13">
        <v>261.63636359999998</v>
      </c>
      <c r="K114" s="13">
        <v>259.45454549999999</v>
      </c>
      <c r="L114" s="13">
        <v>264.36363640000002</v>
      </c>
    </row>
    <row r="115" spans="1:12">
      <c r="A115" s="5">
        <v>21</v>
      </c>
      <c r="B115" s="11" t="s">
        <v>16</v>
      </c>
      <c r="C115" s="11" t="s">
        <v>164</v>
      </c>
      <c r="D115" s="5">
        <v>24</v>
      </c>
      <c r="E115" s="13">
        <v>261.58333329999999</v>
      </c>
      <c r="F115" s="7">
        <v>0.375</v>
      </c>
      <c r="G115" s="7">
        <v>0.33333333300000001</v>
      </c>
      <c r="H115" s="7">
        <v>0.29166666699999999</v>
      </c>
      <c r="I115" s="13">
        <v>268.54166670000001</v>
      </c>
      <c r="J115" s="13">
        <v>262.45833329999999</v>
      </c>
      <c r="K115" s="13">
        <v>254.25</v>
      </c>
      <c r="L115" s="13">
        <v>259.45833329999999</v>
      </c>
    </row>
    <row r="116" spans="1:12">
      <c r="A116" s="5">
        <v>21</v>
      </c>
      <c r="B116" s="11" t="s">
        <v>16</v>
      </c>
      <c r="C116" s="11" t="s">
        <v>165</v>
      </c>
      <c r="D116" s="5">
        <v>33</v>
      </c>
      <c r="E116" s="13">
        <v>264.90909090000002</v>
      </c>
      <c r="F116" s="7">
        <v>0.24242424200000001</v>
      </c>
      <c r="G116" s="7">
        <v>0.393939394</v>
      </c>
      <c r="H116" s="7">
        <v>0.36363636399999999</v>
      </c>
      <c r="I116" s="13">
        <v>271</v>
      </c>
      <c r="J116" s="13">
        <v>264.969697</v>
      </c>
      <c r="K116" s="13">
        <v>259.60606059999998</v>
      </c>
      <c r="L116" s="13">
        <v>263.63636359999998</v>
      </c>
    </row>
    <row r="117" spans="1:12">
      <c r="A117" s="5">
        <v>21</v>
      </c>
      <c r="B117" s="11" t="s">
        <v>16</v>
      </c>
      <c r="C117" s="11" t="s">
        <v>10</v>
      </c>
      <c r="D117" s="5">
        <v>13</v>
      </c>
      <c r="E117" s="13">
        <v>255.8461538</v>
      </c>
      <c r="F117" s="7">
        <v>0.46153846199999998</v>
      </c>
      <c r="G117" s="7">
        <v>0.53846153799999996</v>
      </c>
      <c r="H117" s="7" t="s">
        <v>159</v>
      </c>
      <c r="I117" s="13">
        <v>258.69230770000001</v>
      </c>
      <c r="J117" s="13">
        <v>254.69230769999999</v>
      </c>
      <c r="K117" s="13">
        <v>249.46153849999999</v>
      </c>
      <c r="L117" s="13">
        <v>257.15384619999998</v>
      </c>
    </row>
    <row r="118" spans="1:12">
      <c r="A118" s="5">
        <v>21</v>
      </c>
      <c r="B118" s="11" t="s">
        <v>16</v>
      </c>
      <c r="C118" s="11" t="s">
        <v>125</v>
      </c>
      <c r="D118" s="5">
        <v>46</v>
      </c>
      <c r="E118" s="13">
        <v>262.34782610000002</v>
      </c>
      <c r="F118" s="7">
        <v>0.30434782599999999</v>
      </c>
      <c r="G118" s="7">
        <v>0.43478260899999999</v>
      </c>
      <c r="H118" s="7">
        <v>0.26086956500000003</v>
      </c>
      <c r="I118" s="13">
        <v>267.52173909999999</v>
      </c>
      <c r="J118" s="13">
        <v>262.06521739999999</v>
      </c>
      <c r="K118" s="13">
        <v>256.73913040000002</v>
      </c>
      <c r="L118" s="13">
        <v>261.80434780000002</v>
      </c>
    </row>
    <row r="119" spans="1:12">
      <c r="A119" s="5">
        <v>21</v>
      </c>
      <c r="B119" s="11" t="s">
        <v>16</v>
      </c>
      <c r="C119" s="11" t="s">
        <v>133</v>
      </c>
      <c r="D119" s="5" t="s">
        <v>158</v>
      </c>
      <c r="E119" s="5" t="s">
        <v>158</v>
      </c>
      <c r="F119" s="5" t="s">
        <v>158</v>
      </c>
      <c r="G119" s="5" t="s">
        <v>158</v>
      </c>
      <c r="H119" s="5" t="s">
        <v>158</v>
      </c>
      <c r="I119" s="5" t="s">
        <v>158</v>
      </c>
      <c r="J119" s="5" t="s">
        <v>158</v>
      </c>
      <c r="K119" s="5" t="s">
        <v>158</v>
      </c>
      <c r="L119" s="5" t="s">
        <v>158</v>
      </c>
    </row>
    <row r="120" spans="1:12">
      <c r="A120" s="5">
        <v>22</v>
      </c>
      <c r="B120" s="11" t="s">
        <v>17</v>
      </c>
      <c r="C120" s="11" t="s">
        <v>153</v>
      </c>
      <c r="D120" s="5">
        <v>25</v>
      </c>
      <c r="E120" s="13">
        <v>265.83999999999997</v>
      </c>
      <c r="F120" s="7">
        <v>0.28000000000000003</v>
      </c>
      <c r="G120" s="7">
        <v>0.4</v>
      </c>
      <c r="H120" s="7">
        <v>0.32</v>
      </c>
      <c r="I120" s="13">
        <v>268.12</v>
      </c>
      <c r="J120" s="13">
        <v>264.2</v>
      </c>
      <c r="K120" s="13">
        <v>267.68</v>
      </c>
      <c r="L120" s="13">
        <v>271.2</v>
      </c>
    </row>
    <row r="121" spans="1:12">
      <c r="A121" s="5">
        <v>22</v>
      </c>
      <c r="B121" s="11" t="s">
        <v>17</v>
      </c>
      <c r="C121" s="11" t="s">
        <v>134</v>
      </c>
      <c r="D121" s="5">
        <v>13</v>
      </c>
      <c r="E121" s="13">
        <v>266</v>
      </c>
      <c r="F121" s="7">
        <v>0.23076923099999999</v>
      </c>
      <c r="G121" s="7">
        <v>0.53846153799999996</v>
      </c>
      <c r="H121" s="7">
        <v>0.23076923099999999</v>
      </c>
      <c r="I121" s="13">
        <v>268.38461539999997</v>
      </c>
      <c r="J121" s="13">
        <v>266.92307690000001</v>
      </c>
      <c r="K121" s="13">
        <v>265.15384619999998</v>
      </c>
      <c r="L121" s="13">
        <v>266.92307690000001</v>
      </c>
    </row>
    <row r="122" spans="1:12">
      <c r="A122" s="5">
        <v>22</v>
      </c>
      <c r="B122" s="11" t="s">
        <v>17</v>
      </c>
      <c r="C122" s="11" t="s">
        <v>163</v>
      </c>
      <c r="D122" s="5">
        <v>13</v>
      </c>
      <c r="E122" s="13">
        <v>267.92307690000001</v>
      </c>
      <c r="F122" s="7">
        <v>0.15384615400000001</v>
      </c>
      <c r="G122" s="7">
        <v>0.53846153799999996</v>
      </c>
      <c r="H122" s="7">
        <v>0.30769230800000003</v>
      </c>
      <c r="I122" s="13">
        <v>271.46153850000002</v>
      </c>
      <c r="J122" s="13">
        <v>265.2307692</v>
      </c>
      <c r="K122" s="13">
        <v>271.53846149999998</v>
      </c>
      <c r="L122" s="13">
        <v>274.53846149999998</v>
      </c>
    </row>
    <row r="123" spans="1:12">
      <c r="A123" s="5">
        <v>22</v>
      </c>
      <c r="B123" s="11" t="s">
        <v>17</v>
      </c>
      <c r="C123" s="11" t="s">
        <v>164</v>
      </c>
      <c r="D123" s="5">
        <v>12</v>
      </c>
      <c r="E123" s="13">
        <v>263.58333329999999</v>
      </c>
      <c r="F123" s="7">
        <v>0.41666666699999999</v>
      </c>
      <c r="G123" s="7">
        <v>0.25</v>
      </c>
      <c r="H123" s="7">
        <v>0.33333333300000001</v>
      </c>
      <c r="I123" s="13">
        <v>264.5</v>
      </c>
      <c r="J123" s="13">
        <v>263.08333329999999</v>
      </c>
      <c r="K123" s="13">
        <v>263.5</v>
      </c>
      <c r="L123" s="13">
        <v>267.58333329999999</v>
      </c>
    </row>
    <row r="124" spans="1:12">
      <c r="A124" s="5">
        <v>22</v>
      </c>
      <c r="B124" s="11" t="s">
        <v>17</v>
      </c>
      <c r="C124" s="11" t="s">
        <v>165</v>
      </c>
      <c r="D124" s="5">
        <v>19</v>
      </c>
      <c r="E124" s="13">
        <v>268.10526320000002</v>
      </c>
      <c r="F124" s="7">
        <v>0.15789473700000001</v>
      </c>
      <c r="G124" s="7">
        <v>0.52631578899999998</v>
      </c>
      <c r="H124" s="7">
        <v>0.31578947400000001</v>
      </c>
      <c r="I124" s="13">
        <v>271.31578949999999</v>
      </c>
      <c r="J124" s="13">
        <v>268.36842109999998</v>
      </c>
      <c r="K124" s="13">
        <v>267.31578949999999</v>
      </c>
      <c r="L124" s="13">
        <v>270.73684209999999</v>
      </c>
    </row>
    <row r="125" spans="1:12">
      <c r="A125" s="5">
        <v>22</v>
      </c>
      <c r="B125" s="11" t="s">
        <v>17</v>
      </c>
      <c r="C125" s="11" t="s">
        <v>1</v>
      </c>
      <c r="D125" s="5" t="s">
        <v>158</v>
      </c>
      <c r="E125" s="5" t="s">
        <v>158</v>
      </c>
      <c r="F125" s="5" t="s">
        <v>158</v>
      </c>
      <c r="G125" s="5" t="s">
        <v>158</v>
      </c>
      <c r="H125" s="5" t="s">
        <v>158</v>
      </c>
      <c r="I125" s="5" t="s">
        <v>158</v>
      </c>
      <c r="J125" s="5" t="s">
        <v>158</v>
      </c>
      <c r="K125" s="5" t="s">
        <v>158</v>
      </c>
      <c r="L125" s="5" t="s">
        <v>158</v>
      </c>
    </row>
    <row r="126" spans="1:12">
      <c r="A126" s="5">
        <v>22</v>
      </c>
      <c r="B126" s="11" t="s">
        <v>17</v>
      </c>
      <c r="C126" s="11" t="s">
        <v>2</v>
      </c>
      <c r="D126" s="5" t="s">
        <v>158</v>
      </c>
      <c r="E126" s="5" t="s">
        <v>158</v>
      </c>
      <c r="F126" s="5" t="s">
        <v>158</v>
      </c>
      <c r="G126" s="5" t="s">
        <v>158</v>
      </c>
      <c r="H126" s="5" t="s">
        <v>158</v>
      </c>
      <c r="I126" s="5" t="s">
        <v>158</v>
      </c>
      <c r="J126" s="5" t="s">
        <v>158</v>
      </c>
      <c r="K126" s="5" t="s">
        <v>158</v>
      </c>
      <c r="L126" s="5" t="s">
        <v>158</v>
      </c>
    </row>
    <row r="127" spans="1:12">
      <c r="A127" s="5">
        <v>22</v>
      </c>
      <c r="B127" s="11" t="s">
        <v>17</v>
      </c>
      <c r="C127" s="11" t="s">
        <v>5</v>
      </c>
      <c r="D127" s="5" t="s">
        <v>158</v>
      </c>
      <c r="E127" s="5" t="s">
        <v>158</v>
      </c>
      <c r="F127" s="5" t="s">
        <v>158</v>
      </c>
      <c r="G127" s="5" t="s">
        <v>158</v>
      </c>
      <c r="H127" s="5" t="s">
        <v>158</v>
      </c>
      <c r="I127" s="5" t="s">
        <v>158</v>
      </c>
      <c r="J127" s="5" t="s">
        <v>158</v>
      </c>
      <c r="K127" s="5" t="s">
        <v>158</v>
      </c>
      <c r="L127" s="5" t="s">
        <v>158</v>
      </c>
    </row>
    <row r="128" spans="1:12">
      <c r="A128" s="5">
        <v>22</v>
      </c>
      <c r="B128" s="11" t="s">
        <v>17</v>
      </c>
      <c r="C128" s="11" t="s">
        <v>130</v>
      </c>
      <c r="D128" s="5" t="s">
        <v>158</v>
      </c>
      <c r="E128" s="5" t="s">
        <v>158</v>
      </c>
      <c r="F128" s="5" t="s">
        <v>158</v>
      </c>
      <c r="G128" s="5" t="s">
        <v>158</v>
      </c>
      <c r="H128" s="5" t="s">
        <v>158</v>
      </c>
      <c r="I128" s="5" t="s">
        <v>158</v>
      </c>
      <c r="J128" s="5" t="s">
        <v>158</v>
      </c>
      <c r="K128" s="5" t="s">
        <v>158</v>
      </c>
      <c r="L128" s="5" t="s">
        <v>158</v>
      </c>
    </row>
    <row r="129" spans="1:12">
      <c r="A129" s="5">
        <v>22</v>
      </c>
      <c r="B129" s="11" t="s">
        <v>17</v>
      </c>
      <c r="C129" s="11" t="s">
        <v>125</v>
      </c>
      <c r="D129" s="5">
        <v>17</v>
      </c>
      <c r="E129" s="13">
        <v>266.05882350000002</v>
      </c>
      <c r="F129" s="7">
        <v>0.235294118</v>
      </c>
      <c r="G129" s="7">
        <v>0.41176470599999998</v>
      </c>
      <c r="H129" s="7">
        <v>0.35294117600000002</v>
      </c>
      <c r="I129" s="13">
        <v>267.47058820000001</v>
      </c>
      <c r="J129" s="13">
        <v>263.47058820000001</v>
      </c>
      <c r="K129" s="13">
        <v>271.29411759999999</v>
      </c>
      <c r="L129" s="13">
        <v>272.82352939999998</v>
      </c>
    </row>
    <row r="130" spans="1:12">
      <c r="A130" s="5">
        <v>22</v>
      </c>
      <c r="B130" s="11" t="s">
        <v>17</v>
      </c>
      <c r="C130" s="11" t="s">
        <v>126</v>
      </c>
      <c r="D130" s="5" t="s">
        <v>158</v>
      </c>
      <c r="E130" s="5" t="s">
        <v>158</v>
      </c>
      <c r="F130" s="5" t="s">
        <v>158</v>
      </c>
      <c r="G130" s="5" t="s">
        <v>158</v>
      </c>
      <c r="H130" s="5" t="s">
        <v>158</v>
      </c>
      <c r="I130" s="5" t="s">
        <v>158</v>
      </c>
      <c r="J130" s="5" t="s">
        <v>158</v>
      </c>
      <c r="K130" s="5" t="s">
        <v>158</v>
      </c>
      <c r="L130" s="5" t="s">
        <v>158</v>
      </c>
    </row>
    <row r="131" spans="1:12">
      <c r="A131" s="5">
        <v>22</v>
      </c>
      <c r="B131" s="11" t="s">
        <v>17</v>
      </c>
      <c r="C131" s="11" t="s">
        <v>128</v>
      </c>
      <c r="D131" s="5" t="s">
        <v>158</v>
      </c>
      <c r="E131" s="5" t="s">
        <v>158</v>
      </c>
      <c r="F131" s="5" t="s">
        <v>158</v>
      </c>
      <c r="G131" s="5" t="s">
        <v>158</v>
      </c>
      <c r="H131" s="5" t="s">
        <v>158</v>
      </c>
      <c r="I131" s="5" t="s">
        <v>158</v>
      </c>
      <c r="J131" s="5" t="s">
        <v>158</v>
      </c>
      <c r="K131" s="5" t="s">
        <v>158</v>
      </c>
      <c r="L131" s="5" t="s">
        <v>158</v>
      </c>
    </row>
    <row r="132" spans="1:12">
      <c r="A132" s="5">
        <v>22</v>
      </c>
      <c r="B132" s="11" t="s">
        <v>17</v>
      </c>
      <c r="C132" s="11" t="s">
        <v>127</v>
      </c>
      <c r="D132" s="5" t="s">
        <v>158</v>
      </c>
      <c r="E132" s="5" t="s">
        <v>158</v>
      </c>
      <c r="F132" s="5" t="s">
        <v>158</v>
      </c>
      <c r="G132" s="5" t="s">
        <v>158</v>
      </c>
      <c r="H132" s="5" t="s">
        <v>158</v>
      </c>
      <c r="I132" s="5" t="s">
        <v>158</v>
      </c>
      <c r="J132" s="5" t="s">
        <v>158</v>
      </c>
      <c r="K132" s="5" t="s">
        <v>158</v>
      </c>
      <c r="L132" s="5" t="s">
        <v>158</v>
      </c>
    </row>
    <row r="133" spans="1:12">
      <c r="A133" s="5">
        <v>22</v>
      </c>
      <c r="B133" s="11" t="s">
        <v>17</v>
      </c>
      <c r="C133" s="11" t="s">
        <v>133</v>
      </c>
      <c r="D133" s="5" t="s">
        <v>158</v>
      </c>
      <c r="E133" s="5" t="s">
        <v>158</v>
      </c>
      <c r="F133" s="5" t="s">
        <v>158</v>
      </c>
      <c r="G133" s="5" t="s">
        <v>158</v>
      </c>
      <c r="H133" s="5" t="s">
        <v>158</v>
      </c>
      <c r="I133" s="5" t="s">
        <v>158</v>
      </c>
      <c r="J133" s="5" t="s">
        <v>158</v>
      </c>
      <c r="K133" s="5" t="s">
        <v>158</v>
      </c>
      <c r="L133" s="5" t="s">
        <v>158</v>
      </c>
    </row>
    <row r="134" spans="1:12">
      <c r="A134" s="5">
        <v>23</v>
      </c>
      <c r="B134" s="11" t="s">
        <v>18</v>
      </c>
      <c r="C134" s="11" t="s">
        <v>153</v>
      </c>
      <c r="D134" s="5">
        <v>40</v>
      </c>
      <c r="E134" s="13">
        <v>260.67500000000001</v>
      </c>
      <c r="F134" s="7">
        <v>0.375</v>
      </c>
      <c r="G134" s="7">
        <v>0.55000000000000004</v>
      </c>
      <c r="H134" s="7">
        <v>7.4999999999999997E-2</v>
      </c>
      <c r="I134" s="13">
        <v>259.25</v>
      </c>
      <c r="J134" s="13">
        <v>257.25</v>
      </c>
      <c r="K134" s="13">
        <v>267.27499999999998</v>
      </c>
      <c r="L134" s="13">
        <v>267.2</v>
      </c>
    </row>
    <row r="135" spans="1:12">
      <c r="A135" s="5">
        <v>23</v>
      </c>
      <c r="B135" s="11" t="s">
        <v>18</v>
      </c>
      <c r="C135" s="11" t="s">
        <v>134</v>
      </c>
      <c r="D135" s="5">
        <v>21</v>
      </c>
      <c r="E135" s="13">
        <v>260.952381</v>
      </c>
      <c r="F135" s="7">
        <v>0.38095238100000001</v>
      </c>
      <c r="G135" s="7">
        <v>0.52380952400000003</v>
      </c>
      <c r="H135" s="7">
        <v>9.5238094999999995E-2</v>
      </c>
      <c r="I135" s="13">
        <v>258.66666670000001</v>
      </c>
      <c r="J135" s="13">
        <v>258.61904759999999</v>
      </c>
      <c r="K135" s="13">
        <v>266.952381</v>
      </c>
      <c r="L135" s="13">
        <v>267.19047619999998</v>
      </c>
    </row>
    <row r="136" spans="1:12">
      <c r="A136" s="5">
        <v>23</v>
      </c>
      <c r="B136" s="11" t="s">
        <v>18</v>
      </c>
      <c r="C136" s="11" t="s">
        <v>132</v>
      </c>
      <c r="D136" s="5">
        <v>26</v>
      </c>
      <c r="E136" s="13">
        <v>257.96153850000002</v>
      </c>
      <c r="F136" s="7">
        <v>0.46153846199999998</v>
      </c>
      <c r="G136" s="7">
        <v>0.5</v>
      </c>
      <c r="H136" s="7" t="s">
        <v>159</v>
      </c>
      <c r="I136" s="13">
        <v>255.5</v>
      </c>
      <c r="J136" s="13">
        <v>254.2307692</v>
      </c>
      <c r="K136" s="13">
        <v>265.65384619999998</v>
      </c>
      <c r="L136" s="13">
        <v>266.03846149999998</v>
      </c>
    </row>
    <row r="137" spans="1:12">
      <c r="A137" s="5">
        <v>23</v>
      </c>
      <c r="B137" s="11" t="s">
        <v>18</v>
      </c>
      <c r="C137" s="11" t="s">
        <v>163</v>
      </c>
      <c r="D137" s="5">
        <v>18</v>
      </c>
      <c r="E137" s="13">
        <v>260.44444440000001</v>
      </c>
      <c r="F137" s="7">
        <v>0.33333333300000001</v>
      </c>
      <c r="G137" s="7">
        <v>0.61111111100000004</v>
      </c>
      <c r="H137" s="7">
        <v>5.5555555999999999E-2</v>
      </c>
      <c r="I137" s="13">
        <v>257.55555559999999</v>
      </c>
      <c r="J137" s="13">
        <v>256.44444440000001</v>
      </c>
      <c r="K137" s="13">
        <v>270.44444440000001</v>
      </c>
      <c r="L137" s="13">
        <v>271.22222219999998</v>
      </c>
    </row>
    <row r="138" spans="1:12">
      <c r="A138" s="5">
        <v>23</v>
      </c>
      <c r="B138" s="11" t="s">
        <v>18</v>
      </c>
      <c r="C138" s="11" t="s">
        <v>164</v>
      </c>
      <c r="D138" s="5">
        <v>22</v>
      </c>
      <c r="E138" s="13">
        <v>260.86363640000002</v>
      </c>
      <c r="F138" s="7">
        <v>0.409090909</v>
      </c>
      <c r="G138" s="7">
        <v>0.5</v>
      </c>
      <c r="H138" s="7">
        <v>9.0909090999999997E-2</v>
      </c>
      <c r="I138" s="13">
        <v>260.63636359999998</v>
      </c>
      <c r="J138" s="13">
        <v>257.90909090000002</v>
      </c>
      <c r="K138" s="13">
        <v>264.68181820000001</v>
      </c>
      <c r="L138" s="13">
        <v>263.90909090000002</v>
      </c>
    </row>
    <row r="139" spans="1:12">
      <c r="A139" s="5">
        <v>23</v>
      </c>
      <c r="B139" s="11" t="s">
        <v>18</v>
      </c>
      <c r="C139" s="11" t="s">
        <v>165</v>
      </c>
      <c r="D139" s="5">
        <v>23</v>
      </c>
      <c r="E139" s="13">
        <v>263.47826090000001</v>
      </c>
      <c r="F139" s="7">
        <v>0.130434783</v>
      </c>
      <c r="G139" s="7">
        <v>0.78260869600000005</v>
      </c>
      <c r="H139" s="7">
        <v>8.6956521999999994E-2</v>
      </c>
      <c r="I139" s="13">
        <v>261.91304350000001</v>
      </c>
      <c r="J139" s="13">
        <v>262</v>
      </c>
      <c r="K139" s="13">
        <v>268.65217389999998</v>
      </c>
      <c r="L139" s="13">
        <v>270.13043479999999</v>
      </c>
    </row>
    <row r="140" spans="1:12">
      <c r="A140" s="5">
        <v>23</v>
      </c>
      <c r="B140" s="11" t="s">
        <v>18</v>
      </c>
      <c r="C140" s="11" t="s">
        <v>9</v>
      </c>
      <c r="D140" s="5" t="s">
        <v>158</v>
      </c>
      <c r="E140" s="5" t="s">
        <v>158</v>
      </c>
      <c r="F140" s="5" t="s">
        <v>158</v>
      </c>
      <c r="G140" s="5" t="s">
        <v>158</v>
      </c>
      <c r="H140" s="5" t="s">
        <v>158</v>
      </c>
      <c r="I140" s="5" t="s">
        <v>158</v>
      </c>
      <c r="J140" s="5" t="s">
        <v>158</v>
      </c>
      <c r="K140" s="5" t="s">
        <v>158</v>
      </c>
      <c r="L140" s="5" t="s">
        <v>158</v>
      </c>
    </row>
    <row r="141" spans="1:12">
      <c r="A141" s="5">
        <v>23</v>
      </c>
      <c r="B141" s="11" t="s">
        <v>18</v>
      </c>
      <c r="C141" s="11" t="s">
        <v>1</v>
      </c>
      <c r="D141" s="5" t="s">
        <v>158</v>
      </c>
      <c r="E141" s="5" t="s">
        <v>158</v>
      </c>
      <c r="F141" s="5" t="s">
        <v>158</v>
      </c>
      <c r="G141" s="5" t="s">
        <v>158</v>
      </c>
      <c r="H141" s="5" t="s">
        <v>158</v>
      </c>
      <c r="I141" s="5" t="s">
        <v>158</v>
      </c>
      <c r="J141" s="5" t="s">
        <v>158</v>
      </c>
      <c r="K141" s="5" t="s">
        <v>158</v>
      </c>
      <c r="L141" s="5" t="s">
        <v>158</v>
      </c>
    </row>
    <row r="142" spans="1:12">
      <c r="A142" s="5">
        <v>23</v>
      </c>
      <c r="B142" s="11" t="s">
        <v>18</v>
      </c>
      <c r="C142" s="11" t="s">
        <v>5</v>
      </c>
      <c r="D142" s="5" t="s">
        <v>158</v>
      </c>
      <c r="E142" s="5" t="s">
        <v>158</v>
      </c>
      <c r="F142" s="5" t="s">
        <v>158</v>
      </c>
      <c r="G142" s="5" t="s">
        <v>158</v>
      </c>
      <c r="H142" s="5" t="s">
        <v>158</v>
      </c>
      <c r="I142" s="5" t="s">
        <v>158</v>
      </c>
      <c r="J142" s="5" t="s">
        <v>158</v>
      </c>
      <c r="K142" s="5" t="s">
        <v>158</v>
      </c>
      <c r="L142" s="5" t="s">
        <v>158</v>
      </c>
    </row>
    <row r="143" spans="1:12">
      <c r="A143" s="5">
        <v>23</v>
      </c>
      <c r="B143" s="11" t="s">
        <v>18</v>
      </c>
      <c r="C143" s="11" t="s">
        <v>12</v>
      </c>
      <c r="D143" s="5" t="s">
        <v>158</v>
      </c>
      <c r="E143" s="5" t="s">
        <v>158</v>
      </c>
      <c r="F143" s="5" t="s">
        <v>158</v>
      </c>
      <c r="G143" s="5" t="s">
        <v>158</v>
      </c>
      <c r="H143" s="5" t="s">
        <v>158</v>
      </c>
      <c r="I143" s="5" t="s">
        <v>158</v>
      </c>
      <c r="J143" s="5" t="s">
        <v>158</v>
      </c>
      <c r="K143" s="5" t="s">
        <v>158</v>
      </c>
      <c r="L143" s="5" t="s">
        <v>158</v>
      </c>
    </row>
    <row r="144" spans="1:12">
      <c r="A144" s="5">
        <v>23</v>
      </c>
      <c r="B144" s="11" t="s">
        <v>18</v>
      </c>
      <c r="C144" s="11" t="s">
        <v>130</v>
      </c>
      <c r="D144" s="5" t="s">
        <v>158</v>
      </c>
      <c r="E144" s="5" t="s">
        <v>158</v>
      </c>
      <c r="F144" s="5" t="s">
        <v>158</v>
      </c>
      <c r="G144" s="5" t="s">
        <v>158</v>
      </c>
      <c r="H144" s="5" t="s">
        <v>158</v>
      </c>
      <c r="I144" s="5" t="s">
        <v>158</v>
      </c>
      <c r="J144" s="5" t="s">
        <v>158</v>
      </c>
      <c r="K144" s="5" t="s">
        <v>158</v>
      </c>
      <c r="L144" s="5" t="s">
        <v>158</v>
      </c>
    </row>
    <row r="145" spans="1:12">
      <c r="A145" s="5">
        <v>23</v>
      </c>
      <c r="B145" s="11" t="s">
        <v>18</v>
      </c>
      <c r="C145" s="11" t="s">
        <v>125</v>
      </c>
      <c r="D145" s="5" t="s">
        <v>158</v>
      </c>
      <c r="E145" s="5" t="s">
        <v>158</v>
      </c>
      <c r="F145" s="5" t="s">
        <v>158</v>
      </c>
      <c r="G145" s="5" t="s">
        <v>158</v>
      </c>
      <c r="H145" s="5" t="s">
        <v>158</v>
      </c>
      <c r="I145" s="5" t="s">
        <v>158</v>
      </c>
      <c r="J145" s="5" t="s">
        <v>158</v>
      </c>
      <c r="K145" s="5" t="s">
        <v>158</v>
      </c>
      <c r="L145" s="5" t="s">
        <v>158</v>
      </c>
    </row>
    <row r="146" spans="1:12">
      <c r="A146" s="5">
        <v>23</v>
      </c>
      <c r="B146" s="11" t="s">
        <v>18</v>
      </c>
      <c r="C146" s="11" t="s">
        <v>126</v>
      </c>
      <c r="D146" s="5">
        <v>33</v>
      </c>
      <c r="E146" s="13">
        <v>260.12121209999998</v>
      </c>
      <c r="F146" s="7">
        <v>0.42424242400000001</v>
      </c>
      <c r="G146" s="7">
        <v>0.484848485</v>
      </c>
      <c r="H146" s="7">
        <v>9.0909090999999997E-2</v>
      </c>
      <c r="I146" s="13">
        <v>258.39393940000002</v>
      </c>
      <c r="J146" s="13">
        <v>256.21212120000001</v>
      </c>
      <c r="K146" s="13">
        <v>267.33333329999999</v>
      </c>
      <c r="L146" s="13">
        <v>267.54545450000001</v>
      </c>
    </row>
    <row r="147" spans="1:12">
      <c r="A147" s="5">
        <v>23</v>
      </c>
      <c r="B147" s="11" t="s">
        <v>18</v>
      </c>
      <c r="C147" s="11" t="s">
        <v>127</v>
      </c>
      <c r="D147" s="5" t="s">
        <v>158</v>
      </c>
      <c r="E147" s="5" t="s">
        <v>158</v>
      </c>
      <c r="F147" s="5" t="s">
        <v>158</v>
      </c>
      <c r="G147" s="5" t="s">
        <v>158</v>
      </c>
      <c r="H147" s="5" t="s">
        <v>158</v>
      </c>
      <c r="I147" s="5" t="s">
        <v>158</v>
      </c>
      <c r="J147" s="5" t="s">
        <v>158</v>
      </c>
      <c r="K147" s="5" t="s">
        <v>158</v>
      </c>
      <c r="L147" s="5" t="s">
        <v>158</v>
      </c>
    </row>
    <row r="148" spans="1:12">
      <c r="A148" s="5">
        <v>23</v>
      </c>
      <c r="B148" s="11" t="s">
        <v>18</v>
      </c>
      <c r="C148" s="11" t="s">
        <v>133</v>
      </c>
      <c r="D148" s="5" t="s">
        <v>158</v>
      </c>
      <c r="E148" s="5" t="s">
        <v>158</v>
      </c>
      <c r="F148" s="5" t="s">
        <v>158</v>
      </c>
      <c r="G148" s="5" t="s">
        <v>158</v>
      </c>
      <c r="H148" s="5" t="s">
        <v>158</v>
      </c>
      <c r="I148" s="5" t="s">
        <v>158</v>
      </c>
      <c r="J148" s="5" t="s">
        <v>158</v>
      </c>
      <c r="K148" s="5" t="s">
        <v>158</v>
      </c>
      <c r="L148" s="5" t="s">
        <v>158</v>
      </c>
    </row>
    <row r="149" spans="1:12">
      <c r="A149" s="5">
        <v>27</v>
      </c>
      <c r="B149" s="11" t="s">
        <v>19</v>
      </c>
      <c r="C149" s="11" t="s">
        <v>153</v>
      </c>
      <c r="D149" s="5">
        <v>86</v>
      </c>
      <c r="E149" s="13">
        <v>264</v>
      </c>
      <c r="F149" s="7">
        <v>0.33720930199999999</v>
      </c>
      <c r="G149" s="7">
        <v>0.27906976700000002</v>
      </c>
      <c r="H149" s="7">
        <v>0.38372093000000002</v>
      </c>
      <c r="I149" s="13">
        <v>264.97674419999998</v>
      </c>
      <c r="J149" s="13">
        <v>263.48837209999999</v>
      </c>
      <c r="K149" s="13">
        <v>266.96511629999998</v>
      </c>
      <c r="L149" s="13">
        <v>265.79069770000001</v>
      </c>
    </row>
    <row r="150" spans="1:12">
      <c r="A150" s="5">
        <v>27</v>
      </c>
      <c r="B150" s="11" t="s">
        <v>19</v>
      </c>
      <c r="C150" s="11" t="s">
        <v>134</v>
      </c>
      <c r="D150" s="5">
        <v>48</v>
      </c>
      <c r="E150" s="13">
        <v>265.22916670000001</v>
      </c>
      <c r="F150" s="7">
        <v>0.25</v>
      </c>
      <c r="G150" s="7">
        <v>0.39583333300000001</v>
      </c>
      <c r="H150" s="7">
        <v>0.35416666699999999</v>
      </c>
      <c r="I150" s="13">
        <v>266.91666670000001</v>
      </c>
      <c r="J150" s="13">
        <v>264.97916670000001</v>
      </c>
      <c r="K150" s="13">
        <v>268.08333329999999</v>
      </c>
      <c r="L150" s="13">
        <v>265.39583329999999</v>
      </c>
    </row>
    <row r="151" spans="1:12">
      <c r="A151" s="5">
        <v>27</v>
      </c>
      <c r="B151" s="11" t="s">
        <v>19</v>
      </c>
      <c r="C151" s="11" t="s">
        <v>132</v>
      </c>
      <c r="D151" s="5">
        <v>20</v>
      </c>
      <c r="E151" s="13">
        <v>263.45</v>
      </c>
      <c r="F151" s="7">
        <v>0.4</v>
      </c>
      <c r="G151" s="7">
        <v>0.3</v>
      </c>
      <c r="H151" s="7">
        <v>0.3</v>
      </c>
      <c r="I151" s="13">
        <v>263.5</v>
      </c>
      <c r="J151" s="13">
        <v>259.8</v>
      </c>
      <c r="K151" s="13">
        <v>270.2</v>
      </c>
      <c r="L151" s="13">
        <v>268.14999999999998</v>
      </c>
    </row>
    <row r="152" spans="1:12">
      <c r="A152" s="5">
        <v>27</v>
      </c>
      <c r="B152" s="11" t="s">
        <v>19</v>
      </c>
      <c r="C152" s="11" t="s">
        <v>163</v>
      </c>
      <c r="D152" s="5">
        <v>46</v>
      </c>
      <c r="E152" s="13">
        <v>270.0434783</v>
      </c>
      <c r="F152" s="7">
        <v>0.15217391299999999</v>
      </c>
      <c r="G152" s="7">
        <v>0.34782608700000001</v>
      </c>
      <c r="H152" s="7">
        <v>0.5</v>
      </c>
      <c r="I152" s="13">
        <v>269.97826090000001</v>
      </c>
      <c r="J152" s="13">
        <v>268.15217389999998</v>
      </c>
      <c r="K152" s="13">
        <v>276.36956520000001</v>
      </c>
      <c r="L152" s="13">
        <v>274.4565217</v>
      </c>
    </row>
    <row r="153" spans="1:12">
      <c r="A153" s="5">
        <v>27</v>
      </c>
      <c r="B153" s="11" t="s">
        <v>19</v>
      </c>
      <c r="C153" s="11" t="s">
        <v>164</v>
      </c>
      <c r="D153" s="5">
        <v>40</v>
      </c>
      <c r="E153" s="13">
        <v>257.05</v>
      </c>
      <c r="F153" s="7">
        <v>0.55000000000000004</v>
      </c>
      <c r="G153" s="7">
        <v>0.2</v>
      </c>
      <c r="H153" s="7">
        <v>0.25</v>
      </c>
      <c r="I153" s="13">
        <v>259.22500000000002</v>
      </c>
      <c r="J153" s="13">
        <v>258.125</v>
      </c>
      <c r="K153" s="13">
        <v>256.14999999999998</v>
      </c>
      <c r="L153" s="13">
        <v>255.82499999999999</v>
      </c>
    </row>
    <row r="154" spans="1:12">
      <c r="A154" s="5">
        <v>27</v>
      </c>
      <c r="B154" s="11" t="s">
        <v>19</v>
      </c>
      <c r="C154" s="11" t="s">
        <v>7</v>
      </c>
      <c r="D154" s="5">
        <v>54</v>
      </c>
      <c r="E154" s="13">
        <v>268.2592593</v>
      </c>
      <c r="F154" s="7">
        <v>0.222222222</v>
      </c>
      <c r="G154" s="7">
        <v>0.29629629600000001</v>
      </c>
      <c r="H154" s="7">
        <v>0.48148148099999999</v>
      </c>
      <c r="I154" s="13">
        <v>269.77777780000002</v>
      </c>
      <c r="J154" s="13">
        <v>268.83333329999999</v>
      </c>
      <c r="K154" s="13">
        <v>270.37037040000001</v>
      </c>
      <c r="L154" s="13">
        <v>269.27777780000002</v>
      </c>
    </row>
    <row r="155" spans="1:12">
      <c r="A155" s="5">
        <v>27</v>
      </c>
      <c r="B155" s="11" t="s">
        <v>19</v>
      </c>
      <c r="C155" s="11" t="s">
        <v>165</v>
      </c>
      <c r="D155" s="5" t="s">
        <v>158</v>
      </c>
      <c r="E155" s="5" t="s">
        <v>158</v>
      </c>
      <c r="F155" s="5" t="s">
        <v>158</v>
      </c>
      <c r="G155" s="5" t="s">
        <v>158</v>
      </c>
      <c r="H155" s="5" t="s">
        <v>158</v>
      </c>
      <c r="I155" s="5" t="s">
        <v>158</v>
      </c>
      <c r="J155" s="5" t="s">
        <v>158</v>
      </c>
      <c r="K155" s="5" t="s">
        <v>158</v>
      </c>
      <c r="L155" s="5" t="s">
        <v>158</v>
      </c>
    </row>
    <row r="156" spans="1:12">
      <c r="A156" s="5">
        <v>27</v>
      </c>
      <c r="B156" s="11" t="s">
        <v>19</v>
      </c>
      <c r="C156" s="11" t="s">
        <v>9</v>
      </c>
      <c r="D156" s="5" t="s">
        <v>158</v>
      </c>
      <c r="E156" s="5" t="s">
        <v>158</v>
      </c>
      <c r="F156" s="5" t="s">
        <v>158</v>
      </c>
      <c r="G156" s="5" t="s">
        <v>158</v>
      </c>
      <c r="H156" s="5" t="s">
        <v>158</v>
      </c>
      <c r="I156" s="5" t="s">
        <v>158</v>
      </c>
      <c r="J156" s="5" t="s">
        <v>158</v>
      </c>
      <c r="K156" s="5" t="s">
        <v>158</v>
      </c>
      <c r="L156" s="5" t="s">
        <v>158</v>
      </c>
    </row>
    <row r="157" spans="1:12">
      <c r="A157" s="5">
        <v>27</v>
      </c>
      <c r="B157" s="11" t="s">
        <v>19</v>
      </c>
      <c r="C157" s="11" t="s">
        <v>1</v>
      </c>
      <c r="D157" s="5" t="s">
        <v>158</v>
      </c>
      <c r="E157" s="5" t="s">
        <v>158</v>
      </c>
      <c r="F157" s="5" t="s">
        <v>158</v>
      </c>
      <c r="G157" s="5" t="s">
        <v>158</v>
      </c>
      <c r="H157" s="5" t="s">
        <v>158</v>
      </c>
      <c r="I157" s="5" t="s">
        <v>158</v>
      </c>
      <c r="J157" s="5" t="s">
        <v>158</v>
      </c>
      <c r="K157" s="5" t="s">
        <v>158</v>
      </c>
      <c r="L157" s="5" t="s">
        <v>158</v>
      </c>
    </row>
    <row r="158" spans="1:12">
      <c r="A158" s="5">
        <v>27</v>
      </c>
      <c r="B158" s="11" t="s">
        <v>19</v>
      </c>
      <c r="C158" s="11" t="s">
        <v>2</v>
      </c>
      <c r="D158" s="5" t="s">
        <v>158</v>
      </c>
      <c r="E158" s="5" t="s">
        <v>158</v>
      </c>
      <c r="F158" s="5" t="s">
        <v>158</v>
      </c>
      <c r="G158" s="5" t="s">
        <v>158</v>
      </c>
      <c r="H158" s="5" t="s">
        <v>158</v>
      </c>
      <c r="I158" s="5" t="s">
        <v>158</v>
      </c>
      <c r="J158" s="5" t="s">
        <v>158</v>
      </c>
      <c r="K158" s="5" t="s">
        <v>158</v>
      </c>
      <c r="L158" s="5" t="s">
        <v>158</v>
      </c>
    </row>
    <row r="159" spans="1:12">
      <c r="A159" s="5">
        <v>27</v>
      </c>
      <c r="B159" s="11" t="s">
        <v>19</v>
      </c>
      <c r="C159" s="11" t="s">
        <v>20</v>
      </c>
      <c r="D159" s="5" t="s">
        <v>158</v>
      </c>
      <c r="E159" s="5" t="s">
        <v>158</v>
      </c>
      <c r="F159" s="5" t="s">
        <v>158</v>
      </c>
      <c r="G159" s="5" t="s">
        <v>158</v>
      </c>
      <c r="H159" s="5" t="s">
        <v>158</v>
      </c>
      <c r="I159" s="5" t="s">
        <v>158</v>
      </c>
      <c r="J159" s="5" t="s">
        <v>158</v>
      </c>
      <c r="K159" s="5" t="s">
        <v>158</v>
      </c>
      <c r="L159" s="5" t="s">
        <v>158</v>
      </c>
    </row>
    <row r="160" spans="1:12">
      <c r="A160" s="5">
        <v>27</v>
      </c>
      <c r="B160" s="11" t="s">
        <v>19</v>
      </c>
      <c r="C160" s="11" t="s">
        <v>5</v>
      </c>
      <c r="D160" s="5" t="s">
        <v>158</v>
      </c>
      <c r="E160" s="5" t="s">
        <v>158</v>
      </c>
      <c r="F160" s="5" t="s">
        <v>158</v>
      </c>
      <c r="G160" s="5" t="s">
        <v>158</v>
      </c>
      <c r="H160" s="5" t="s">
        <v>158</v>
      </c>
      <c r="I160" s="5" t="s">
        <v>158</v>
      </c>
      <c r="J160" s="5" t="s">
        <v>158</v>
      </c>
      <c r="K160" s="5" t="s">
        <v>158</v>
      </c>
      <c r="L160" s="5" t="s">
        <v>158</v>
      </c>
    </row>
    <row r="161" spans="1:12">
      <c r="A161" s="5">
        <v>27</v>
      </c>
      <c r="B161" s="11" t="s">
        <v>19</v>
      </c>
      <c r="C161" s="11" t="s">
        <v>12</v>
      </c>
      <c r="D161" s="5" t="s">
        <v>158</v>
      </c>
      <c r="E161" s="5" t="s">
        <v>158</v>
      </c>
      <c r="F161" s="5" t="s">
        <v>158</v>
      </c>
      <c r="G161" s="5" t="s">
        <v>158</v>
      </c>
      <c r="H161" s="5" t="s">
        <v>158</v>
      </c>
      <c r="I161" s="5" t="s">
        <v>158</v>
      </c>
      <c r="J161" s="5" t="s">
        <v>158</v>
      </c>
      <c r="K161" s="5" t="s">
        <v>158</v>
      </c>
      <c r="L161" s="5" t="s">
        <v>158</v>
      </c>
    </row>
    <row r="162" spans="1:12">
      <c r="A162" s="5">
        <v>27</v>
      </c>
      <c r="B162" s="11" t="s">
        <v>19</v>
      </c>
      <c r="C162" s="11" t="s">
        <v>10</v>
      </c>
      <c r="D162" s="5" t="s">
        <v>158</v>
      </c>
      <c r="E162" s="5" t="s">
        <v>158</v>
      </c>
      <c r="F162" s="5" t="s">
        <v>158</v>
      </c>
      <c r="G162" s="5" t="s">
        <v>158</v>
      </c>
      <c r="H162" s="5" t="s">
        <v>158</v>
      </c>
      <c r="I162" s="5" t="s">
        <v>158</v>
      </c>
      <c r="J162" s="5" t="s">
        <v>158</v>
      </c>
      <c r="K162" s="5" t="s">
        <v>158</v>
      </c>
      <c r="L162" s="5" t="s">
        <v>158</v>
      </c>
    </row>
    <row r="163" spans="1:12">
      <c r="A163" s="5">
        <v>27</v>
      </c>
      <c r="B163" s="11" t="s">
        <v>19</v>
      </c>
      <c r="C163" s="11" t="s">
        <v>125</v>
      </c>
      <c r="D163" s="5">
        <v>56</v>
      </c>
      <c r="E163" s="13">
        <v>264.39285710000001</v>
      </c>
      <c r="F163" s="7">
        <v>0.321428571</v>
      </c>
      <c r="G163" s="7">
        <v>0.321428571</v>
      </c>
      <c r="H163" s="7">
        <v>0.35714285699999998</v>
      </c>
      <c r="I163" s="13">
        <v>266.14285710000001</v>
      </c>
      <c r="J163" s="13">
        <v>264.19642859999999</v>
      </c>
      <c r="K163" s="13">
        <v>265.6607143</v>
      </c>
      <c r="L163" s="13">
        <v>264.7857143</v>
      </c>
    </row>
    <row r="164" spans="1:12">
      <c r="A164" s="5">
        <v>27</v>
      </c>
      <c r="B164" s="11" t="s">
        <v>19</v>
      </c>
      <c r="C164" s="11" t="s">
        <v>126</v>
      </c>
      <c r="D164" s="5">
        <v>24</v>
      </c>
      <c r="E164" s="13">
        <v>259.33333329999999</v>
      </c>
      <c r="F164" s="7">
        <v>0.45833333300000001</v>
      </c>
      <c r="G164" s="7">
        <v>0.25</v>
      </c>
      <c r="H164" s="7">
        <v>0.29166666699999999</v>
      </c>
      <c r="I164" s="13">
        <v>258.625</v>
      </c>
      <c r="J164" s="13">
        <v>255.5</v>
      </c>
      <c r="K164" s="13">
        <v>266.125</v>
      </c>
      <c r="L164" s="13">
        <v>264.5</v>
      </c>
    </row>
    <row r="165" spans="1:12">
      <c r="A165" s="5">
        <v>27</v>
      </c>
      <c r="B165" s="11" t="s">
        <v>19</v>
      </c>
      <c r="C165" s="11" t="s">
        <v>128</v>
      </c>
      <c r="D165" s="5" t="s">
        <v>158</v>
      </c>
      <c r="E165" s="5" t="s">
        <v>158</v>
      </c>
      <c r="F165" s="5" t="s">
        <v>158</v>
      </c>
      <c r="G165" s="5" t="s">
        <v>158</v>
      </c>
      <c r="H165" s="5" t="s">
        <v>158</v>
      </c>
      <c r="I165" s="5" t="s">
        <v>158</v>
      </c>
      <c r="J165" s="5" t="s">
        <v>158</v>
      </c>
      <c r="K165" s="5" t="s">
        <v>158</v>
      </c>
      <c r="L165" s="5" t="s">
        <v>158</v>
      </c>
    </row>
    <row r="166" spans="1:12">
      <c r="A166" s="5">
        <v>27</v>
      </c>
      <c r="B166" s="11" t="s">
        <v>19</v>
      </c>
      <c r="C166" s="11" t="s">
        <v>127</v>
      </c>
      <c r="D166" s="5" t="s">
        <v>158</v>
      </c>
      <c r="E166" s="5" t="s">
        <v>158</v>
      </c>
      <c r="F166" s="5" t="s">
        <v>158</v>
      </c>
      <c r="G166" s="5" t="s">
        <v>158</v>
      </c>
      <c r="H166" s="5" t="s">
        <v>158</v>
      </c>
      <c r="I166" s="5" t="s">
        <v>158</v>
      </c>
      <c r="J166" s="5" t="s">
        <v>158</v>
      </c>
      <c r="K166" s="5" t="s">
        <v>158</v>
      </c>
      <c r="L166" s="5" t="s">
        <v>158</v>
      </c>
    </row>
    <row r="167" spans="1:12">
      <c r="A167" s="5">
        <v>27</v>
      </c>
      <c r="B167" s="11" t="s">
        <v>19</v>
      </c>
      <c r="C167" s="11" t="s">
        <v>133</v>
      </c>
      <c r="D167" s="5" t="s">
        <v>158</v>
      </c>
      <c r="E167" s="5" t="s">
        <v>158</v>
      </c>
      <c r="F167" s="5" t="s">
        <v>158</v>
      </c>
      <c r="G167" s="5" t="s">
        <v>158</v>
      </c>
      <c r="H167" s="5" t="s">
        <v>158</v>
      </c>
      <c r="I167" s="5" t="s">
        <v>158</v>
      </c>
      <c r="J167" s="5" t="s">
        <v>158</v>
      </c>
      <c r="K167" s="5" t="s">
        <v>158</v>
      </c>
      <c r="L167" s="5" t="s">
        <v>158</v>
      </c>
    </row>
    <row r="168" spans="1:12">
      <c r="A168" s="5">
        <v>28</v>
      </c>
      <c r="B168" s="11" t="s">
        <v>21</v>
      </c>
      <c r="C168" s="11" t="s">
        <v>153</v>
      </c>
      <c r="D168" s="5">
        <v>36</v>
      </c>
      <c r="E168" s="13">
        <v>256.22222219999998</v>
      </c>
      <c r="F168" s="7">
        <v>0.55555555599999995</v>
      </c>
      <c r="G168" s="7">
        <v>0.25</v>
      </c>
      <c r="H168" s="7">
        <v>0.19444444399999999</v>
      </c>
      <c r="I168" s="13">
        <v>254.11111109999999</v>
      </c>
      <c r="J168" s="13">
        <v>258.13888889999998</v>
      </c>
      <c r="K168" s="13">
        <v>259.08333329999999</v>
      </c>
      <c r="L168" s="13">
        <v>256.22222219999998</v>
      </c>
    </row>
    <row r="169" spans="1:12">
      <c r="A169" s="5">
        <v>28</v>
      </c>
      <c r="B169" s="11" t="s">
        <v>21</v>
      </c>
      <c r="C169" s="11" t="s">
        <v>134</v>
      </c>
      <c r="D169" s="5">
        <v>27</v>
      </c>
      <c r="E169" s="13">
        <v>259.22222219999998</v>
      </c>
      <c r="F169" s="7">
        <v>0.55555555599999995</v>
      </c>
      <c r="G169" s="7">
        <v>0.222222222</v>
      </c>
      <c r="H169" s="7">
        <v>0.222222222</v>
      </c>
      <c r="I169" s="13">
        <v>257.40740740000001</v>
      </c>
      <c r="J169" s="13">
        <v>262.14814810000001</v>
      </c>
      <c r="K169" s="13">
        <v>262.037037</v>
      </c>
      <c r="L169" s="13">
        <v>257.92592589999998</v>
      </c>
    </row>
    <row r="170" spans="1:12">
      <c r="A170" s="5">
        <v>28</v>
      </c>
      <c r="B170" s="11" t="s">
        <v>21</v>
      </c>
      <c r="C170" s="11" t="s">
        <v>163</v>
      </c>
      <c r="D170" s="5">
        <v>16</v>
      </c>
      <c r="E170" s="13">
        <v>255.25</v>
      </c>
      <c r="F170" s="7">
        <v>0.625</v>
      </c>
      <c r="G170" s="7">
        <v>0.1875</v>
      </c>
      <c r="H170" s="7">
        <v>0.1875</v>
      </c>
      <c r="I170" s="13">
        <v>251.1875</v>
      </c>
      <c r="J170" s="13">
        <v>255.1875</v>
      </c>
      <c r="K170" s="13">
        <v>262</v>
      </c>
      <c r="L170" s="13">
        <v>255.8125</v>
      </c>
    </row>
    <row r="171" spans="1:12">
      <c r="A171" s="5">
        <v>28</v>
      </c>
      <c r="B171" s="11" t="s">
        <v>21</v>
      </c>
      <c r="C171" s="11" t="s">
        <v>164</v>
      </c>
      <c r="D171" s="5">
        <v>20</v>
      </c>
      <c r="E171" s="13">
        <v>257</v>
      </c>
      <c r="F171" s="7">
        <v>0.5</v>
      </c>
      <c r="G171" s="7">
        <v>0.3</v>
      </c>
      <c r="H171" s="7">
        <v>0.2</v>
      </c>
      <c r="I171" s="13">
        <v>256.45</v>
      </c>
      <c r="J171" s="13">
        <v>260.5</v>
      </c>
      <c r="K171" s="13">
        <v>256.75</v>
      </c>
      <c r="L171" s="13">
        <v>256.55</v>
      </c>
    </row>
    <row r="172" spans="1:12">
      <c r="A172" s="5">
        <v>28</v>
      </c>
      <c r="B172" s="11" t="s">
        <v>21</v>
      </c>
      <c r="C172" s="11" t="s">
        <v>165</v>
      </c>
      <c r="D172" s="5">
        <v>25</v>
      </c>
      <c r="E172" s="13">
        <v>262.44</v>
      </c>
      <c r="F172" s="7">
        <v>0.48</v>
      </c>
      <c r="G172" s="7">
        <v>0.28000000000000003</v>
      </c>
      <c r="H172" s="7">
        <v>0.24</v>
      </c>
      <c r="I172" s="13">
        <v>260.44</v>
      </c>
      <c r="J172" s="13">
        <v>265.95999999999998</v>
      </c>
      <c r="K172" s="13">
        <v>265.12</v>
      </c>
      <c r="L172" s="13">
        <v>261.32</v>
      </c>
    </row>
    <row r="173" spans="1:12">
      <c r="A173" s="5">
        <v>28</v>
      </c>
      <c r="B173" s="11" t="s">
        <v>21</v>
      </c>
      <c r="C173" s="11" t="s">
        <v>1</v>
      </c>
      <c r="D173" s="5" t="s">
        <v>158</v>
      </c>
      <c r="E173" s="5" t="s">
        <v>158</v>
      </c>
      <c r="F173" s="5" t="s">
        <v>158</v>
      </c>
      <c r="G173" s="5" t="s">
        <v>158</v>
      </c>
      <c r="H173" s="5" t="s">
        <v>158</v>
      </c>
      <c r="I173" s="5" t="s">
        <v>158</v>
      </c>
      <c r="J173" s="5" t="s">
        <v>158</v>
      </c>
      <c r="K173" s="5" t="s">
        <v>158</v>
      </c>
      <c r="L173" s="5" t="s">
        <v>158</v>
      </c>
    </row>
    <row r="174" spans="1:12">
      <c r="A174" s="5">
        <v>28</v>
      </c>
      <c r="B174" s="11" t="s">
        <v>21</v>
      </c>
      <c r="C174" s="11" t="s">
        <v>5</v>
      </c>
      <c r="D174" s="5" t="s">
        <v>158</v>
      </c>
      <c r="E174" s="5" t="s">
        <v>158</v>
      </c>
      <c r="F174" s="5" t="s">
        <v>158</v>
      </c>
      <c r="G174" s="5" t="s">
        <v>158</v>
      </c>
      <c r="H174" s="5" t="s">
        <v>158</v>
      </c>
      <c r="I174" s="5" t="s">
        <v>158</v>
      </c>
      <c r="J174" s="5" t="s">
        <v>158</v>
      </c>
      <c r="K174" s="5" t="s">
        <v>158</v>
      </c>
      <c r="L174" s="5" t="s">
        <v>158</v>
      </c>
    </row>
    <row r="175" spans="1:12">
      <c r="A175" s="5">
        <v>28</v>
      </c>
      <c r="B175" s="11" t="s">
        <v>21</v>
      </c>
      <c r="C175" s="11" t="s">
        <v>10</v>
      </c>
      <c r="D175" s="5" t="s">
        <v>158</v>
      </c>
      <c r="E175" s="5" t="s">
        <v>158</v>
      </c>
      <c r="F175" s="5" t="s">
        <v>158</v>
      </c>
      <c r="G175" s="5" t="s">
        <v>158</v>
      </c>
      <c r="H175" s="5" t="s">
        <v>158</v>
      </c>
      <c r="I175" s="5" t="s">
        <v>158</v>
      </c>
      <c r="J175" s="5" t="s">
        <v>158</v>
      </c>
      <c r="K175" s="5" t="s">
        <v>158</v>
      </c>
      <c r="L175" s="5" t="s">
        <v>158</v>
      </c>
    </row>
    <row r="176" spans="1:12">
      <c r="A176" s="5">
        <v>28</v>
      </c>
      <c r="B176" s="11" t="s">
        <v>21</v>
      </c>
      <c r="C176" s="11" t="s">
        <v>125</v>
      </c>
      <c r="D176" s="5">
        <v>36</v>
      </c>
      <c r="E176" s="13">
        <v>256.22222219999998</v>
      </c>
      <c r="F176" s="7">
        <v>0.55555555599999995</v>
      </c>
      <c r="G176" s="7">
        <v>0.25</v>
      </c>
      <c r="H176" s="7">
        <v>0.19444444399999999</v>
      </c>
      <c r="I176" s="13">
        <v>254.11111109999999</v>
      </c>
      <c r="J176" s="13">
        <v>258.13888889999998</v>
      </c>
      <c r="K176" s="13">
        <v>259.08333329999999</v>
      </c>
      <c r="L176" s="13">
        <v>256.22222219999998</v>
      </c>
    </row>
    <row r="177" spans="1:12">
      <c r="A177" s="5">
        <v>28</v>
      </c>
      <c r="B177" s="11" t="s">
        <v>21</v>
      </c>
      <c r="C177" s="11" t="s">
        <v>133</v>
      </c>
      <c r="D177" s="5" t="s">
        <v>158</v>
      </c>
      <c r="E177" s="5" t="s">
        <v>158</v>
      </c>
      <c r="F177" s="5" t="s">
        <v>158</v>
      </c>
      <c r="G177" s="5" t="s">
        <v>158</v>
      </c>
      <c r="H177" s="5" t="s">
        <v>158</v>
      </c>
      <c r="I177" s="5" t="s">
        <v>158</v>
      </c>
      <c r="J177" s="5" t="s">
        <v>158</v>
      </c>
      <c r="K177" s="5" t="s">
        <v>158</v>
      </c>
      <c r="L177" s="5" t="s">
        <v>158</v>
      </c>
    </row>
    <row r="178" spans="1:12">
      <c r="A178" s="5">
        <v>29</v>
      </c>
      <c r="B178" s="11" t="s">
        <v>22</v>
      </c>
      <c r="C178" s="11" t="s">
        <v>153</v>
      </c>
      <c r="D178" s="5">
        <v>52</v>
      </c>
      <c r="E178" s="13">
        <v>263.21153850000002</v>
      </c>
      <c r="F178" s="7">
        <v>0.26923076899999998</v>
      </c>
      <c r="G178" s="7">
        <v>0.44230769199999997</v>
      </c>
      <c r="H178" s="7">
        <v>0.28846153800000002</v>
      </c>
      <c r="I178" s="13">
        <v>262.36538460000003</v>
      </c>
      <c r="J178" s="13">
        <v>257.17307690000001</v>
      </c>
      <c r="K178" s="13">
        <v>274.36538460000003</v>
      </c>
      <c r="L178" s="13">
        <v>272.53846149999998</v>
      </c>
    </row>
    <row r="179" spans="1:12">
      <c r="A179" s="5">
        <v>29</v>
      </c>
      <c r="B179" s="11" t="s">
        <v>22</v>
      </c>
      <c r="C179" s="11" t="s">
        <v>134</v>
      </c>
      <c r="D179" s="5">
        <v>40</v>
      </c>
      <c r="E179" s="13">
        <v>263.42500000000001</v>
      </c>
      <c r="F179" s="7">
        <v>0.27500000000000002</v>
      </c>
      <c r="G179" s="7">
        <v>0.42499999999999999</v>
      </c>
      <c r="H179" s="7">
        <v>0.3</v>
      </c>
      <c r="I179" s="13">
        <v>262.95</v>
      </c>
      <c r="J179" s="13">
        <v>256.89999999999998</v>
      </c>
      <c r="K179" s="13">
        <v>274.5</v>
      </c>
      <c r="L179" s="13">
        <v>273.10000000000002</v>
      </c>
    </row>
    <row r="180" spans="1:12">
      <c r="A180" s="5">
        <v>29</v>
      </c>
      <c r="B180" s="11" t="s">
        <v>22</v>
      </c>
      <c r="C180" s="11" t="s">
        <v>163</v>
      </c>
      <c r="D180" s="5">
        <v>29</v>
      </c>
      <c r="E180" s="13">
        <v>266.41379310000002</v>
      </c>
      <c r="F180" s="7">
        <v>0.17241379300000001</v>
      </c>
      <c r="G180" s="7">
        <v>0.413793103</v>
      </c>
      <c r="H180" s="7">
        <v>0.413793103</v>
      </c>
      <c r="I180" s="13">
        <v>266</v>
      </c>
      <c r="J180" s="13">
        <v>260.13793099999998</v>
      </c>
      <c r="K180" s="13">
        <v>278.79310340000001</v>
      </c>
      <c r="L180" s="13">
        <v>276.6896552</v>
      </c>
    </row>
    <row r="181" spans="1:12">
      <c r="A181" s="5">
        <v>29</v>
      </c>
      <c r="B181" s="11" t="s">
        <v>22</v>
      </c>
      <c r="C181" s="11" t="s">
        <v>164</v>
      </c>
      <c r="D181" s="5">
        <v>23</v>
      </c>
      <c r="E181" s="13">
        <v>259.17391300000003</v>
      </c>
      <c r="F181" s="7">
        <v>0.39130434800000002</v>
      </c>
      <c r="G181" s="7">
        <v>0.47826087</v>
      </c>
      <c r="H181" s="7">
        <v>0.130434783</v>
      </c>
      <c r="I181" s="13">
        <v>257.78260870000003</v>
      </c>
      <c r="J181" s="13">
        <v>253.43478260000001</v>
      </c>
      <c r="K181" s="13">
        <v>268.78260870000003</v>
      </c>
      <c r="L181" s="13">
        <v>267.30434780000002</v>
      </c>
    </row>
    <row r="182" spans="1:12">
      <c r="A182" s="5">
        <v>29</v>
      </c>
      <c r="B182" s="11" t="s">
        <v>22</v>
      </c>
      <c r="C182" s="11" t="s">
        <v>165</v>
      </c>
      <c r="D182" s="5">
        <v>42</v>
      </c>
      <c r="E182" s="13">
        <v>266.66666670000001</v>
      </c>
      <c r="F182" s="7">
        <v>0.14285714299999999</v>
      </c>
      <c r="G182" s="7">
        <v>0.5</v>
      </c>
      <c r="H182" s="7">
        <v>0.35714285699999998</v>
      </c>
      <c r="I182" s="13">
        <v>266.09523810000002</v>
      </c>
      <c r="J182" s="13">
        <v>260.07142859999999</v>
      </c>
      <c r="K182" s="13">
        <v>279.14285710000001</v>
      </c>
      <c r="L182" s="13">
        <v>277.33333329999999</v>
      </c>
    </row>
    <row r="183" spans="1:12">
      <c r="A183" s="5">
        <v>29</v>
      </c>
      <c r="B183" s="11" t="s">
        <v>22</v>
      </c>
      <c r="C183" s="11" t="s">
        <v>4</v>
      </c>
      <c r="D183" s="5" t="s">
        <v>158</v>
      </c>
      <c r="E183" s="5" t="s">
        <v>158</v>
      </c>
      <c r="F183" s="5" t="s">
        <v>158</v>
      </c>
      <c r="G183" s="5" t="s">
        <v>158</v>
      </c>
      <c r="H183" s="5" t="s">
        <v>158</v>
      </c>
      <c r="I183" s="5" t="s">
        <v>158</v>
      </c>
      <c r="J183" s="5" t="s">
        <v>158</v>
      </c>
      <c r="K183" s="5" t="s">
        <v>158</v>
      </c>
      <c r="L183" s="5" t="s">
        <v>158</v>
      </c>
    </row>
    <row r="184" spans="1:12">
      <c r="A184" s="5">
        <v>29</v>
      </c>
      <c r="B184" s="11" t="s">
        <v>22</v>
      </c>
      <c r="C184" s="11" t="s">
        <v>9</v>
      </c>
      <c r="D184" s="5" t="s">
        <v>158</v>
      </c>
      <c r="E184" s="5" t="s">
        <v>158</v>
      </c>
      <c r="F184" s="5" t="s">
        <v>158</v>
      </c>
      <c r="G184" s="5" t="s">
        <v>158</v>
      </c>
      <c r="H184" s="5" t="s">
        <v>158</v>
      </c>
      <c r="I184" s="5" t="s">
        <v>158</v>
      </c>
      <c r="J184" s="5" t="s">
        <v>158</v>
      </c>
      <c r="K184" s="5" t="s">
        <v>158</v>
      </c>
      <c r="L184" s="5" t="s">
        <v>158</v>
      </c>
    </row>
    <row r="185" spans="1:12">
      <c r="A185" s="5">
        <v>29</v>
      </c>
      <c r="B185" s="11" t="s">
        <v>22</v>
      </c>
      <c r="C185" s="11" t="s">
        <v>1</v>
      </c>
      <c r="D185" s="5" t="s">
        <v>158</v>
      </c>
      <c r="E185" s="5" t="s">
        <v>158</v>
      </c>
      <c r="F185" s="5" t="s">
        <v>158</v>
      </c>
      <c r="G185" s="5" t="s">
        <v>158</v>
      </c>
      <c r="H185" s="5" t="s">
        <v>158</v>
      </c>
      <c r="I185" s="5" t="s">
        <v>158</v>
      </c>
      <c r="J185" s="5" t="s">
        <v>158</v>
      </c>
      <c r="K185" s="5" t="s">
        <v>158</v>
      </c>
      <c r="L185" s="5" t="s">
        <v>158</v>
      </c>
    </row>
    <row r="186" spans="1:12">
      <c r="A186" s="5">
        <v>29</v>
      </c>
      <c r="B186" s="11" t="s">
        <v>22</v>
      </c>
      <c r="C186" s="11" t="s">
        <v>2</v>
      </c>
      <c r="D186" s="5" t="s">
        <v>158</v>
      </c>
      <c r="E186" s="5" t="s">
        <v>158</v>
      </c>
      <c r="F186" s="5" t="s">
        <v>158</v>
      </c>
      <c r="G186" s="5" t="s">
        <v>158</v>
      </c>
      <c r="H186" s="5" t="s">
        <v>158</v>
      </c>
      <c r="I186" s="5" t="s">
        <v>158</v>
      </c>
      <c r="J186" s="5" t="s">
        <v>158</v>
      </c>
      <c r="K186" s="5" t="s">
        <v>158</v>
      </c>
      <c r="L186" s="5" t="s">
        <v>158</v>
      </c>
    </row>
    <row r="187" spans="1:12">
      <c r="A187" s="5">
        <v>29</v>
      </c>
      <c r="B187" s="11" t="s">
        <v>22</v>
      </c>
      <c r="C187" s="11" t="s">
        <v>5</v>
      </c>
      <c r="D187" s="5" t="s">
        <v>158</v>
      </c>
      <c r="E187" s="5" t="s">
        <v>158</v>
      </c>
      <c r="F187" s="5" t="s">
        <v>158</v>
      </c>
      <c r="G187" s="5" t="s">
        <v>158</v>
      </c>
      <c r="H187" s="5" t="s">
        <v>158</v>
      </c>
      <c r="I187" s="5" t="s">
        <v>158</v>
      </c>
      <c r="J187" s="5" t="s">
        <v>158</v>
      </c>
      <c r="K187" s="5" t="s">
        <v>158</v>
      </c>
      <c r="L187" s="5" t="s">
        <v>158</v>
      </c>
    </row>
    <row r="188" spans="1:12">
      <c r="A188" s="5">
        <v>29</v>
      </c>
      <c r="B188" s="11" t="s">
        <v>22</v>
      </c>
      <c r="C188" s="11" t="s">
        <v>125</v>
      </c>
      <c r="D188" s="5">
        <v>49</v>
      </c>
      <c r="E188" s="13">
        <v>263.22448980000001</v>
      </c>
      <c r="F188" s="7">
        <v>0.28571428599999998</v>
      </c>
      <c r="G188" s="7">
        <v>0.428571429</v>
      </c>
      <c r="H188" s="7">
        <v>0.28571428599999998</v>
      </c>
      <c r="I188" s="13">
        <v>262.16326529999998</v>
      </c>
      <c r="J188" s="13">
        <v>257.46938779999999</v>
      </c>
      <c r="K188" s="13">
        <v>273.83673470000002</v>
      </c>
      <c r="L188" s="13">
        <v>272.79591840000001</v>
      </c>
    </row>
    <row r="189" spans="1:12">
      <c r="A189" s="5">
        <v>29</v>
      </c>
      <c r="B189" s="11" t="s">
        <v>22</v>
      </c>
      <c r="C189" s="11" t="s">
        <v>126</v>
      </c>
      <c r="D189" s="5" t="s">
        <v>158</v>
      </c>
      <c r="E189" s="5" t="s">
        <v>158</v>
      </c>
      <c r="F189" s="5" t="s">
        <v>158</v>
      </c>
      <c r="G189" s="5" t="s">
        <v>158</v>
      </c>
      <c r="H189" s="5" t="s">
        <v>158</v>
      </c>
      <c r="I189" s="5" t="s">
        <v>158</v>
      </c>
      <c r="J189" s="5" t="s">
        <v>158</v>
      </c>
      <c r="K189" s="5" t="s">
        <v>158</v>
      </c>
      <c r="L189" s="5" t="s">
        <v>158</v>
      </c>
    </row>
    <row r="190" spans="1:12">
      <c r="A190" s="5">
        <v>29</v>
      </c>
      <c r="B190" s="11" t="s">
        <v>22</v>
      </c>
      <c r="C190" s="11" t="s">
        <v>127</v>
      </c>
      <c r="D190" s="5" t="s">
        <v>158</v>
      </c>
      <c r="E190" s="5" t="s">
        <v>158</v>
      </c>
      <c r="F190" s="5" t="s">
        <v>158</v>
      </c>
      <c r="G190" s="5" t="s">
        <v>158</v>
      </c>
      <c r="H190" s="5" t="s">
        <v>158</v>
      </c>
      <c r="I190" s="5" t="s">
        <v>158</v>
      </c>
      <c r="J190" s="5" t="s">
        <v>158</v>
      </c>
      <c r="K190" s="5" t="s">
        <v>158</v>
      </c>
      <c r="L190" s="5" t="s">
        <v>158</v>
      </c>
    </row>
    <row r="191" spans="1:12">
      <c r="A191" s="5">
        <v>29</v>
      </c>
      <c r="B191" s="11" t="s">
        <v>22</v>
      </c>
      <c r="C191" s="11" t="s">
        <v>133</v>
      </c>
      <c r="D191" s="5" t="s">
        <v>158</v>
      </c>
      <c r="E191" s="5" t="s">
        <v>158</v>
      </c>
      <c r="F191" s="5" t="s">
        <v>158</v>
      </c>
      <c r="G191" s="5" t="s">
        <v>158</v>
      </c>
      <c r="H191" s="5" t="s">
        <v>158</v>
      </c>
      <c r="I191" s="5" t="s">
        <v>158</v>
      </c>
      <c r="J191" s="5" t="s">
        <v>158</v>
      </c>
      <c r="K191" s="5" t="s">
        <v>158</v>
      </c>
      <c r="L191" s="5" t="s">
        <v>158</v>
      </c>
    </row>
    <row r="192" spans="1:12">
      <c r="A192" s="5">
        <v>34</v>
      </c>
      <c r="B192" s="11" t="s">
        <v>23</v>
      </c>
      <c r="C192" s="11" t="s">
        <v>153</v>
      </c>
      <c r="D192" s="5">
        <v>44</v>
      </c>
      <c r="E192" s="13">
        <v>259.36363640000002</v>
      </c>
      <c r="F192" s="7">
        <v>0.409090909</v>
      </c>
      <c r="G192" s="7">
        <v>0.31818181800000001</v>
      </c>
      <c r="H192" s="7">
        <v>0.27272727299999999</v>
      </c>
      <c r="I192" s="13">
        <v>259.70454549999999</v>
      </c>
      <c r="J192" s="13">
        <v>255.4090909</v>
      </c>
      <c r="K192" s="13">
        <v>264.36363640000002</v>
      </c>
      <c r="L192" s="13">
        <v>261.27272729999999</v>
      </c>
    </row>
    <row r="193" spans="1:12">
      <c r="A193" s="5">
        <v>34</v>
      </c>
      <c r="B193" s="11" t="s">
        <v>23</v>
      </c>
      <c r="C193" s="11" t="s">
        <v>134</v>
      </c>
      <c r="D193" s="5">
        <v>16</v>
      </c>
      <c r="E193" s="13">
        <v>265.75</v>
      </c>
      <c r="F193" s="7">
        <v>0.1875</v>
      </c>
      <c r="G193" s="7">
        <v>0.4375</v>
      </c>
      <c r="H193" s="7">
        <v>0.375</v>
      </c>
      <c r="I193" s="13">
        <v>270.25</v>
      </c>
      <c r="J193" s="13">
        <v>264.1875</v>
      </c>
      <c r="K193" s="13">
        <v>268.75</v>
      </c>
      <c r="L193" s="13">
        <v>265.125</v>
      </c>
    </row>
    <row r="194" spans="1:12">
      <c r="A194" s="5">
        <v>34</v>
      </c>
      <c r="B194" s="11" t="s">
        <v>23</v>
      </c>
      <c r="C194" s="11" t="s">
        <v>132</v>
      </c>
      <c r="D194" s="5">
        <v>21</v>
      </c>
      <c r="E194" s="13">
        <v>252.42857140000001</v>
      </c>
      <c r="F194" s="7">
        <v>0.66666666699999999</v>
      </c>
      <c r="G194" s="7">
        <v>0.19047618999999999</v>
      </c>
      <c r="H194" s="7">
        <v>0.14285714299999999</v>
      </c>
      <c r="I194" s="13">
        <v>248.7619048</v>
      </c>
      <c r="J194" s="13">
        <v>245</v>
      </c>
      <c r="K194" s="13">
        <v>260.09523810000002</v>
      </c>
      <c r="L194" s="13">
        <v>258.09523810000002</v>
      </c>
    </row>
    <row r="195" spans="1:12">
      <c r="A195" s="5">
        <v>34</v>
      </c>
      <c r="B195" s="11" t="s">
        <v>23</v>
      </c>
      <c r="C195" s="11" t="s">
        <v>163</v>
      </c>
      <c r="D195" s="5">
        <v>27</v>
      </c>
      <c r="E195" s="13">
        <v>258.7407407</v>
      </c>
      <c r="F195" s="7">
        <v>0.44444444399999999</v>
      </c>
      <c r="G195" s="7">
        <v>0.29629629600000001</v>
      </c>
      <c r="H195" s="7">
        <v>0.25925925900000002</v>
      </c>
      <c r="I195" s="13">
        <v>259</v>
      </c>
      <c r="J195" s="13">
        <v>254.29629629999999</v>
      </c>
      <c r="K195" s="13">
        <v>265.07407410000002</v>
      </c>
      <c r="L195" s="13">
        <v>261</v>
      </c>
    </row>
    <row r="196" spans="1:12">
      <c r="A196" s="5">
        <v>34</v>
      </c>
      <c r="B196" s="11" t="s">
        <v>23</v>
      </c>
      <c r="C196" s="11" t="s">
        <v>164</v>
      </c>
      <c r="D196" s="5">
        <v>17</v>
      </c>
      <c r="E196" s="13">
        <v>260.35294119999998</v>
      </c>
      <c r="F196" s="7">
        <v>0.35294117600000002</v>
      </c>
      <c r="G196" s="7">
        <v>0.35294117600000002</v>
      </c>
      <c r="H196" s="7">
        <v>0.29411764699999998</v>
      </c>
      <c r="I196" s="13">
        <v>260.82352939999998</v>
      </c>
      <c r="J196" s="13">
        <v>257.17647060000002</v>
      </c>
      <c r="K196" s="13">
        <v>263.23529409999998</v>
      </c>
      <c r="L196" s="13">
        <v>261.70588240000001</v>
      </c>
    </row>
    <row r="197" spans="1:12">
      <c r="A197" s="5">
        <v>34</v>
      </c>
      <c r="B197" s="11" t="s">
        <v>23</v>
      </c>
      <c r="C197" s="11" t="s">
        <v>165</v>
      </c>
      <c r="D197" s="5">
        <v>28</v>
      </c>
      <c r="E197" s="13">
        <v>267.7142857</v>
      </c>
      <c r="F197" s="7">
        <v>0.178571429</v>
      </c>
      <c r="G197" s="7">
        <v>0.39285714300000002</v>
      </c>
      <c r="H197" s="7">
        <v>0.428571429</v>
      </c>
      <c r="I197" s="13">
        <v>271.17857140000001</v>
      </c>
      <c r="J197" s="13">
        <v>267.5</v>
      </c>
      <c r="K197" s="13">
        <v>271.7142857</v>
      </c>
      <c r="L197" s="13">
        <v>267.9642857</v>
      </c>
    </row>
    <row r="198" spans="1:12">
      <c r="A198" s="5">
        <v>34</v>
      </c>
      <c r="B198" s="11" t="s">
        <v>23</v>
      </c>
      <c r="C198" s="11" t="s">
        <v>2</v>
      </c>
      <c r="D198" s="5" t="s">
        <v>158</v>
      </c>
      <c r="E198" s="5" t="s">
        <v>158</v>
      </c>
      <c r="F198" s="5" t="s">
        <v>158</v>
      </c>
      <c r="G198" s="5" t="s">
        <v>158</v>
      </c>
      <c r="H198" s="5" t="s">
        <v>158</v>
      </c>
      <c r="I198" s="5" t="s">
        <v>158</v>
      </c>
      <c r="J198" s="5" t="s">
        <v>158</v>
      </c>
      <c r="K198" s="5" t="s">
        <v>158</v>
      </c>
      <c r="L198" s="5" t="s">
        <v>158</v>
      </c>
    </row>
    <row r="199" spans="1:12">
      <c r="A199" s="5">
        <v>34</v>
      </c>
      <c r="B199" s="11" t="s">
        <v>23</v>
      </c>
      <c r="C199" s="11" t="s">
        <v>5</v>
      </c>
      <c r="D199" s="5" t="s">
        <v>158</v>
      </c>
      <c r="E199" s="5" t="s">
        <v>158</v>
      </c>
      <c r="F199" s="5" t="s">
        <v>158</v>
      </c>
      <c r="G199" s="5" t="s">
        <v>158</v>
      </c>
      <c r="H199" s="5" t="s">
        <v>158</v>
      </c>
      <c r="I199" s="5" t="s">
        <v>158</v>
      </c>
      <c r="J199" s="5" t="s">
        <v>158</v>
      </c>
      <c r="K199" s="5" t="s">
        <v>158</v>
      </c>
      <c r="L199" s="5" t="s">
        <v>158</v>
      </c>
    </row>
    <row r="200" spans="1:12">
      <c r="A200" s="5">
        <v>34</v>
      </c>
      <c r="B200" s="11" t="s">
        <v>23</v>
      </c>
      <c r="C200" s="11" t="s">
        <v>10</v>
      </c>
      <c r="D200" s="5">
        <v>14</v>
      </c>
      <c r="E200" s="13">
        <v>245.42857140000001</v>
      </c>
      <c r="F200" s="7">
        <v>0.78571428600000004</v>
      </c>
      <c r="G200" s="7">
        <v>0.21428571399999999</v>
      </c>
      <c r="H200" s="7" t="s">
        <v>159</v>
      </c>
      <c r="I200" s="13">
        <v>242.57142859999999</v>
      </c>
      <c r="J200" s="13">
        <v>235.7857143</v>
      </c>
      <c r="K200" s="13">
        <v>251.57142859999999</v>
      </c>
      <c r="L200" s="13">
        <v>249.7857143</v>
      </c>
    </row>
    <row r="201" spans="1:12">
      <c r="A201" s="5">
        <v>34</v>
      </c>
      <c r="B201" s="11" t="s">
        <v>23</v>
      </c>
      <c r="C201" s="11" t="s">
        <v>125</v>
      </c>
      <c r="D201" s="5">
        <v>16</v>
      </c>
      <c r="E201" s="13">
        <v>267.125</v>
      </c>
      <c r="F201" s="7">
        <v>0.125</v>
      </c>
      <c r="G201" s="7">
        <v>0.5</v>
      </c>
      <c r="H201" s="7">
        <v>0.375</v>
      </c>
      <c r="I201" s="13">
        <v>272.4375</v>
      </c>
      <c r="J201" s="13">
        <v>266.375</v>
      </c>
      <c r="K201" s="13">
        <v>269.125</v>
      </c>
      <c r="L201" s="13">
        <v>265</v>
      </c>
    </row>
    <row r="202" spans="1:12">
      <c r="A202" s="5">
        <v>34</v>
      </c>
      <c r="B202" s="11" t="s">
        <v>23</v>
      </c>
      <c r="C202" s="11" t="s">
        <v>126</v>
      </c>
      <c r="D202" s="5">
        <v>19</v>
      </c>
      <c r="E202" s="13">
        <v>252.73684209999999</v>
      </c>
      <c r="F202" s="7">
        <v>0.63157894699999995</v>
      </c>
      <c r="G202" s="7">
        <v>0.21052631599999999</v>
      </c>
      <c r="H202" s="7">
        <v>0.15789473700000001</v>
      </c>
      <c r="I202" s="13">
        <v>249.5789474</v>
      </c>
      <c r="J202" s="13">
        <v>244.5789474</v>
      </c>
      <c r="K202" s="13">
        <v>259.63157890000002</v>
      </c>
      <c r="L202" s="13">
        <v>258.52631580000002</v>
      </c>
    </row>
    <row r="203" spans="1:12">
      <c r="A203" s="5">
        <v>34</v>
      </c>
      <c r="B203" s="11" t="s">
        <v>23</v>
      </c>
      <c r="C203" s="11" t="s">
        <v>127</v>
      </c>
      <c r="D203" s="5" t="s">
        <v>158</v>
      </c>
      <c r="E203" s="5" t="s">
        <v>158</v>
      </c>
      <c r="F203" s="5" t="s">
        <v>158</v>
      </c>
      <c r="G203" s="5" t="s">
        <v>158</v>
      </c>
      <c r="H203" s="5" t="s">
        <v>158</v>
      </c>
      <c r="I203" s="5" t="s">
        <v>158</v>
      </c>
      <c r="J203" s="5" t="s">
        <v>158</v>
      </c>
      <c r="K203" s="5" t="s">
        <v>158</v>
      </c>
      <c r="L203" s="5" t="s">
        <v>158</v>
      </c>
    </row>
    <row r="204" spans="1:12">
      <c r="A204" s="5">
        <v>34</v>
      </c>
      <c r="B204" s="11" t="s">
        <v>23</v>
      </c>
      <c r="C204" s="11" t="s">
        <v>133</v>
      </c>
      <c r="D204" s="5" t="s">
        <v>158</v>
      </c>
      <c r="E204" s="5" t="s">
        <v>158</v>
      </c>
      <c r="F204" s="5" t="s">
        <v>158</v>
      </c>
      <c r="G204" s="5" t="s">
        <v>158</v>
      </c>
      <c r="H204" s="5" t="s">
        <v>158</v>
      </c>
      <c r="I204" s="5" t="s">
        <v>158</v>
      </c>
      <c r="J204" s="5" t="s">
        <v>158</v>
      </c>
      <c r="K204" s="5" t="s">
        <v>158</v>
      </c>
      <c r="L204" s="5" t="s">
        <v>158</v>
      </c>
    </row>
    <row r="205" spans="1:12">
      <c r="A205" s="5">
        <v>35</v>
      </c>
      <c r="B205" s="11" t="s">
        <v>24</v>
      </c>
      <c r="C205" s="11" t="s">
        <v>153</v>
      </c>
      <c r="D205" s="5">
        <v>26</v>
      </c>
      <c r="E205" s="13">
        <v>254.8846154</v>
      </c>
      <c r="F205" s="7">
        <v>0.46153846199999998</v>
      </c>
      <c r="G205" s="7">
        <v>0.46153846199999998</v>
      </c>
      <c r="H205" s="7">
        <v>7.6923077000000006E-2</v>
      </c>
      <c r="I205" s="13">
        <v>254.5</v>
      </c>
      <c r="J205" s="13">
        <v>253.3461538</v>
      </c>
      <c r="K205" s="13">
        <v>264.38461539999997</v>
      </c>
      <c r="L205" s="13">
        <v>256.46153850000002</v>
      </c>
    </row>
    <row r="206" spans="1:12">
      <c r="A206" s="5">
        <v>35</v>
      </c>
      <c r="B206" s="11" t="s">
        <v>24</v>
      </c>
      <c r="C206" s="11" t="s">
        <v>134</v>
      </c>
      <c r="D206" s="5">
        <v>19</v>
      </c>
      <c r="E206" s="13">
        <v>256.63157890000002</v>
      </c>
      <c r="F206" s="7">
        <v>0.47368421100000002</v>
      </c>
      <c r="G206" s="7">
        <v>0.42105263199999998</v>
      </c>
      <c r="H206" s="7">
        <v>0.105263158</v>
      </c>
      <c r="I206" s="13">
        <v>256.73684209999999</v>
      </c>
      <c r="J206" s="13">
        <v>255.31578949999999</v>
      </c>
      <c r="K206" s="13">
        <v>266.89473679999998</v>
      </c>
      <c r="L206" s="13">
        <v>258.26315790000001</v>
      </c>
    </row>
    <row r="207" spans="1:12">
      <c r="A207" s="5">
        <v>35</v>
      </c>
      <c r="B207" s="11" t="s">
        <v>24</v>
      </c>
      <c r="C207" s="11" t="s">
        <v>163</v>
      </c>
      <c r="D207" s="5">
        <v>12</v>
      </c>
      <c r="E207" s="13">
        <v>256.33333329999999</v>
      </c>
      <c r="F207" s="7">
        <v>0.41666666699999999</v>
      </c>
      <c r="G207" s="7">
        <v>0.5</v>
      </c>
      <c r="H207" s="7">
        <v>8.3333332999999996E-2</v>
      </c>
      <c r="I207" s="13">
        <v>254.58333329999999</v>
      </c>
      <c r="J207" s="13">
        <v>253.25</v>
      </c>
      <c r="K207" s="13">
        <v>273.33333329999999</v>
      </c>
      <c r="L207" s="13">
        <v>260</v>
      </c>
    </row>
    <row r="208" spans="1:12">
      <c r="A208" s="5">
        <v>35</v>
      </c>
      <c r="B208" s="11" t="s">
        <v>24</v>
      </c>
      <c r="C208" s="11" t="s">
        <v>164</v>
      </c>
      <c r="D208" s="5">
        <v>14</v>
      </c>
      <c r="E208" s="13">
        <v>253.64285709999999</v>
      </c>
      <c r="F208" s="7">
        <v>0.5</v>
      </c>
      <c r="G208" s="7">
        <v>0.428571429</v>
      </c>
      <c r="H208" s="7">
        <v>7.1428570999999996E-2</v>
      </c>
      <c r="I208" s="13">
        <v>254.42857140000001</v>
      </c>
      <c r="J208" s="13">
        <v>253.42857140000001</v>
      </c>
      <c r="K208" s="13">
        <v>256.7142857</v>
      </c>
      <c r="L208" s="13">
        <v>253.42857140000001</v>
      </c>
    </row>
    <row r="209" spans="1:12">
      <c r="A209" s="5">
        <v>35</v>
      </c>
      <c r="B209" s="11" t="s">
        <v>24</v>
      </c>
      <c r="C209" s="11" t="s">
        <v>165</v>
      </c>
      <c r="D209" s="5">
        <v>16</v>
      </c>
      <c r="E209" s="13">
        <v>259.125</v>
      </c>
      <c r="F209" s="7">
        <v>0.375</v>
      </c>
      <c r="G209" s="7">
        <v>0.5</v>
      </c>
      <c r="H209" s="7">
        <v>0.125</v>
      </c>
      <c r="I209" s="13">
        <v>258.4375</v>
      </c>
      <c r="J209" s="13">
        <v>256.625</v>
      </c>
      <c r="K209" s="13">
        <v>272.625</v>
      </c>
      <c r="L209" s="13">
        <v>262.4375</v>
      </c>
    </row>
    <row r="210" spans="1:12">
      <c r="A210" s="5">
        <v>35</v>
      </c>
      <c r="B210" s="11" t="s">
        <v>24</v>
      </c>
      <c r="C210" s="11" t="s">
        <v>1</v>
      </c>
      <c r="D210" s="5" t="s">
        <v>158</v>
      </c>
      <c r="E210" s="5" t="s">
        <v>158</v>
      </c>
      <c r="F210" s="5" t="s">
        <v>158</v>
      </c>
      <c r="G210" s="5" t="s">
        <v>158</v>
      </c>
      <c r="H210" s="5" t="s">
        <v>158</v>
      </c>
      <c r="I210" s="5" t="s">
        <v>158</v>
      </c>
      <c r="J210" s="5" t="s">
        <v>158</v>
      </c>
      <c r="K210" s="5" t="s">
        <v>158</v>
      </c>
      <c r="L210" s="5" t="s">
        <v>158</v>
      </c>
    </row>
    <row r="211" spans="1:12">
      <c r="A211" s="5">
        <v>35</v>
      </c>
      <c r="B211" s="11" t="s">
        <v>24</v>
      </c>
      <c r="C211" s="11" t="s">
        <v>2</v>
      </c>
      <c r="D211" s="5" t="s">
        <v>158</v>
      </c>
      <c r="E211" s="5" t="s">
        <v>158</v>
      </c>
      <c r="F211" s="5" t="s">
        <v>158</v>
      </c>
      <c r="G211" s="5" t="s">
        <v>158</v>
      </c>
      <c r="H211" s="5" t="s">
        <v>158</v>
      </c>
      <c r="I211" s="5" t="s">
        <v>158</v>
      </c>
      <c r="J211" s="5" t="s">
        <v>158</v>
      </c>
      <c r="K211" s="5" t="s">
        <v>158</v>
      </c>
      <c r="L211" s="5" t="s">
        <v>158</v>
      </c>
    </row>
    <row r="212" spans="1:12">
      <c r="A212" s="5">
        <v>35</v>
      </c>
      <c r="B212" s="11" t="s">
        <v>24</v>
      </c>
      <c r="C212" s="11" t="s">
        <v>5</v>
      </c>
      <c r="D212" s="5" t="s">
        <v>158</v>
      </c>
      <c r="E212" s="5" t="s">
        <v>158</v>
      </c>
      <c r="F212" s="5" t="s">
        <v>158</v>
      </c>
      <c r="G212" s="5" t="s">
        <v>158</v>
      </c>
      <c r="H212" s="5" t="s">
        <v>158</v>
      </c>
      <c r="I212" s="5" t="s">
        <v>158</v>
      </c>
      <c r="J212" s="5" t="s">
        <v>158</v>
      </c>
      <c r="K212" s="5" t="s">
        <v>158</v>
      </c>
      <c r="L212" s="5" t="s">
        <v>158</v>
      </c>
    </row>
    <row r="213" spans="1:12">
      <c r="A213" s="5">
        <v>35</v>
      </c>
      <c r="B213" s="11" t="s">
        <v>24</v>
      </c>
      <c r="C213" s="11" t="s">
        <v>125</v>
      </c>
      <c r="D213" s="5">
        <v>24</v>
      </c>
      <c r="E213" s="13">
        <v>254.70833329999999</v>
      </c>
      <c r="F213" s="7">
        <v>0.45833333300000001</v>
      </c>
      <c r="G213" s="7">
        <v>0.45833333300000001</v>
      </c>
      <c r="H213" s="7">
        <v>8.3333332999999996E-2</v>
      </c>
      <c r="I213" s="13">
        <v>254.20833329999999</v>
      </c>
      <c r="J213" s="13">
        <v>252.83333329999999</v>
      </c>
      <c r="K213" s="13">
        <v>264.70833329999999</v>
      </c>
      <c r="L213" s="13">
        <v>257</v>
      </c>
    </row>
    <row r="214" spans="1:12">
      <c r="A214" s="5">
        <v>35</v>
      </c>
      <c r="B214" s="11" t="s">
        <v>24</v>
      </c>
      <c r="C214" s="11" t="s">
        <v>126</v>
      </c>
      <c r="D214" s="5" t="s">
        <v>158</v>
      </c>
      <c r="E214" s="5" t="s">
        <v>158</v>
      </c>
      <c r="F214" s="5" t="s">
        <v>158</v>
      </c>
      <c r="G214" s="5" t="s">
        <v>158</v>
      </c>
      <c r="H214" s="5" t="s">
        <v>158</v>
      </c>
      <c r="I214" s="5" t="s">
        <v>158</v>
      </c>
      <c r="J214" s="5" t="s">
        <v>158</v>
      </c>
      <c r="K214" s="5" t="s">
        <v>158</v>
      </c>
      <c r="L214" s="5" t="s">
        <v>158</v>
      </c>
    </row>
    <row r="215" spans="1:12">
      <c r="A215" s="5">
        <v>35</v>
      </c>
      <c r="B215" s="11" t="s">
        <v>24</v>
      </c>
      <c r="C215" s="11" t="s">
        <v>128</v>
      </c>
      <c r="D215" s="5" t="s">
        <v>158</v>
      </c>
      <c r="E215" s="5" t="s">
        <v>158</v>
      </c>
      <c r="F215" s="5" t="s">
        <v>158</v>
      </c>
      <c r="G215" s="5" t="s">
        <v>158</v>
      </c>
      <c r="H215" s="5" t="s">
        <v>158</v>
      </c>
      <c r="I215" s="5" t="s">
        <v>158</v>
      </c>
      <c r="J215" s="5" t="s">
        <v>158</v>
      </c>
      <c r="K215" s="5" t="s">
        <v>158</v>
      </c>
      <c r="L215" s="5" t="s">
        <v>158</v>
      </c>
    </row>
    <row r="216" spans="1:12">
      <c r="A216" s="5">
        <v>35</v>
      </c>
      <c r="B216" s="11" t="s">
        <v>24</v>
      </c>
      <c r="C216" s="11" t="s">
        <v>133</v>
      </c>
      <c r="D216" s="5" t="s">
        <v>158</v>
      </c>
      <c r="E216" s="5" t="s">
        <v>158</v>
      </c>
      <c r="F216" s="5" t="s">
        <v>158</v>
      </c>
      <c r="G216" s="5" t="s">
        <v>158</v>
      </c>
      <c r="H216" s="5" t="s">
        <v>158</v>
      </c>
      <c r="I216" s="5" t="s">
        <v>158</v>
      </c>
      <c r="J216" s="5" t="s">
        <v>158</v>
      </c>
      <c r="K216" s="5" t="s">
        <v>158</v>
      </c>
      <c r="L216" s="5" t="s">
        <v>158</v>
      </c>
    </row>
    <row r="217" spans="1:12">
      <c r="A217" s="5">
        <v>37</v>
      </c>
      <c r="B217" s="11" t="s">
        <v>25</v>
      </c>
      <c r="C217" s="11" t="s">
        <v>153</v>
      </c>
      <c r="D217" s="5">
        <v>64</v>
      </c>
      <c r="E217" s="13">
        <v>267.640625</v>
      </c>
      <c r="F217" s="7">
        <v>0.265625</v>
      </c>
      <c r="G217" s="7">
        <v>0.328125</v>
      </c>
      <c r="H217" s="7">
        <v>0.40625</v>
      </c>
      <c r="I217" s="13">
        <v>268.453125</v>
      </c>
      <c r="J217" s="13">
        <v>265.84375</v>
      </c>
      <c r="K217" s="13">
        <v>271.765625</v>
      </c>
      <c r="L217" s="13">
        <v>270.984375</v>
      </c>
    </row>
    <row r="218" spans="1:12">
      <c r="A218" s="5">
        <v>37</v>
      </c>
      <c r="B218" s="11" t="s">
        <v>25</v>
      </c>
      <c r="C218" s="11" t="s">
        <v>134</v>
      </c>
      <c r="D218" s="5">
        <v>46</v>
      </c>
      <c r="E218" s="13">
        <v>269.41304350000001</v>
      </c>
      <c r="F218" s="7">
        <v>0.19565217400000001</v>
      </c>
      <c r="G218" s="7">
        <v>0.369565217</v>
      </c>
      <c r="H218" s="7">
        <v>0.43478260899999999</v>
      </c>
      <c r="I218" s="13">
        <v>270.23913040000002</v>
      </c>
      <c r="J218" s="13">
        <v>267.36956520000001</v>
      </c>
      <c r="K218" s="13">
        <v>274.58695649999999</v>
      </c>
      <c r="L218" s="13">
        <v>273.06521739999999</v>
      </c>
    </row>
    <row r="219" spans="1:12">
      <c r="A219" s="5">
        <v>37</v>
      </c>
      <c r="B219" s="11" t="s">
        <v>25</v>
      </c>
      <c r="C219" s="11" t="s">
        <v>163</v>
      </c>
      <c r="D219" s="5">
        <v>40</v>
      </c>
      <c r="E219" s="13">
        <v>267.17500000000001</v>
      </c>
      <c r="F219" s="7">
        <v>0.25</v>
      </c>
      <c r="G219" s="7">
        <v>0.375</v>
      </c>
      <c r="H219" s="7">
        <v>0.375</v>
      </c>
      <c r="I219" s="13">
        <v>268.125</v>
      </c>
      <c r="J219" s="13">
        <v>265.42500000000001</v>
      </c>
      <c r="K219" s="13">
        <v>271.14999999999998</v>
      </c>
      <c r="L219" s="13">
        <v>270.42500000000001</v>
      </c>
    </row>
    <row r="220" spans="1:12">
      <c r="A220" s="5">
        <v>37</v>
      </c>
      <c r="B220" s="11" t="s">
        <v>25</v>
      </c>
      <c r="C220" s="11" t="s">
        <v>164</v>
      </c>
      <c r="D220" s="5">
        <v>24</v>
      </c>
      <c r="E220" s="13">
        <v>268.41666670000001</v>
      </c>
      <c r="F220" s="7">
        <v>0.29166666699999999</v>
      </c>
      <c r="G220" s="7">
        <v>0.25</v>
      </c>
      <c r="H220" s="7">
        <v>0.45833333300000001</v>
      </c>
      <c r="I220" s="13">
        <v>269</v>
      </c>
      <c r="J220" s="13">
        <v>266.54166670000001</v>
      </c>
      <c r="K220" s="13">
        <v>272.79166670000001</v>
      </c>
      <c r="L220" s="13">
        <v>271.91666670000001</v>
      </c>
    </row>
    <row r="221" spans="1:12">
      <c r="A221" s="5">
        <v>37</v>
      </c>
      <c r="B221" s="11" t="s">
        <v>25</v>
      </c>
      <c r="C221" s="11" t="s">
        <v>7</v>
      </c>
      <c r="D221" s="5">
        <v>32</v>
      </c>
      <c r="E221" s="13">
        <v>271.21875</v>
      </c>
      <c r="F221" s="7">
        <v>0.15625</v>
      </c>
      <c r="G221" s="7">
        <v>0.3125</v>
      </c>
      <c r="H221" s="7">
        <v>0.53125</v>
      </c>
      <c r="I221" s="13">
        <v>273.21875</v>
      </c>
      <c r="J221" s="13">
        <v>269.03125</v>
      </c>
      <c r="K221" s="13">
        <v>274.4375</v>
      </c>
      <c r="L221" s="13">
        <v>274.28125</v>
      </c>
    </row>
    <row r="222" spans="1:12">
      <c r="A222" s="5">
        <v>37</v>
      </c>
      <c r="B222" s="11" t="s">
        <v>25</v>
      </c>
      <c r="C222" s="11" t="s">
        <v>165</v>
      </c>
      <c r="D222" s="5" t="s">
        <v>158</v>
      </c>
      <c r="E222" s="5" t="s">
        <v>158</v>
      </c>
      <c r="F222" s="5" t="s">
        <v>158</v>
      </c>
      <c r="G222" s="5" t="s">
        <v>158</v>
      </c>
      <c r="H222" s="5" t="s">
        <v>158</v>
      </c>
      <c r="I222" s="5" t="s">
        <v>158</v>
      </c>
      <c r="J222" s="5" t="s">
        <v>158</v>
      </c>
      <c r="K222" s="5" t="s">
        <v>158</v>
      </c>
      <c r="L222" s="5" t="s">
        <v>158</v>
      </c>
    </row>
    <row r="223" spans="1:12">
      <c r="A223" s="5">
        <v>37</v>
      </c>
      <c r="B223" s="11" t="s">
        <v>25</v>
      </c>
      <c r="C223" s="11" t="s">
        <v>4</v>
      </c>
      <c r="D223" s="5" t="s">
        <v>158</v>
      </c>
      <c r="E223" s="5" t="s">
        <v>158</v>
      </c>
      <c r="F223" s="5" t="s">
        <v>158</v>
      </c>
      <c r="G223" s="5" t="s">
        <v>158</v>
      </c>
      <c r="H223" s="5" t="s">
        <v>158</v>
      </c>
      <c r="I223" s="5" t="s">
        <v>158</v>
      </c>
      <c r="J223" s="5" t="s">
        <v>158</v>
      </c>
      <c r="K223" s="5" t="s">
        <v>158</v>
      </c>
      <c r="L223" s="5" t="s">
        <v>158</v>
      </c>
    </row>
    <row r="224" spans="1:12">
      <c r="A224" s="5">
        <v>37</v>
      </c>
      <c r="B224" s="11" t="s">
        <v>25</v>
      </c>
      <c r="C224" s="11" t="s">
        <v>9</v>
      </c>
      <c r="D224" s="5" t="s">
        <v>158</v>
      </c>
      <c r="E224" s="5" t="s">
        <v>158</v>
      </c>
      <c r="F224" s="5" t="s">
        <v>158</v>
      </c>
      <c r="G224" s="5" t="s">
        <v>158</v>
      </c>
      <c r="H224" s="5" t="s">
        <v>158</v>
      </c>
      <c r="I224" s="5" t="s">
        <v>158</v>
      </c>
      <c r="J224" s="5" t="s">
        <v>158</v>
      </c>
      <c r="K224" s="5" t="s">
        <v>158</v>
      </c>
      <c r="L224" s="5" t="s">
        <v>158</v>
      </c>
    </row>
    <row r="225" spans="1:12">
      <c r="A225" s="5">
        <v>37</v>
      </c>
      <c r="B225" s="11" t="s">
        <v>25</v>
      </c>
      <c r="C225" s="11" t="s">
        <v>1</v>
      </c>
      <c r="D225" s="5">
        <v>11</v>
      </c>
      <c r="E225" s="13">
        <v>266.09090909999998</v>
      </c>
      <c r="F225" s="7">
        <v>0.36363636399999999</v>
      </c>
      <c r="G225" s="7">
        <v>0.27272727299999999</v>
      </c>
      <c r="H225" s="7">
        <v>0.36363636399999999</v>
      </c>
      <c r="I225" s="13">
        <v>266</v>
      </c>
      <c r="J225" s="13">
        <v>263.54545450000001</v>
      </c>
      <c r="K225" s="13">
        <v>274.81818179999999</v>
      </c>
      <c r="L225" s="13">
        <v>269.72727270000001</v>
      </c>
    </row>
    <row r="226" spans="1:12">
      <c r="A226" s="5">
        <v>37</v>
      </c>
      <c r="B226" s="11" t="s">
        <v>25</v>
      </c>
      <c r="C226" s="11" t="s">
        <v>2</v>
      </c>
      <c r="D226" s="5" t="s">
        <v>158</v>
      </c>
      <c r="E226" s="5" t="s">
        <v>158</v>
      </c>
      <c r="F226" s="5" t="s">
        <v>158</v>
      </c>
      <c r="G226" s="5" t="s">
        <v>158</v>
      </c>
      <c r="H226" s="5" t="s">
        <v>158</v>
      </c>
      <c r="I226" s="5" t="s">
        <v>158</v>
      </c>
      <c r="J226" s="5" t="s">
        <v>158</v>
      </c>
      <c r="K226" s="5" t="s">
        <v>158</v>
      </c>
      <c r="L226" s="5" t="s">
        <v>158</v>
      </c>
    </row>
    <row r="227" spans="1:12">
      <c r="A227" s="5">
        <v>37</v>
      </c>
      <c r="B227" s="11" t="s">
        <v>25</v>
      </c>
      <c r="C227" s="11" t="s">
        <v>5</v>
      </c>
      <c r="D227" s="5" t="s">
        <v>158</v>
      </c>
      <c r="E227" s="5" t="s">
        <v>158</v>
      </c>
      <c r="F227" s="5" t="s">
        <v>158</v>
      </c>
      <c r="G227" s="5" t="s">
        <v>158</v>
      </c>
      <c r="H227" s="5" t="s">
        <v>158</v>
      </c>
      <c r="I227" s="5" t="s">
        <v>158</v>
      </c>
      <c r="J227" s="5" t="s">
        <v>158</v>
      </c>
      <c r="K227" s="5" t="s">
        <v>158</v>
      </c>
      <c r="L227" s="5" t="s">
        <v>158</v>
      </c>
    </row>
    <row r="228" spans="1:12">
      <c r="A228" s="5">
        <v>37</v>
      </c>
      <c r="B228" s="11" t="s">
        <v>25</v>
      </c>
      <c r="C228" s="11" t="s">
        <v>12</v>
      </c>
      <c r="D228" s="5" t="s">
        <v>158</v>
      </c>
      <c r="E228" s="5" t="s">
        <v>158</v>
      </c>
      <c r="F228" s="5" t="s">
        <v>158</v>
      </c>
      <c r="G228" s="5" t="s">
        <v>158</v>
      </c>
      <c r="H228" s="5" t="s">
        <v>158</v>
      </c>
      <c r="I228" s="5" t="s">
        <v>158</v>
      </c>
      <c r="J228" s="5" t="s">
        <v>158</v>
      </c>
      <c r="K228" s="5" t="s">
        <v>158</v>
      </c>
      <c r="L228" s="5" t="s">
        <v>158</v>
      </c>
    </row>
    <row r="229" spans="1:12">
      <c r="A229" s="5">
        <v>37</v>
      </c>
      <c r="B229" s="11" t="s">
        <v>25</v>
      </c>
      <c r="C229" s="11" t="s">
        <v>125</v>
      </c>
      <c r="D229" s="5">
        <v>64</v>
      </c>
      <c r="E229" s="13">
        <v>267.640625</v>
      </c>
      <c r="F229" s="7">
        <v>0.265625</v>
      </c>
      <c r="G229" s="7">
        <v>0.328125</v>
      </c>
      <c r="H229" s="7">
        <v>0.40625</v>
      </c>
      <c r="I229" s="13">
        <v>268.453125</v>
      </c>
      <c r="J229" s="13">
        <v>265.84375</v>
      </c>
      <c r="K229" s="13">
        <v>271.765625</v>
      </c>
      <c r="L229" s="13">
        <v>270.984375</v>
      </c>
    </row>
    <row r="230" spans="1:12">
      <c r="A230" s="5">
        <v>37</v>
      </c>
      <c r="B230" s="11" t="s">
        <v>25</v>
      </c>
      <c r="C230" s="11" t="s">
        <v>133</v>
      </c>
      <c r="D230" s="5" t="s">
        <v>158</v>
      </c>
      <c r="E230" s="5" t="s">
        <v>158</v>
      </c>
      <c r="F230" s="5" t="s">
        <v>158</v>
      </c>
      <c r="G230" s="5" t="s">
        <v>158</v>
      </c>
      <c r="H230" s="5" t="s">
        <v>158</v>
      </c>
      <c r="I230" s="5" t="s">
        <v>158</v>
      </c>
      <c r="J230" s="5" t="s">
        <v>158</v>
      </c>
      <c r="K230" s="5" t="s">
        <v>158</v>
      </c>
      <c r="L230" s="5" t="s">
        <v>158</v>
      </c>
    </row>
    <row r="231" spans="1:12">
      <c r="A231" s="5">
        <v>39</v>
      </c>
      <c r="B231" s="11" t="s">
        <v>26</v>
      </c>
      <c r="C231" s="11" t="s">
        <v>153</v>
      </c>
      <c r="D231" s="5">
        <v>35</v>
      </c>
      <c r="E231" s="13">
        <v>262.08571430000001</v>
      </c>
      <c r="F231" s="7">
        <v>0.4</v>
      </c>
      <c r="G231" s="7">
        <v>0.22857142899999999</v>
      </c>
      <c r="H231" s="7">
        <v>0.37142857099999999</v>
      </c>
      <c r="I231" s="13">
        <v>259.31428570000003</v>
      </c>
      <c r="J231" s="13">
        <v>264.25714290000002</v>
      </c>
      <c r="K231" s="13">
        <v>267.6571429</v>
      </c>
      <c r="L231" s="13">
        <v>263.74285709999998</v>
      </c>
    </row>
    <row r="232" spans="1:12">
      <c r="A232" s="5">
        <v>39</v>
      </c>
      <c r="B232" s="11" t="s">
        <v>26</v>
      </c>
      <c r="C232" s="11" t="s">
        <v>134</v>
      </c>
      <c r="D232" s="5">
        <v>20</v>
      </c>
      <c r="E232" s="13">
        <v>265.05</v>
      </c>
      <c r="F232" s="7">
        <v>0.35</v>
      </c>
      <c r="G232" s="7">
        <v>0.25</v>
      </c>
      <c r="H232" s="7">
        <v>0.4</v>
      </c>
      <c r="I232" s="13">
        <v>263.8</v>
      </c>
      <c r="J232" s="13">
        <v>267.89999999999998</v>
      </c>
      <c r="K232" s="13">
        <v>271.14999999999998</v>
      </c>
      <c r="L232" s="13">
        <v>267.5</v>
      </c>
    </row>
    <row r="233" spans="1:12">
      <c r="A233" s="5">
        <v>39</v>
      </c>
      <c r="B233" s="11" t="s">
        <v>26</v>
      </c>
      <c r="C233" s="11" t="s">
        <v>132</v>
      </c>
      <c r="D233" s="5" t="s">
        <v>158</v>
      </c>
      <c r="E233" s="5" t="s">
        <v>158</v>
      </c>
      <c r="F233" s="5" t="s">
        <v>158</v>
      </c>
      <c r="G233" s="5" t="s">
        <v>158</v>
      </c>
      <c r="H233" s="5" t="s">
        <v>158</v>
      </c>
      <c r="I233" s="5" t="s">
        <v>158</v>
      </c>
      <c r="J233" s="5" t="s">
        <v>158</v>
      </c>
      <c r="K233" s="5" t="s">
        <v>158</v>
      </c>
      <c r="L233" s="5" t="s">
        <v>158</v>
      </c>
    </row>
    <row r="234" spans="1:12">
      <c r="A234" s="5">
        <v>39</v>
      </c>
      <c r="B234" s="11" t="s">
        <v>26</v>
      </c>
      <c r="C234" s="11" t="s">
        <v>163</v>
      </c>
      <c r="D234" s="5">
        <v>19</v>
      </c>
      <c r="E234" s="13">
        <v>269.89473679999998</v>
      </c>
      <c r="F234" s="7">
        <v>0.15789473700000001</v>
      </c>
      <c r="G234" s="7">
        <v>0.21052631599999999</v>
      </c>
      <c r="H234" s="7">
        <v>0.63157894699999995</v>
      </c>
      <c r="I234" s="13">
        <v>267.63157890000002</v>
      </c>
      <c r="J234" s="13">
        <v>270.05263159999998</v>
      </c>
      <c r="K234" s="13">
        <v>281.10526320000002</v>
      </c>
      <c r="L234" s="13">
        <v>273.94736840000002</v>
      </c>
    </row>
    <row r="235" spans="1:12">
      <c r="A235" s="5">
        <v>39</v>
      </c>
      <c r="B235" s="11" t="s">
        <v>26</v>
      </c>
      <c r="C235" s="11" t="s">
        <v>164</v>
      </c>
      <c r="D235" s="5">
        <v>16</v>
      </c>
      <c r="E235" s="13">
        <v>252.8125</v>
      </c>
      <c r="F235" s="7">
        <v>0.6875</v>
      </c>
      <c r="G235" s="7">
        <v>0.25</v>
      </c>
      <c r="H235" s="7">
        <v>6.25E-2</v>
      </c>
      <c r="I235" s="13">
        <v>249.4375</v>
      </c>
      <c r="J235" s="13">
        <v>257.375</v>
      </c>
      <c r="K235" s="13">
        <v>251.6875</v>
      </c>
      <c r="L235" s="13">
        <v>251.625</v>
      </c>
    </row>
    <row r="236" spans="1:12">
      <c r="A236" s="5">
        <v>39</v>
      </c>
      <c r="B236" s="11" t="s">
        <v>26</v>
      </c>
      <c r="C236" s="11" t="s">
        <v>165</v>
      </c>
      <c r="D236" s="5">
        <v>33</v>
      </c>
      <c r="E236" s="13">
        <v>263.15151520000001</v>
      </c>
      <c r="F236" s="7">
        <v>0.36363636399999999</v>
      </c>
      <c r="G236" s="7">
        <v>0.24242424200000001</v>
      </c>
      <c r="H236" s="7">
        <v>0.393939394</v>
      </c>
      <c r="I236" s="13">
        <v>261.06060609999997</v>
      </c>
      <c r="J236" s="13">
        <v>265.30303029999999</v>
      </c>
      <c r="K236" s="13">
        <v>268.90909090000002</v>
      </c>
      <c r="L236" s="13">
        <v>265</v>
      </c>
    </row>
    <row r="237" spans="1:12">
      <c r="A237" s="5">
        <v>39</v>
      </c>
      <c r="B237" s="11" t="s">
        <v>26</v>
      </c>
      <c r="C237" s="11" t="s">
        <v>1</v>
      </c>
      <c r="D237" s="5" t="s">
        <v>158</v>
      </c>
      <c r="E237" s="5" t="s">
        <v>158</v>
      </c>
      <c r="F237" s="5" t="s">
        <v>158</v>
      </c>
      <c r="G237" s="5" t="s">
        <v>158</v>
      </c>
      <c r="H237" s="5" t="s">
        <v>158</v>
      </c>
      <c r="I237" s="5" t="s">
        <v>158</v>
      </c>
      <c r="J237" s="5" t="s">
        <v>158</v>
      </c>
      <c r="K237" s="5" t="s">
        <v>158</v>
      </c>
      <c r="L237" s="5" t="s">
        <v>158</v>
      </c>
    </row>
    <row r="238" spans="1:12">
      <c r="A238" s="5">
        <v>39</v>
      </c>
      <c r="B238" s="11" t="s">
        <v>26</v>
      </c>
      <c r="C238" s="11" t="s">
        <v>2</v>
      </c>
      <c r="D238" s="5" t="s">
        <v>158</v>
      </c>
      <c r="E238" s="5" t="s">
        <v>158</v>
      </c>
      <c r="F238" s="5" t="s">
        <v>158</v>
      </c>
      <c r="G238" s="5" t="s">
        <v>158</v>
      </c>
      <c r="H238" s="5" t="s">
        <v>158</v>
      </c>
      <c r="I238" s="5" t="s">
        <v>158</v>
      </c>
      <c r="J238" s="5" t="s">
        <v>158</v>
      </c>
      <c r="K238" s="5" t="s">
        <v>158</v>
      </c>
      <c r="L238" s="5" t="s">
        <v>158</v>
      </c>
    </row>
    <row r="239" spans="1:12">
      <c r="A239" s="5">
        <v>39</v>
      </c>
      <c r="B239" s="11" t="s">
        <v>26</v>
      </c>
      <c r="C239" s="11" t="s">
        <v>129</v>
      </c>
      <c r="D239" s="5" t="s">
        <v>158</v>
      </c>
      <c r="E239" s="5" t="s">
        <v>158</v>
      </c>
      <c r="F239" s="5" t="s">
        <v>158</v>
      </c>
      <c r="G239" s="5" t="s">
        <v>158</v>
      </c>
      <c r="H239" s="5" t="s">
        <v>158</v>
      </c>
      <c r="I239" s="5" t="s">
        <v>158</v>
      </c>
      <c r="J239" s="5" t="s">
        <v>158</v>
      </c>
      <c r="K239" s="5" t="s">
        <v>158</v>
      </c>
      <c r="L239" s="5" t="s">
        <v>158</v>
      </c>
    </row>
    <row r="240" spans="1:12">
      <c r="A240" s="5">
        <v>39</v>
      </c>
      <c r="B240" s="11" t="s">
        <v>26</v>
      </c>
      <c r="C240" s="11" t="s">
        <v>125</v>
      </c>
      <c r="D240" s="5">
        <v>29</v>
      </c>
      <c r="E240" s="13">
        <v>266.93103450000001</v>
      </c>
      <c r="F240" s="7">
        <v>0.27586206899999999</v>
      </c>
      <c r="G240" s="7">
        <v>0.27586206899999999</v>
      </c>
      <c r="H240" s="7">
        <v>0.44827586200000002</v>
      </c>
      <c r="I240" s="13">
        <v>266.89655169999997</v>
      </c>
      <c r="J240" s="13">
        <v>269.10344830000003</v>
      </c>
      <c r="K240" s="13">
        <v>272.72413790000002</v>
      </c>
      <c r="L240" s="13">
        <v>267.93103450000001</v>
      </c>
    </row>
    <row r="241" spans="1:12">
      <c r="A241" s="5">
        <v>39</v>
      </c>
      <c r="B241" s="11" t="s">
        <v>26</v>
      </c>
      <c r="C241" s="11" t="s">
        <v>126</v>
      </c>
      <c r="D241" s="5" t="s">
        <v>158</v>
      </c>
      <c r="E241" s="5" t="s">
        <v>158</v>
      </c>
      <c r="F241" s="5" t="s">
        <v>158</v>
      </c>
      <c r="G241" s="5" t="s">
        <v>158</v>
      </c>
      <c r="H241" s="5" t="s">
        <v>158</v>
      </c>
      <c r="I241" s="5" t="s">
        <v>158</v>
      </c>
      <c r="J241" s="5" t="s">
        <v>158</v>
      </c>
      <c r="K241" s="5" t="s">
        <v>158</v>
      </c>
      <c r="L241" s="5" t="s">
        <v>158</v>
      </c>
    </row>
    <row r="242" spans="1:12">
      <c r="A242" s="5">
        <v>39</v>
      </c>
      <c r="B242" s="11" t="s">
        <v>26</v>
      </c>
      <c r="C242" s="11" t="s">
        <v>133</v>
      </c>
      <c r="D242" s="5" t="s">
        <v>158</v>
      </c>
      <c r="E242" s="5" t="s">
        <v>158</v>
      </c>
      <c r="F242" s="5" t="s">
        <v>158</v>
      </c>
      <c r="G242" s="5" t="s">
        <v>158</v>
      </c>
      <c r="H242" s="5" t="s">
        <v>158</v>
      </c>
      <c r="I242" s="5" t="s">
        <v>158</v>
      </c>
      <c r="J242" s="5" t="s">
        <v>158</v>
      </c>
      <c r="K242" s="5" t="s">
        <v>158</v>
      </c>
      <c r="L242" s="5" t="s">
        <v>158</v>
      </c>
    </row>
    <row r="243" spans="1:12">
      <c r="A243" s="5">
        <v>44</v>
      </c>
      <c r="B243" s="11" t="s">
        <v>27</v>
      </c>
      <c r="C243" s="11" t="s">
        <v>153</v>
      </c>
      <c r="D243" s="5">
        <v>53</v>
      </c>
      <c r="E243" s="13">
        <v>264.0566038</v>
      </c>
      <c r="F243" s="7">
        <v>0.32075471700000002</v>
      </c>
      <c r="G243" s="7">
        <v>0.35849056600000001</v>
      </c>
      <c r="H243" s="7">
        <v>0.32075471700000002</v>
      </c>
      <c r="I243" s="13">
        <v>262.75471700000003</v>
      </c>
      <c r="J243" s="13">
        <v>259.39622639999999</v>
      </c>
      <c r="K243" s="13">
        <v>271.7169811</v>
      </c>
      <c r="L243" s="13">
        <v>274.13207549999998</v>
      </c>
    </row>
    <row r="244" spans="1:12">
      <c r="A244" s="5">
        <v>44</v>
      </c>
      <c r="B244" s="11" t="s">
        <v>27</v>
      </c>
      <c r="C244" s="11" t="s">
        <v>134</v>
      </c>
      <c r="D244" s="5">
        <v>33</v>
      </c>
      <c r="E244" s="13">
        <v>267.69696970000001</v>
      </c>
      <c r="F244" s="7">
        <v>0.33333333300000001</v>
      </c>
      <c r="G244" s="7">
        <v>0.27272727299999999</v>
      </c>
      <c r="H244" s="7">
        <v>0.393939394</v>
      </c>
      <c r="I244" s="13">
        <v>265.5151515</v>
      </c>
      <c r="J244" s="13">
        <v>262.969697</v>
      </c>
      <c r="K244" s="13">
        <v>275.42424240000003</v>
      </c>
      <c r="L244" s="13">
        <v>279.36363640000002</v>
      </c>
    </row>
    <row r="245" spans="1:12">
      <c r="A245" s="5">
        <v>44</v>
      </c>
      <c r="B245" s="11" t="s">
        <v>27</v>
      </c>
      <c r="C245" s="11" t="s">
        <v>163</v>
      </c>
      <c r="D245" s="5">
        <v>24</v>
      </c>
      <c r="E245" s="13">
        <v>268.91666670000001</v>
      </c>
      <c r="F245" s="7">
        <v>0.20833333300000001</v>
      </c>
      <c r="G245" s="7">
        <v>0.33333333300000001</v>
      </c>
      <c r="H245" s="7">
        <v>0.45833333300000001</v>
      </c>
      <c r="I245" s="13">
        <v>266.66666670000001</v>
      </c>
      <c r="J245" s="13">
        <v>263.20833329999999</v>
      </c>
      <c r="K245" s="13">
        <v>277.91666670000001</v>
      </c>
      <c r="L245" s="13">
        <v>282.33333329999999</v>
      </c>
    </row>
    <row r="246" spans="1:12">
      <c r="A246" s="5">
        <v>44</v>
      </c>
      <c r="B246" s="11" t="s">
        <v>27</v>
      </c>
      <c r="C246" s="11" t="s">
        <v>164</v>
      </c>
      <c r="D246" s="5">
        <v>29</v>
      </c>
      <c r="E246" s="13">
        <v>260.03448279999998</v>
      </c>
      <c r="F246" s="7">
        <v>0.413793103</v>
      </c>
      <c r="G246" s="7">
        <v>0.37931034499999999</v>
      </c>
      <c r="H246" s="7">
        <v>0.20689655200000001</v>
      </c>
      <c r="I246" s="13">
        <v>259.51724139999999</v>
      </c>
      <c r="J246" s="13">
        <v>256.24137930000001</v>
      </c>
      <c r="K246" s="13">
        <v>266.58620689999998</v>
      </c>
      <c r="L246" s="13">
        <v>267.34482759999997</v>
      </c>
    </row>
    <row r="247" spans="1:12">
      <c r="A247" s="5">
        <v>44</v>
      </c>
      <c r="B247" s="11" t="s">
        <v>27</v>
      </c>
      <c r="C247" s="11" t="s">
        <v>7</v>
      </c>
      <c r="D247" s="5" t="s">
        <v>158</v>
      </c>
      <c r="E247" s="5" t="s">
        <v>158</v>
      </c>
      <c r="F247" s="5" t="s">
        <v>158</v>
      </c>
      <c r="G247" s="5" t="s">
        <v>158</v>
      </c>
      <c r="H247" s="5" t="s">
        <v>158</v>
      </c>
      <c r="I247" s="5" t="s">
        <v>158</v>
      </c>
      <c r="J247" s="5" t="s">
        <v>158</v>
      </c>
      <c r="K247" s="5" t="s">
        <v>158</v>
      </c>
      <c r="L247" s="5" t="s">
        <v>158</v>
      </c>
    </row>
    <row r="248" spans="1:12">
      <c r="A248" s="5">
        <v>44</v>
      </c>
      <c r="B248" s="11" t="s">
        <v>27</v>
      </c>
      <c r="C248" s="11" t="s">
        <v>165</v>
      </c>
      <c r="D248" s="5">
        <v>37</v>
      </c>
      <c r="E248" s="13">
        <v>268.3513514</v>
      </c>
      <c r="F248" s="7">
        <v>0.18918918900000001</v>
      </c>
      <c r="G248" s="7">
        <v>0.37837837800000002</v>
      </c>
      <c r="H248" s="7">
        <v>0.43243243199999998</v>
      </c>
      <c r="I248" s="13">
        <v>267.16216220000001</v>
      </c>
      <c r="J248" s="13">
        <v>262.91891889999999</v>
      </c>
      <c r="K248" s="13">
        <v>276.54054050000002</v>
      </c>
      <c r="L248" s="13">
        <v>280.56756760000002</v>
      </c>
    </row>
    <row r="249" spans="1:12">
      <c r="A249" s="5">
        <v>44</v>
      </c>
      <c r="B249" s="11" t="s">
        <v>27</v>
      </c>
      <c r="C249" s="11" t="s">
        <v>9</v>
      </c>
      <c r="D249" s="5" t="s">
        <v>158</v>
      </c>
      <c r="E249" s="5" t="s">
        <v>158</v>
      </c>
      <c r="F249" s="5" t="s">
        <v>158</v>
      </c>
      <c r="G249" s="5" t="s">
        <v>158</v>
      </c>
      <c r="H249" s="5" t="s">
        <v>158</v>
      </c>
      <c r="I249" s="5" t="s">
        <v>158</v>
      </c>
      <c r="J249" s="5" t="s">
        <v>158</v>
      </c>
      <c r="K249" s="5" t="s">
        <v>158</v>
      </c>
      <c r="L249" s="5" t="s">
        <v>158</v>
      </c>
    </row>
    <row r="250" spans="1:12">
      <c r="A250" s="5">
        <v>44</v>
      </c>
      <c r="B250" s="11" t="s">
        <v>27</v>
      </c>
      <c r="C250" s="11" t="s">
        <v>1</v>
      </c>
      <c r="D250" s="5" t="s">
        <v>158</v>
      </c>
      <c r="E250" s="5" t="s">
        <v>158</v>
      </c>
      <c r="F250" s="5" t="s">
        <v>158</v>
      </c>
      <c r="G250" s="5" t="s">
        <v>158</v>
      </c>
      <c r="H250" s="5" t="s">
        <v>158</v>
      </c>
      <c r="I250" s="5" t="s">
        <v>158</v>
      </c>
      <c r="J250" s="5" t="s">
        <v>158</v>
      </c>
      <c r="K250" s="5" t="s">
        <v>158</v>
      </c>
      <c r="L250" s="5" t="s">
        <v>158</v>
      </c>
    </row>
    <row r="251" spans="1:12">
      <c r="A251" s="5">
        <v>44</v>
      </c>
      <c r="B251" s="11" t="s">
        <v>27</v>
      </c>
      <c r="C251" s="11" t="s">
        <v>2</v>
      </c>
      <c r="D251" s="5" t="s">
        <v>158</v>
      </c>
      <c r="E251" s="5" t="s">
        <v>158</v>
      </c>
      <c r="F251" s="5" t="s">
        <v>158</v>
      </c>
      <c r="G251" s="5" t="s">
        <v>158</v>
      </c>
      <c r="H251" s="5" t="s">
        <v>158</v>
      </c>
      <c r="I251" s="5" t="s">
        <v>158</v>
      </c>
      <c r="J251" s="5" t="s">
        <v>158</v>
      </c>
      <c r="K251" s="5" t="s">
        <v>158</v>
      </c>
      <c r="L251" s="5" t="s">
        <v>158</v>
      </c>
    </row>
    <row r="252" spans="1:12">
      <c r="A252" s="5">
        <v>44</v>
      </c>
      <c r="B252" s="11" t="s">
        <v>27</v>
      </c>
      <c r="C252" s="11" t="s">
        <v>5</v>
      </c>
      <c r="D252" s="5" t="s">
        <v>158</v>
      </c>
      <c r="E252" s="5" t="s">
        <v>158</v>
      </c>
      <c r="F252" s="5" t="s">
        <v>158</v>
      </c>
      <c r="G252" s="5" t="s">
        <v>158</v>
      </c>
      <c r="H252" s="5" t="s">
        <v>158</v>
      </c>
      <c r="I252" s="5" t="s">
        <v>158</v>
      </c>
      <c r="J252" s="5" t="s">
        <v>158</v>
      </c>
      <c r="K252" s="5" t="s">
        <v>158</v>
      </c>
      <c r="L252" s="5" t="s">
        <v>158</v>
      </c>
    </row>
    <row r="253" spans="1:12">
      <c r="A253" s="5">
        <v>44</v>
      </c>
      <c r="B253" s="11" t="s">
        <v>27</v>
      </c>
      <c r="C253" s="11" t="s">
        <v>10</v>
      </c>
      <c r="D253" s="5" t="s">
        <v>158</v>
      </c>
      <c r="E253" s="5" t="s">
        <v>158</v>
      </c>
      <c r="F253" s="5" t="s">
        <v>158</v>
      </c>
      <c r="G253" s="5" t="s">
        <v>158</v>
      </c>
      <c r="H253" s="5" t="s">
        <v>158</v>
      </c>
      <c r="I253" s="5" t="s">
        <v>158</v>
      </c>
      <c r="J253" s="5" t="s">
        <v>158</v>
      </c>
      <c r="K253" s="5" t="s">
        <v>158</v>
      </c>
      <c r="L253" s="5" t="s">
        <v>158</v>
      </c>
    </row>
    <row r="254" spans="1:12">
      <c r="A254" s="5">
        <v>44</v>
      </c>
      <c r="B254" s="11" t="s">
        <v>27</v>
      </c>
      <c r="C254" s="11" t="s">
        <v>125</v>
      </c>
      <c r="D254" s="5">
        <v>50</v>
      </c>
      <c r="E254" s="13">
        <v>264.48</v>
      </c>
      <c r="F254" s="7">
        <v>0.3</v>
      </c>
      <c r="G254" s="7">
        <v>0.36</v>
      </c>
      <c r="H254" s="7">
        <v>0.34</v>
      </c>
      <c r="I254" s="13">
        <v>263.54000000000002</v>
      </c>
      <c r="J254" s="13">
        <v>259.8</v>
      </c>
      <c r="K254" s="13">
        <v>271.83999999999997</v>
      </c>
      <c r="L254" s="13">
        <v>274.24</v>
      </c>
    </row>
    <row r="255" spans="1:12">
      <c r="A255" s="5">
        <v>44</v>
      </c>
      <c r="B255" s="11" t="s">
        <v>27</v>
      </c>
      <c r="C255" s="11" t="s">
        <v>126</v>
      </c>
      <c r="D255" s="5" t="s">
        <v>158</v>
      </c>
      <c r="E255" s="5" t="s">
        <v>158</v>
      </c>
      <c r="F255" s="5" t="s">
        <v>158</v>
      </c>
      <c r="G255" s="5" t="s">
        <v>158</v>
      </c>
      <c r="H255" s="5" t="s">
        <v>158</v>
      </c>
      <c r="I255" s="5" t="s">
        <v>158</v>
      </c>
      <c r="J255" s="5" t="s">
        <v>158</v>
      </c>
      <c r="K255" s="5" t="s">
        <v>158</v>
      </c>
      <c r="L255" s="5" t="s">
        <v>158</v>
      </c>
    </row>
    <row r="256" spans="1:12">
      <c r="A256" s="5">
        <v>44</v>
      </c>
      <c r="B256" s="11" t="s">
        <v>27</v>
      </c>
      <c r="C256" s="11" t="s">
        <v>127</v>
      </c>
      <c r="D256" s="5" t="s">
        <v>158</v>
      </c>
      <c r="E256" s="5" t="s">
        <v>158</v>
      </c>
      <c r="F256" s="5" t="s">
        <v>158</v>
      </c>
      <c r="G256" s="5" t="s">
        <v>158</v>
      </c>
      <c r="H256" s="5" t="s">
        <v>158</v>
      </c>
      <c r="I256" s="5" t="s">
        <v>158</v>
      </c>
      <c r="J256" s="5" t="s">
        <v>158</v>
      </c>
      <c r="K256" s="5" t="s">
        <v>158</v>
      </c>
      <c r="L256" s="5" t="s">
        <v>158</v>
      </c>
    </row>
    <row r="257" spans="1:12">
      <c r="A257" s="5">
        <v>44</v>
      </c>
      <c r="B257" s="11" t="s">
        <v>27</v>
      </c>
      <c r="C257" s="11" t="s">
        <v>133</v>
      </c>
      <c r="D257" s="5" t="s">
        <v>158</v>
      </c>
      <c r="E257" s="5" t="s">
        <v>158</v>
      </c>
      <c r="F257" s="5" t="s">
        <v>158</v>
      </c>
      <c r="G257" s="5" t="s">
        <v>158</v>
      </c>
      <c r="H257" s="5" t="s">
        <v>158</v>
      </c>
      <c r="I257" s="5" t="s">
        <v>158</v>
      </c>
      <c r="J257" s="5" t="s">
        <v>158</v>
      </c>
      <c r="K257" s="5" t="s">
        <v>158</v>
      </c>
      <c r="L257" s="5" t="s">
        <v>158</v>
      </c>
    </row>
    <row r="258" spans="1:12">
      <c r="A258" s="5">
        <v>45</v>
      </c>
      <c r="B258" s="11" t="s">
        <v>28</v>
      </c>
      <c r="C258" s="11" t="s">
        <v>153</v>
      </c>
      <c r="D258" s="5">
        <v>52</v>
      </c>
      <c r="E258" s="13">
        <v>269.2692308</v>
      </c>
      <c r="F258" s="7">
        <v>0.134615385</v>
      </c>
      <c r="G258" s="7">
        <v>0.38461538499999998</v>
      </c>
      <c r="H258" s="7">
        <v>0.48076923100000002</v>
      </c>
      <c r="I258" s="13">
        <v>271.38461539999997</v>
      </c>
      <c r="J258" s="13">
        <v>268.46153850000002</v>
      </c>
      <c r="K258" s="13">
        <v>278.28846149999998</v>
      </c>
      <c r="L258" s="13">
        <v>266.71153850000002</v>
      </c>
    </row>
    <row r="259" spans="1:12">
      <c r="A259" s="5">
        <v>45</v>
      </c>
      <c r="B259" s="11" t="s">
        <v>28</v>
      </c>
      <c r="C259" s="11" t="s">
        <v>134</v>
      </c>
      <c r="D259" s="5">
        <v>12</v>
      </c>
      <c r="E259" s="13">
        <v>263.91666670000001</v>
      </c>
      <c r="F259" s="7">
        <v>0.25</v>
      </c>
      <c r="G259" s="7">
        <v>0.5</v>
      </c>
      <c r="H259" s="7">
        <v>0.25</v>
      </c>
      <c r="I259" s="13">
        <v>266.25</v>
      </c>
      <c r="J259" s="13">
        <v>263.08333329999999</v>
      </c>
      <c r="K259" s="13">
        <v>277</v>
      </c>
      <c r="L259" s="13">
        <v>259.08333329999999</v>
      </c>
    </row>
    <row r="260" spans="1:12">
      <c r="A260" s="5">
        <v>45</v>
      </c>
      <c r="B260" s="11" t="s">
        <v>28</v>
      </c>
      <c r="C260" s="11" t="s">
        <v>163</v>
      </c>
      <c r="D260" s="5">
        <v>25</v>
      </c>
      <c r="E260" s="13">
        <v>268.92</v>
      </c>
      <c r="F260" s="7">
        <v>0.2</v>
      </c>
      <c r="G260" s="7">
        <v>0.32</v>
      </c>
      <c r="H260" s="7">
        <v>0.48</v>
      </c>
      <c r="I260" s="13">
        <v>269.24</v>
      </c>
      <c r="J260" s="13">
        <v>265.39999999999998</v>
      </c>
      <c r="K260" s="13">
        <v>280.92</v>
      </c>
      <c r="L260" s="13">
        <v>269.64</v>
      </c>
    </row>
    <row r="261" spans="1:12">
      <c r="A261" s="5">
        <v>45</v>
      </c>
      <c r="B261" s="11" t="s">
        <v>28</v>
      </c>
      <c r="C261" s="11" t="s">
        <v>164</v>
      </c>
      <c r="D261" s="5">
        <v>27</v>
      </c>
      <c r="E261" s="13">
        <v>269.59259259999999</v>
      </c>
      <c r="F261" s="7">
        <v>7.4074074000000004E-2</v>
      </c>
      <c r="G261" s="7">
        <v>0.44444444399999999</v>
      </c>
      <c r="H261" s="7">
        <v>0.48148148099999999</v>
      </c>
      <c r="I261" s="13">
        <v>273.37037040000001</v>
      </c>
      <c r="J261" s="13">
        <v>271.29629629999999</v>
      </c>
      <c r="K261" s="13">
        <v>275.85185189999999</v>
      </c>
      <c r="L261" s="13">
        <v>264</v>
      </c>
    </row>
    <row r="262" spans="1:12">
      <c r="A262" s="5">
        <v>45</v>
      </c>
      <c r="B262" s="11" t="s">
        <v>28</v>
      </c>
      <c r="C262" s="11" t="s">
        <v>7</v>
      </c>
      <c r="D262" s="5" t="s">
        <v>158</v>
      </c>
      <c r="E262" s="5" t="s">
        <v>158</v>
      </c>
      <c r="F262" s="5" t="s">
        <v>158</v>
      </c>
      <c r="G262" s="5" t="s">
        <v>158</v>
      </c>
      <c r="H262" s="5" t="s">
        <v>158</v>
      </c>
      <c r="I262" s="5" t="s">
        <v>158</v>
      </c>
      <c r="J262" s="5" t="s">
        <v>158</v>
      </c>
      <c r="K262" s="5" t="s">
        <v>158</v>
      </c>
      <c r="L262" s="5" t="s">
        <v>158</v>
      </c>
    </row>
    <row r="263" spans="1:12">
      <c r="A263" s="5">
        <v>45</v>
      </c>
      <c r="B263" s="11" t="s">
        <v>28</v>
      </c>
      <c r="C263" s="11" t="s">
        <v>165</v>
      </c>
      <c r="D263" s="5">
        <v>40</v>
      </c>
      <c r="E263" s="13">
        <v>270.57499999999999</v>
      </c>
      <c r="F263" s="7">
        <v>0.1</v>
      </c>
      <c r="G263" s="7">
        <v>0.375</v>
      </c>
      <c r="H263" s="7">
        <v>0.52500000000000002</v>
      </c>
      <c r="I263" s="13">
        <v>272.89999999999998</v>
      </c>
      <c r="J263" s="13">
        <v>270.10000000000002</v>
      </c>
      <c r="K263" s="13">
        <v>279.55</v>
      </c>
      <c r="L263" s="13">
        <v>268.125</v>
      </c>
    </row>
    <row r="264" spans="1:12">
      <c r="A264" s="5">
        <v>45</v>
      </c>
      <c r="B264" s="11" t="s">
        <v>28</v>
      </c>
      <c r="C264" s="11" t="s">
        <v>5</v>
      </c>
      <c r="D264" s="5" t="s">
        <v>158</v>
      </c>
      <c r="E264" s="5" t="s">
        <v>158</v>
      </c>
      <c r="F264" s="5" t="s">
        <v>158</v>
      </c>
      <c r="G264" s="5" t="s">
        <v>158</v>
      </c>
      <c r="H264" s="5" t="s">
        <v>158</v>
      </c>
      <c r="I264" s="5" t="s">
        <v>158</v>
      </c>
      <c r="J264" s="5" t="s">
        <v>158</v>
      </c>
      <c r="K264" s="5" t="s">
        <v>158</v>
      </c>
      <c r="L264" s="5" t="s">
        <v>158</v>
      </c>
    </row>
    <row r="265" spans="1:12">
      <c r="A265" s="5">
        <v>45</v>
      </c>
      <c r="B265" s="11" t="s">
        <v>28</v>
      </c>
      <c r="C265" s="11" t="s">
        <v>10</v>
      </c>
      <c r="D265" s="5">
        <v>10</v>
      </c>
      <c r="E265" s="13">
        <v>268.10000000000002</v>
      </c>
      <c r="F265" s="7">
        <v>0.2</v>
      </c>
      <c r="G265" s="7">
        <v>0.4</v>
      </c>
      <c r="H265" s="7">
        <v>0.4</v>
      </c>
      <c r="I265" s="13">
        <v>269.10000000000002</v>
      </c>
      <c r="J265" s="13">
        <v>266.39999999999998</v>
      </c>
      <c r="K265" s="13">
        <v>278.8</v>
      </c>
      <c r="L265" s="13">
        <v>265.60000000000002</v>
      </c>
    </row>
    <row r="266" spans="1:12">
      <c r="A266" s="5">
        <v>45</v>
      </c>
      <c r="B266" s="11" t="s">
        <v>28</v>
      </c>
      <c r="C266" s="11" t="s">
        <v>125</v>
      </c>
      <c r="D266" s="5">
        <v>22</v>
      </c>
      <c r="E266" s="13">
        <v>262.81818179999999</v>
      </c>
      <c r="F266" s="7">
        <v>0.22727272700000001</v>
      </c>
      <c r="G266" s="7">
        <v>0.590909091</v>
      </c>
      <c r="H266" s="7">
        <v>0.18181818199999999</v>
      </c>
      <c r="I266" s="13">
        <v>264.77272729999999</v>
      </c>
      <c r="J266" s="13">
        <v>261.31818179999999</v>
      </c>
      <c r="K266" s="13">
        <v>274.40909090000002</v>
      </c>
      <c r="L266" s="13">
        <v>259.68181820000001</v>
      </c>
    </row>
    <row r="267" spans="1:12">
      <c r="A267" s="5">
        <v>45</v>
      </c>
      <c r="B267" s="11" t="s">
        <v>28</v>
      </c>
      <c r="C267" s="11" t="s">
        <v>126</v>
      </c>
      <c r="D267" s="5" t="s">
        <v>158</v>
      </c>
      <c r="E267" s="5" t="s">
        <v>158</v>
      </c>
      <c r="F267" s="5" t="s">
        <v>158</v>
      </c>
      <c r="G267" s="5" t="s">
        <v>158</v>
      </c>
      <c r="H267" s="5" t="s">
        <v>158</v>
      </c>
      <c r="I267" s="5" t="s">
        <v>158</v>
      </c>
      <c r="J267" s="5" t="s">
        <v>158</v>
      </c>
      <c r="K267" s="5" t="s">
        <v>158</v>
      </c>
      <c r="L267" s="5" t="s">
        <v>158</v>
      </c>
    </row>
    <row r="268" spans="1:12">
      <c r="A268" s="5">
        <v>45</v>
      </c>
      <c r="B268" s="11" t="s">
        <v>28</v>
      </c>
      <c r="C268" s="11" t="s">
        <v>128</v>
      </c>
      <c r="D268" s="5" t="s">
        <v>158</v>
      </c>
      <c r="E268" s="5" t="s">
        <v>158</v>
      </c>
      <c r="F268" s="5" t="s">
        <v>158</v>
      </c>
      <c r="G268" s="5" t="s">
        <v>158</v>
      </c>
      <c r="H268" s="5" t="s">
        <v>158</v>
      </c>
      <c r="I268" s="5" t="s">
        <v>158</v>
      </c>
      <c r="J268" s="5" t="s">
        <v>158</v>
      </c>
      <c r="K268" s="5" t="s">
        <v>158</v>
      </c>
      <c r="L268" s="5" t="s">
        <v>158</v>
      </c>
    </row>
    <row r="269" spans="1:12">
      <c r="A269" s="5">
        <v>45</v>
      </c>
      <c r="B269" s="11" t="s">
        <v>28</v>
      </c>
      <c r="C269" s="11" t="s">
        <v>127</v>
      </c>
      <c r="D269" s="5">
        <v>23</v>
      </c>
      <c r="E269" s="13">
        <v>272.6086957</v>
      </c>
      <c r="F269" s="7">
        <v>8.6956521999999994E-2</v>
      </c>
      <c r="G269" s="7">
        <v>0.26086956500000003</v>
      </c>
      <c r="H269" s="7">
        <v>0.65217391300000005</v>
      </c>
      <c r="I269" s="13">
        <v>275.26086959999998</v>
      </c>
      <c r="J269" s="13">
        <v>272</v>
      </c>
      <c r="K269" s="13">
        <v>278.17391300000003</v>
      </c>
      <c r="L269" s="13">
        <v>270.26086959999998</v>
      </c>
    </row>
    <row r="270" spans="1:12">
      <c r="A270" s="5">
        <v>45</v>
      </c>
      <c r="B270" s="11" t="s">
        <v>28</v>
      </c>
      <c r="C270" s="11" t="s">
        <v>133</v>
      </c>
      <c r="D270" s="5" t="s">
        <v>158</v>
      </c>
      <c r="E270" s="5" t="s">
        <v>158</v>
      </c>
      <c r="F270" s="5" t="s">
        <v>158</v>
      </c>
      <c r="G270" s="5" t="s">
        <v>158</v>
      </c>
      <c r="H270" s="5" t="s">
        <v>158</v>
      </c>
      <c r="I270" s="5" t="s">
        <v>158</v>
      </c>
      <c r="J270" s="5" t="s">
        <v>158</v>
      </c>
      <c r="K270" s="5" t="s">
        <v>158</v>
      </c>
      <c r="L270" s="5" t="s">
        <v>158</v>
      </c>
    </row>
    <row r="271" spans="1:12">
      <c r="A271" s="5">
        <v>47</v>
      </c>
      <c r="B271" s="11" t="s">
        <v>29</v>
      </c>
      <c r="C271" s="11" t="s">
        <v>153</v>
      </c>
      <c r="D271" s="5">
        <v>94</v>
      </c>
      <c r="E271" s="13">
        <v>273.78723400000001</v>
      </c>
      <c r="F271" s="7">
        <v>6.3829786999999999E-2</v>
      </c>
      <c r="G271" s="7">
        <v>0.308510638</v>
      </c>
      <c r="H271" s="7">
        <v>0.62765957400000005</v>
      </c>
      <c r="I271" s="13">
        <v>269.88297870000002</v>
      </c>
      <c r="J271" s="13">
        <v>270.65957450000002</v>
      </c>
      <c r="K271" s="13">
        <v>289.73404260000001</v>
      </c>
      <c r="L271" s="13">
        <v>283.8617021</v>
      </c>
    </row>
    <row r="272" spans="1:12">
      <c r="A272" s="5">
        <v>47</v>
      </c>
      <c r="B272" s="11" t="s">
        <v>29</v>
      </c>
      <c r="C272" s="11" t="s">
        <v>134</v>
      </c>
      <c r="D272" s="5">
        <v>15</v>
      </c>
      <c r="E272" s="13">
        <v>265.33333329999999</v>
      </c>
      <c r="F272" s="7">
        <v>6.6666666999999999E-2</v>
      </c>
      <c r="G272" s="7">
        <v>0.73333333300000003</v>
      </c>
      <c r="H272" s="7">
        <v>0.2</v>
      </c>
      <c r="I272" s="13">
        <v>260.33333329999999</v>
      </c>
      <c r="J272" s="13">
        <v>263.26666669999997</v>
      </c>
      <c r="K272" s="13">
        <v>291</v>
      </c>
      <c r="L272" s="13">
        <v>275.06666669999998</v>
      </c>
    </row>
    <row r="273" spans="1:12">
      <c r="A273" s="5">
        <v>47</v>
      </c>
      <c r="B273" s="11" t="s">
        <v>29</v>
      </c>
      <c r="C273" s="11" t="s">
        <v>132</v>
      </c>
      <c r="D273" s="5">
        <v>15</v>
      </c>
      <c r="E273" s="13">
        <v>261.8</v>
      </c>
      <c r="F273" s="7">
        <v>0.26666666700000002</v>
      </c>
      <c r="G273" s="7">
        <v>0.46666666699999998</v>
      </c>
      <c r="H273" s="7">
        <v>0.26666666700000002</v>
      </c>
      <c r="I273" s="13">
        <v>256.1333333</v>
      </c>
      <c r="J273" s="13">
        <v>258.26666669999997</v>
      </c>
      <c r="K273" s="13">
        <v>284.06666669999998</v>
      </c>
      <c r="L273" s="13">
        <v>272.8</v>
      </c>
    </row>
    <row r="274" spans="1:12">
      <c r="A274" s="5">
        <v>47</v>
      </c>
      <c r="B274" s="11" t="s">
        <v>29</v>
      </c>
      <c r="C274" s="11" t="s">
        <v>163</v>
      </c>
      <c r="D274" s="5">
        <v>44</v>
      </c>
      <c r="E274" s="13">
        <v>276.45454549999999</v>
      </c>
      <c r="F274" s="7" t="s">
        <v>159</v>
      </c>
      <c r="G274" s="7">
        <v>0.31818181800000001</v>
      </c>
      <c r="H274" s="7">
        <v>0.63636363600000001</v>
      </c>
      <c r="I274" s="13">
        <v>273.04545450000001</v>
      </c>
      <c r="J274" s="13">
        <v>271.79545450000001</v>
      </c>
      <c r="K274" s="13">
        <v>291.09090909999998</v>
      </c>
      <c r="L274" s="13">
        <v>286.40909090000002</v>
      </c>
    </row>
    <row r="275" spans="1:12">
      <c r="A275" s="5">
        <v>47</v>
      </c>
      <c r="B275" s="11" t="s">
        <v>29</v>
      </c>
      <c r="C275" s="11" t="s">
        <v>164</v>
      </c>
      <c r="D275" s="5">
        <v>50</v>
      </c>
      <c r="E275" s="13">
        <v>271.44</v>
      </c>
      <c r="F275" s="7">
        <v>0.08</v>
      </c>
      <c r="G275" s="7">
        <v>0.3</v>
      </c>
      <c r="H275" s="7">
        <v>0.62</v>
      </c>
      <c r="I275" s="13">
        <v>267.10000000000002</v>
      </c>
      <c r="J275" s="13">
        <v>269.66000000000003</v>
      </c>
      <c r="K275" s="13">
        <v>288.54000000000002</v>
      </c>
      <c r="L275" s="13">
        <v>281.62</v>
      </c>
    </row>
    <row r="276" spans="1:12">
      <c r="A276" s="5">
        <v>47</v>
      </c>
      <c r="B276" s="11" t="s">
        <v>29</v>
      </c>
      <c r="C276" s="11" t="s">
        <v>7</v>
      </c>
      <c r="D276" s="5" t="s">
        <v>158</v>
      </c>
      <c r="E276" s="5" t="s">
        <v>158</v>
      </c>
      <c r="F276" s="5" t="s">
        <v>158</v>
      </c>
      <c r="G276" s="5" t="s">
        <v>158</v>
      </c>
      <c r="H276" s="5" t="s">
        <v>158</v>
      </c>
      <c r="I276" s="5" t="s">
        <v>158</v>
      </c>
      <c r="J276" s="5" t="s">
        <v>158</v>
      </c>
      <c r="K276" s="5" t="s">
        <v>158</v>
      </c>
      <c r="L276" s="5" t="s">
        <v>158</v>
      </c>
    </row>
    <row r="277" spans="1:12">
      <c r="A277" s="5">
        <v>47</v>
      </c>
      <c r="B277" s="11" t="s">
        <v>29</v>
      </c>
      <c r="C277" s="11" t="s">
        <v>165</v>
      </c>
      <c r="D277" s="5">
        <v>48</v>
      </c>
      <c r="E277" s="13">
        <v>272.08333329999999</v>
      </c>
      <c r="F277" s="7" t="s">
        <v>159</v>
      </c>
      <c r="G277" s="7">
        <v>0.33333333300000001</v>
      </c>
      <c r="H277" s="7">
        <v>0.64583333300000001</v>
      </c>
      <c r="I277" s="13">
        <v>267.625</v>
      </c>
      <c r="J277" s="13">
        <v>269.85416670000001</v>
      </c>
      <c r="K277" s="13">
        <v>291.25</v>
      </c>
      <c r="L277" s="13">
        <v>283.10416670000001</v>
      </c>
    </row>
    <row r="278" spans="1:12">
      <c r="A278" s="5">
        <v>47</v>
      </c>
      <c r="B278" s="11" t="s">
        <v>29</v>
      </c>
      <c r="C278" s="11" t="s">
        <v>4</v>
      </c>
      <c r="D278" s="5" t="s">
        <v>158</v>
      </c>
      <c r="E278" s="5" t="s">
        <v>158</v>
      </c>
      <c r="F278" s="5" t="s">
        <v>158</v>
      </c>
      <c r="G278" s="5" t="s">
        <v>158</v>
      </c>
      <c r="H278" s="5" t="s">
        <v>158</v>
      </c>
      <c r="I278" s="5" t="s">
        <v>158</v>
      </c>
      <c r="J278" s="5" t="s">
        <v>158</v>
      </c>
      <c r="K278" s="5" t="s">
        <v>158</v>
      </c>
      <c r="L278" s="5" t="s">
        <v>158</v>
      </c>
    </row>
    <row r="279" spans="1:12">
      <c r="A279" s="5">
        <v>47</v>
      </c>
      <c r="B279" s="11" t="s">
        <v>29</v>
      </c>
      <c r="C279" s="11" t="s">
        <v>1</v>
      </c>
      <c r="D279" s="5" t="s">
        <v>158</v>
      </c>
      <c r="E279" s="5" t="s">
        <v>158</v>
      </c>
      <c r="F279" s="5" t="s">
        <v>158</v>
      </c>
      <c r="G279" s="5" t="s">
        <v>158</v>
      </c>
      <c r="H279" s="5" t="s">
        <v>158</v>
      </c>
      <c r="I279" s="5" t="s">
        <v>158</v>
      </c>
      <c r="J279" s="5" t="s">
        <v>158</v>
      </c>
      <c r="K279" s="5" t="s">
        <v>158</v>
      </c>
      <c r="L279" s="5" t="s">
        <v>158</v>
      </c>
    </row>
    <row r="280" spans="1:12">
      <c r="A280" s="5">
        <v>47</v>
      </c>
      <c r="B280" s="11" t="s">
        <v>29</v>
      </c>
      <c r="C280" s="11" t="s">
        <v>2</v>
      </c>
      <c r="D280" s="5" t="s">
        <v>158</v>
      </c>
      <c r="E280" s="5" t="s">
        <v>158</v>
      </c>
      <c r="F280" s="5" t="s">
        <v>158</v>
      </c>
      <c r="G280" s="5" t="s">
        <v>158</v>
      </c>
      <c r="H280" s="5" t="s">
        <v>158</v>
      </c>
      <c r="I280" s="5" t="s">
        <v>158</v>
      </c>
      <c r="J280" s="5" t="s">
        <v>158</v>
      </c>
      <c r="K280" s="5" t="s">
        <v>158</v>
      </c>
      <c r="L280" s="5" t="s">
        <v>158</v>
      </c>
    </row>
    <row r="281" spans="1:12">
      <c r="A281" s="5">
        <v>47</v>
      </c>
      <c r="B281" s="11" t="s">
        <v>29</v>
      </c>
      <c r="C281" s="11" t="s">
        <v>20</v>
      </c>
      <c r="D281" s="5">
        <v>14</v>
      </c>
      <c r="E281" s="13">
        <v>286.7142857</v>
      </c>
      <c r="F281" s="7" t="s">
        <v>159</v>
      </c>
      <c r="G281" s="7" t="s">
        <v>159</v>
      </c>
      <c r="H281" s="7" t="s">
        <v>160</v>
      </c>
      <c r="I281" s="13">
        <v>284.14285710000001</v>
      </c>
      <c r="J281" s="13">
        <v>280.7142857</v>
      </c>
      <c r="K281" s="13">
        <v>291.92857140000001</v>
      </c>
      <c r="L281" s="13">
        <v>295.64285710000001</v>
      </c>
    </row>
    <row r="282" spans="1:12">
      <c r="A282" s="5">
        <v>47</v>
      </c>
      <c r="B282" s="11" t="s">
        <v>29</v>
      </c>
      <c r="C282" s="11" t="s">
        <v>5</v>
      </c>
      <c r="D282" s="5" t="s">
        <v>158</v>
      </c>
      <c r="E282" s="5" t="s">
        <v>158</v>
      </c>
      <c r="F282" s="5" t="s">
        <v>158</v>
      </c>
      <c r="G282" s="5" t="s">
        <v>158</v>
      </c>
      <c r="H282" s="5" t="s">
        <v>158</v>
      </c>
      <c r="I282" s="5" t="s">
        <v>158</v>
      </c>
      <c r="J282" s="5" t="s">
        <v>158</v>
      </c>
      <c r="K282" s="5" t="s">
        <v>158</v>
      </c>
      <c r="L282" s="5" t="s">
        <v>158</v>
      </c>
    </row>
    <row r="283" spans="1:12">
      <c r="A283" s="5">
        <v>47</v>
      </c>
      <c r="B283" s="11" t="s">
        <v>29</v>
      </c>
      <c r="C283" s="11" t="s">
        <v>12</v>
      </c>
      <c r="D283" s="5" t="s">
        <v>158</v>
      </c>
      <c r="E283" s="5" t="s">
        <v>158</v>
      </c>
      <c r="F283" s="5" t="s">
        <v>158</v>
      </c>
      <c r="G283" s="5" t="s">
        <v>158</v>
      </c>
      <c r="H283" s="5" t="s">
        <v>158</v>
      </c>
      <c r="I283" s="5" t="s">
        <v>158</v>
      </c>
      <c r="J283" s="5" t="s">
        <v>158</v>
      </c>
      <c r="K283" s="5" t="s">
        <v>158</v>
      </c>
      <c r="L283" s="5" t="s">
        <v>158</v>
      </c>
    </row>
    <row r="284" spans="1:12">
      <c r="A284" s="5">
        <v>47</v>
      </c>
      <c r="B284" s="11" t="s">
        <v>29</v>
      </c>
      <c r="C284" s="11" t="s">
        <v>10</v>
      </c>
      <c r="D284" s="5" t="s">
        <v>158</v>
      </c>
      <c r="E284" s="5" t="s">
        <v>158</v>
      </c>
      <c r="F284" s="5" t="s">
        <v>158</v>
      </c>
      <c r="G284" s="5" t="s">
        <v>158</v>
      </c>
      <c r="H284" s="5" t="s">
        <v>158</v>
      </c>
      <c r="I284" s="5" t="s">
        <v>158</v>
      </c>
      <c r="J284" s="5" t="s">
        <v>158</v>
      </c>
      <c r="K284" s="5" t="s">
        <v>158</v>
      </c>
      <c r="L284" s="5" t="s">
        <v>158</v>
      </c>
    </row>
    <row r="285" spans="1:12">
      <c r="A285" s="5">
        <v>47</v>
      </c>
      <c r="B285" s="11" t="s">
        <v>29</v>
      </c>
      <c r="C285" s="11" t="s">
        <v>129</v>
      </c>
      <c r="D285" s="5" t="s">
        <v>158</v>
      </c>
      <c r="E285" s="5" t="s">
        <v>158</v>
      </c>
      <c r="F285" s="5" t="s">
        <v>158</v>
      </c>
      <c r="G285" s="5" t="s">
        <v>158</v>
      </c>
      <c r="H285" s="5" t="s">
        <v>158</v>
      </c>
      <c r="I285" s="5" t="s">
        <v>158</v>
      </c>
      <c r="J285" s="5" t="s">
        <v>158</v>
      </c>
      <c r="K285" s="5" t="s">
        <v>158</v>
      </c>
      <c r="L285" s="5" t="s">
        <v>158</v>
      </c>
    </row>
    <row r="286" spans="1:12">
      <c r="A286" s="5">
        <v>47</v>
      </c>
      <c r="B286" s="11" t="s">
        <v>29</v>
      </c>
      <c r="C286" s="11" t="s">
        <v>125</v>
      </c>
      <c r="D286" s="5">
        <v>14</v>
      </c>
      <c r="E286" s="13">
        <v>272</v>
      </c>
      <c r="F286" s="7" t="s">
        <v>159</v>
      </c>
      <c r="G286" s="7">
        <v>0.5</v>
      </c>
      <c r="H286" s="7">
        <v>0.5</v>
      </c>
      <c r="I286" s="13">
        <v>270.85714289999999</v>
      </c>
      <c r="J286" s="13">
        <v>268.7857143</v>
      </c>
      <c r="K286" s="13">
        <v>290.85714289999999</v>
      </c>
      <c r="L286" s="13">
        <v>275.7142857</v>
      </c>
    </row>
    <row r="287" spans="1:12">
      <c r="A287" s="5">
        <v>47</v>
      </c>
      <c r="B287" s="11" t="s">
        <v>29</v>
      </c>
      <c r="C287" s="11" t="s">
        <v>126</v>
      </c>
      <c r="D287" s="5">
        <v>27</v>
      </c>
      <c r="E287" s="13">
        <v>265.07407410000002</v>
      </c>
      <c r="F287" s="7">
        <v>0.14814814800000001</v>
      </c>
      <c r="G287" s="7">
        <v>0.48148148099999999</v>
      </c>
      <c r="H287" s="7">
        <v>0.37037037</v>
      </c>
      <c r="I287" s="13">
        <v>260</v>
      </c>
      <c r="J287" s="13">
        <v>260.92592589999998</v>
      </c>
      <c r="K287" s="13">
        <v>287.48148149999997</v>
      </c>
      <c r="L287" s="13">
        <v>276.85185189999999</v>
      </c>
    </row>
    <row r="288" spans="1:12">
      <c r="A288" s="5">
        <v>47</v>
      </c>
      <c r="B288" s="11" t="s">
        <v>29</v>
      </c>
      <c r="C288" s="11" t="s">
        <v>128</v>
      </c>
      <c r="D288" s="5" t="s">
        <v>158</v>
      </c>
      <c r="E288" s="5" t="s">
        <v>158</v>
      </c>
      <c r="F288" s="5" t="s">
        <v>158</v>
      </c>
      <c r="G288" s="5" t="s">
        <v>158</v>
      </c>
      <c r="H288" s="5" t="s">
        <v>158</v>
      </c>
      <c r="I288" s="5" t="s">
        <v>158</v>
      </c>
      <c r="J288" s="5" t="s">
        <v>158</v>
      </c>
      <c r="K288" s="5" t="s">
        <v>158</v>
      </c>
      <c r="L288" s="5" t="s">
        <v>158</v>
      </c>
    </row>
    <row r="289" spans="1:12">
      <c r="A289" s="5">
        <v>47</v>
      </c>
      <c r="B289" s="11" t="s">
        <v>29</v>
      </c>
      <c r="C289" s="11" t="s">
        <v>127</v>
      </c>
      <c r="D289" s="5">
        <v>45</v>
      </c>
      <c r="E289" s="13">
        <v>279.11111110000002</v>
      </c>
      <c r="F289" s="7" t="s">
        <v>159</v>
      </c>
      <c r="G289" s="7">
        <v>0.177777778</v>
      </c>
      <c r="H289" s="7">
        <v>0.8</v>
      </c>
      <c r="I289" s="13">
        <v>275.28888890000002</v>
      </c>
      <c r="J289" s="13">
        <v>276.53333329999998</v>
      </c>
      <c r="K289" s="13">
        <v>290.93333330000002</v>
      </c>
      <c r="L289" s="13">
        <v>289.77777780000002</v>
      </c>
    </row>
    <row r="290" spans="1:12">
      <c r="A290" s="5">
        <v>47</v>
      </c>
      <c r="B290" s="11" t="s">
        <v>29</v>
      </c>
      <c r="C290" s="11" t="s">
        <v>133</v>
      </c>
      <c r="D290" s="5" t="s">
        <v>158</v>
      </c>
      <c r="E290" s="5" t="s">
        <v>158</v>
      </c>
      <c r="F290" s="5" t="s">
        <v>158</v>
      </c>
      <c r="G290" s="5" t="s">
        <v>158</v>
      </c>
      <c r="H290" s="5" t="s">
        <v>158</v>
      </c>
      <c r="I290" s="5" t="s">
        <v>158</v>
      </c>
      <c r="J290" s="5" t="s">
        <v>158</v>
      </c>
      <c r="K290" s="5" t="s">
        <v>158</v>
      </c>
      <c r="L290" s="5" t="s">
        <v>158</v>
      </c>
    </row>
    <row r="291" spans="1:12">
      <c r="A291" s="5">
        <v>50</v>
      </c>
      <c r="B291" s="11" t="s">
        <v>30</v>
      </c>
      <c r="C291" s="11" t="s">
        <v>153</v>
      </c>
      <c r="D291" s="5">
        <v>41</v>
      </c>
      <c r="E291" s="13">
        <v>260.5853659</v>
      </c>
      <c r="F291" s="7">
        <v>0.34146341499999999</v>
      </c>
      <c r="G291" s="7">
        <v>0.46341463399999999</v>
      </c>
      <c r="H291" s="7">
        <v>0.19512195099999999</v>
      </c>
      <c r="I291" s="13">
        <v>254.73170730000001</v>
      </c>
      <c r="J291" s="13">
        <v>259.43902439999999</v>
      </c>
      <c r="K291" s="13">
        <v>270.53658539999998</v>
      </c>
      <c r="L291" s="13">
        <v>274.60975610000003</v>
      </c>
    </row>
    <row r="292" spans="1:12">
      <c r="A292" s="5">
        <v>50</v>
      </c>
      <c r="B292" s="11" t="s">
        <v>30</v>
      </c>
      <c r="C292" s="11" t="s">
        <v>134</v>
      </c>
      <c r="D292" s="5">
        <v>29</v>
      </c>
      <c r="E292" s="13">
        <v>262.79310340000001</v>
      </c>
      <c r="F292" s="7">
        <v>0.24137931000000001</v>
      </c>
      <c r="G292" s="7">
        <v>0.517241379</v>
      </c>
      <c r="H292" s="7">
        <v>0.24137931000000001</v>
      </c>
      <c r="I292" s="13">
        <v>257.48275860000001</v>
      </c>
      <c r="J292" s="13">
        <v>262.89655169999997</v>
      </c>
      <c r="K292" s="13">
        <v>272.62068970000001</v>
      </c>
      <c r="L292" s="13">
        <v>278.17241380000002</v>
      </c>
    </row>
    <row r="293" spans="1:12">
      <c r="A293" s="5">
        <v>50</v>
      </c>
      <c r="B293" s="11" t="s">
        <v>30</v>
      </c>
      <c r="C293" s="11" t="s">
        <v>132</v>
      </c>
      <c r="D293" s="5" t="s">
        <v>158</v>
      </c>
      <c r="E293" s="5" t="s">
        <v>158</v>
      </c>
      <c r="F293" s="5" t="s">
        <v>158</v>
      </c>
      <c r="G293" s="5" t="s">
        <v>158</v>
      </c>
      <c r="H293" s="5" t="s">
        <v>158</v>
      </c>
      <c r="I293" s="5" t="s">
        <v>158</v>
      </c>
      <c r="J293" s="5" t="s">
        <v>158</v>
      </c>
      <c r="K293" s="5" t="s">
        <v>158</v>
      </c>
      <c r="L293" s="5" t="s">
        <v>158</v>
      </c>
    </row>
    <row r="294" spans="1:12">
      <c r="A294" s="5">
        <v>50</v>
      </c>
      <c r="B294" s="11" t="s">
        <v>30</v>
      </c>
      <c r="C294" s="11" t="s">
        <v>163</v>
      </c>
      <c r="D294" s="5">
        <v>20</v>
      </c>
      <c r="E294" s="13">
        <v>259.75</v>
      </c>
      <c r="F294" s="7">
        <v>0.3</v>
      </c>
      <c r="G294" s="7">
        <v>0.6</v>
      </c>
      <c r="H294" s="7">
        <v>0.1</v>
      </c>
      <c r="I294" s="13">
        <v>253.1</v>
      </c>
      <c r="J294" s="13">
        <v>258.55</v>
      </c>
      <c r="K294" s="13">
        <v>271.5</v>
      </c>
      <c r="L294" s="13">
        <v>276.7</v>
      </c>
    </row>
    <row r="295" spans="1:12">
      <c r="A295" s="5">
        <v>50</v>
      </c>
      <c r="B295" s="11" t="s">
        <v>30</v>
      </c>
      <c r="C295" s="11" t="s">
        <v>164</v>
      </c>
      <c r="D295" s="5">
        <v>21</v>
      </c>
      <c r="E295" s="13">
        <v>261.38095240000001</v>
      </c>
      <c r="F295" s="7">
        <v>0.38095238100000001</v>
      </c>
      <c r="G295" s="7">
        <v>0.33333333300000001</v>
      </c>
      <c r="H295" s="7">
        <v>0.28571428599999998</v>
      </c>
      <c r="I295" s="13">
        <v>256.2857143</v>
      </c>
      <c r="J295" s="13">
        <v>260.2857143</v>
      </c>
      <c r="K295" s="13">
        <v>269.61904759999999</v>
      </c>
      <c r="L295" s="13">
        <v>272.61904759999999</v>
      </c>
    </row>
    <row r="296" spans="1:12">
      <c r="A296" s="5">
        <v>50</v>
      </c>
      <c r="B296" s="11" t="s">
        <v>30</v>
      </c>
      <c r="C296" s="11" t="s">
        <v>165</v>
      </c>
      <c r="D296" s="5">
        <v>27</v>
      </c>
      <c r="E296" s="13">
        <v>263.51851850000003</v>
      </c>
      <c r="F296" s="7">
        <v>0.185185185</v>
      </c>
      <c r="G296" s="7">
        <v>0.592592593</v>
      </c>
      <c r="H296" s="7">
        <v>0.222222222</v>
      </c>
      <c r="I296" s="13">
        <v>258.11111110000002</v>
      </c>
      <c r="J296" s="13">
        <v>263.29629629999999</v>
      </c>
      <c r="K296" s="13">
        <v>274.29629629999999</v>
      </c>
      <c r="L296" s="13">
        <v>281</v>
      </c>
    </row>
    <row r="297" spans="1:12">
      <c r="A297" s="5">
        <v>50</v>
      </c>
      <c r="B297" s="11" t="s">
        <v>30</v>
      </c>
      <c r="C297" s="11" t="s">
        <v>4</v>
      </c>
      <c r="D297" s="5" t="s">
        <v>158</v>
      </c>
      <c r="E297" s="5" t="s">
        <v>158</v>
      </c>
      <c r="F297" s="5" t="s">
        <v>158</v>
      </c>
      <c r="G297" s="5" t="s">
        <v>158</v>
      </c>
      <c r="H297" s="5" t="s">
        <v>158</v>
      </c>
      <c r="I297" s="5" t="s">
        <v>158</v>
      </c>
      <c r="J297" s="5" t="s">
        <v>158</v>
      </c>
      <c r="K297" s="5" t="s">
        <v>158</v>
      </c>
      <c r="L297" s="5" t="s">
        <v>158</v>
      </c>
    </row>
    <row r="298" spans="1:12">
      <c r="A298" s="5">
        <v>50</v>
      </c>
      <c r="B298" s="11" t="s">
        <v>30</v>
      </c>
      <c r="C298" s="11" t="s">
        <v>9</v>
      </c>
      <c r="D298" s="5" t="s">
        <v>158</v>
      </c>
      <c r="E298" s="5" t="s">
        <v>158</v>
      </c>
      <c r="F298" s="5" t="s">
        <v>158</v>
      </c>
      <c r="G298" s="5" t="s">
        <v>158</v>
      </c>
      <c r="H298" s="5" t="s">
        <v>158</v>
      </c>
      <c r="I298" s="5" t="s">
        <v>158</v>
      </c>
      <c r="J298" s="5" t="s">
        <v>158</v>
      </c>
      <c r="K298" s="5" t="s">
        <v>158</v>
      </c>
      <c r="L298" s="5" t="s">
        <v>158</v>
      </c>
    </row>
    <row r="299" spans="1:12">
      <c r="A299" s="5">
        <v>50</v>
      </c>
      <c r="B299" s="11" t="s">
        <v>30</v>
      </c>
      <c r="C299" s="11" t="s">
        <v>1</v>
      </c>
      <c r="D299" s="5" t="s">
        <v>158</v>
      </c>
      <c r="E299" s="5" t="s">
        <v>158</v>
      </c>
      <c r="F299" s="5" t="s">
        <v>158</v>
      </c>
      <c r="G299" s="5" t="s">
        <v>158</v>
      </c>
      <c r="H299" s="5" t="s">
        <v>158</v>
      </c>
      <c r="I299" s="5" t="s">
        <v>158</v>
      </c>
      <c r="J299" s="5" t="s">
        <v>158</v>
      </c>
      <c r="K299" s="5" t="s">
        <v>158</v>
      </c>
      <c r="L299" s="5" t="s">
        <v>158</v>
      </c>
    </row>
    <row r="300" spans="1:12">
      <c r="A300" s="5">
        <v>50</v>
      </c>
      <c r="B300" s="11" t="s">
        <v>30</v>
      </c>
      <c r="C300" s="11" t="s">
        <v>2</v>
      </c>
      <c r="D300" s="5" t="s">
        <v>158</v>
      </c>
      <c r="E300" s="5" t="s">
        <v>158</v>
      </c>
      <c r="F300" s="5" t="s">
        <v>158</v>
      </c>
      <c r="G300" s="5" t="s">
        <v>158</v>
      </c>
      <c r="H300" s="5" t="s">
        <v>158</v>
      </c>
      <c r="I300" s="5" t="s">
        <v>158</v>
      </c>
      <c r="J300" s="5" t="s">
        <v>158</v>
      </c>
      <c r="K300" s="5" t="s">
        <v>158</v>
      </c>
      <c r="L300" s="5" t="s">
        <v>158</v>
      </c>
    </row>
    <row r="301" spans="1:12">
      <c r="A301" s="5">
        <v>50</v>
      </c>
      <c r="B301" s="11" t="s">
        <v>30</v>
      </c>
      <c r="C301" s="11" t="s">
        <v>5</v>
      </c>
      <c r="D301" s="5" t="s">
        <v>158</v>
      </c>
      <c r="E301" s="5" t="s">
        <v>158</v>
      </c>
      <c r="F301" s="5" t="s">
        <v>158</v>
      </c>
      <c r="G301" s="5" t="s">
        <v>158</v>
      </c>
      <c r="H301" s="5" t="s">
        <v>158</v>
      </c>
      <c r="I301" s="5" t="s">
        <v>158</v>
      </c>
      <c r="J301" s="5" t="s">
        <v>158</v>
      </c>
      <c r="K301" s="5" t="s">
        <v>158</v>
      </c>
      <c r="L301" s="5" t="s">
        <v>158</v>
      </c>
    </row>
    <row r="302" spans="1:12">
      <c r="A302" s="5">
        <v>50</v>
      </c>
      <c r="B302" s="11" t="s">
        <v>30</v>
      </c>
      <c r="C302" s="11" t="s">
        <v>125</v>
      </c>
      <c r="D302" s="5">
        <v>39</v>
      </c>
      <c r="E302" s="13">
        <v>260.92307690000001</v>
      </c>
      <c r="F302" s="7">
        <v>0.33333333300000001</v>
      </c>
      <c r="G302" s="7">
        <v>0.46153846199999998</v>
      </c>
      <c r="H302" s="7">
        <v>0.20512820500000001</v>
      </c>
      <c r="I302" s="13">
        <v>255.2307692</v>
      </c>
      <c r="J302" s="13">
        <v>259.79487180000001</v>
      </c>
      <c r="K302" s="13">
        <v>270.28205129999998</v>
      </c>
      <c r="L302" s="13">
        <v>274.94871790000002</v>
      </c>
    </row>
    <row r="303" spans="1:12">
      <c r="A303" s="5">
        <v>50</v>
      </c>
      <c r="B303" s="11" t="s">
        <v>30</v>
      </c>
      <c r="C303" s="11" t="s">
        <v>126</v>
      </c>
      <c r="D303" s="5" t="s">
        <v>158</v>
      </c>
      <c r="E303" s="5" t="s">
        <v>158</v>
      </c>
      <c r="F303" s="5" t="s">
        <v>158</v>
      </c>
      <c r="G303" s="5" t="s">
        <v>158</v>
      </c>
      <c r="H303" s="5" t="s">
        <v>158</v>
      </c>
      <c r="I303" s="5" t="s">
        <v>158</v>
      </c>
      <c r="J303" s="5" t="s">
        <v>158</v>
      </c>
      <c r="K303" s="5" t="s">
        <v>158</v>
      </c>
      <c r="L303" s="5" t="s">
        <v>158</v>
      </c>
    </row>
    <row r="304" spans="1:12">
      <c r="A304" s="5">
        <v>50</v>
      </c>
      <c r="B304" s="11" t="s">
        <v>30</v>
      </c>
      <c r="C304" s="11" t="s">
        <v>133</v>
      </c>
      <c r="D304" s="5" t="s">
        <v>158</v>
      </c>
      <c r="E304" s="5" t="s">
        <v>158</v>
      </c>
      <c r="F304" s="5" t="s">
        <v>158</v>
      </c>
      <c r="G304" s="5" t="s">
        <v>158</v>
      </c>
      <c r="H304" s="5" t="s">
        <v>158</v>
      </c>
      <c r="I304" s="5" t="s">
        <v>158</v>
      </c>
      <c r="J304" s="5" t="s">
        <v>158</v>
      </c>
      <c r="K304" s="5" t="s">
        <v>158</v>
      </c>
      <c r="L304" s="5" t="s">
        <v>158</v>
      </c>
    </row>
    <row r="305" spans="1:12">
      <c r="A305" s="5">
        <v>51</v>
      </c>
      <c r="B305" s="11" t="s">
        <v>31</v>
      </c>
      <c r="C305" s="11" t="s">
        <v>153</v>
      </c>
      <c r="D305" s="5" t="s">
        <v>158</v>
      </c>
      <c r="E305" s="5" t="s">
        <v>158</v>
      </c>
      <c r="F305" s="5" t="s">
        <v>158</v>
      </c>
      <c r="G305" s="5" t="s">
        <v>158</v>
      </c>
      <c r="H305" s="5" t="s">
        <v>158</v>
      </c>
      <c r="I305" s="5" t="s">
        <v>158</v>
      </c>
      <c r="J305" s="5" t="s">
        <v>158</v>
      </c>
      <c r="K305" s="5" t="s">
        <v>158</v>
      </c>
      <c r="L305" s="5" t="s">
        <v>158</v>
      </c>
    </row>
    <row r="306" spans="1:12">
      <c r="A306" s="5">
        <v>51</v>
      </c>
      <c r="B306" s="11" t="s">
        <v>31</v>
      </c>
      <c r="C306" s="11" t="s">
        <v>134</v>
      </c>
      <c r="D306" s="5" t="s">
        <v>158</v>
      </c>
      <c r="E306" s="5" t="s">
        <v>158</v>
      </c>
      <c r="F306" s="5" t="s">
        <v>158</v>
      </c>
      <c r="G306" s="5" t="s">
        <v>158</v>
      </c>
      <c r="H306" s="5" t="s">
        <v>158</v>
      </c>
      <c r="I306" s="5" t="s">
        <v>158</v>
      </c>
      <c r="J306" s="5" t="s">
        <v>158</v>
      </c>
      <c r="K306" s="5" t="s">
        <v>158</v>
      </c>
      <c r="L306" s="5" t="s">
        <v>158</v>
      </c>
    </row>
    <row r="307" spans="1:12">
      <c r="A307" s="5">
        <v>51</v>
      </c>
      <c r="B307" s="11" t="s">
        <v>31</v>
      </c>
      <c r="C307" s="11" t="s">
        <v>163</v>
      </c>
      <c r="D307" s="5" t="s">
        <v>158</v>
      </c>
      <c r="E307" s="5" t="s">
        <v>158</v>
      </c>
      <c r="F307" s="5" t="s">
        <v>158</v>
      </c>
      <c r="G307" s="5" t="s">
        <v>158</v>
      </c>
      <c r="H307" s="5" t="s">
        <v>158</v>
      </c>
      <c r="I307" s="5" t="s">
        <v>158</v>
      </c>
      <c r="J307" s="5" t="s">
        <v>158</v>
      </c>
      <c r="K307" s="5" t="s">
        <v>158</v>
      </c>
      <c r="L307" s="5" t="s">
        <v>158</v>
      </c>
    </row>
    <row r="308" spans="1:12">
      <c r="A308" s="5">
        <v>51</v>
      </c>
      <c r="B308" s="11" t="s">
        <v>31</v>
      </c>
      <c r="C308" s="11" t="s">
        <v>164</v>
      </c>
      <c r="D308" s="5" t="s">
        <v>158</v>
      </c>
      <c r="E308" s="5" t="s">
        <v>158</v>
      </c>
      <c r="F308" s="5" t="s">
        <v>158</v>
      </c>
      <c r="G308" s="5" t="s">
        <v>158</v>
      </c>
      <c r="H308" s="5" t="s">
        <v>158</v>
      </c>
      <c r="I308" s="5" t="s">
        <v>158</v>
      </c>
      <c r="J308" s="5" t="s">
        <v>158</v>
      </c>
      <c r="K308" s="5" t="s">
        <v>158</v>
      </c>
      <c r="L308" s="5" t="s">
        <v>158</v>
      </c>
    </row>
    <row r="309" spans="1:12">
      <c r="A309" s="5">
        <v>51</v>
      </c>
      <c r="B309" s="11" t="s">
        <v>31</v>
      </c>
      <c r="C309" s="11" t="s">
        <v>165</v>
      </c>
      <c r="D309" s="5" t="s">
        <v>158</v>
      </c>
      <c r="E309" s="5" t="s">
        <v>158</v>
      </c>
      <c r="F309" s="5" t="s">
        <v>158</v>
      </c>
      <c r="G309" s="5" t="s">
        <v>158</v>
      </c>
      <c r="H309" s="5" t="s">
        <v>158</v>
      </c>
      <c r="I309" s="5" t="s">
        <v>158</v>
      </c>
      <c r="J309" s="5" t="s">
        <v>158</v>
      </c>
      <c r="K309" s="5" t="s">
        <v>158</v>
      </c>
      <c r="L309" s="5" t="s">
        <v>158</v>
      </c>
    </row>
    <row r="310" spans="1:12">
      <c r="A310" s="5">
        <v>51</v>
      </c>
      <c r="B310" s="11" t="s">
        <v>31</v>
      </c>
      <c r="C310" s="11" t="s">
        <v>1</v>
      </c>
      <c r="D310" s="5" t="s">
        <v>158</v>
      </c>
      <c r="E310" s="5" t="s">
        <v>158</v>
      </c>
      <c r="F310" s="5" t="s">
        <v>158</v>
      </c>
      <c r="G310" s="5" t="s">
        <v>158</v>
      </c>
      <c r="H310" s="5" t="s">
        <v>158</v>
      </c>
      <c r="I310" s="5" t="s">
        <v>158</v>
      </c>
      <c r="J310" s="5" t="s">
        <v>158</v>
      </c>
      <c r="K310" s="5" t="s">
        <v>158</v>
      </c>
      <c r="L310" s="5" t="s">
        <v>158</v>
      </c>
    </row>
    <row r="311" spans="1:12">
      <c r="A311" s="5">
        <v>51</v>
      </c>
      <c r="B311" s="11" t="s">
        <v>31</v>
      </c>
      <c r="C311" s="11" t="s">
        <v>10</v>
      </c>
      <c r="D311" s="5" t="s">
        <v>158</v>
      </c>
      <c r="E311" s="5" t="s">
        <v>158</v>
      </c>
      <c r="F311" s="5" t="s">
        <v>158</v>
      </c>
      <c r="G311" s="5" t="s">
        <v>158</v>
      </c>
      <c r="H311" s="5" t="s">
        <v>158</v>
      </c>
      <c r="I311" s="5" t="s">
        <v>158</v>
      </c>
      <c r="J311" s="5" t="s">
        <v>158</v>
      </c>
      <c r="K311" s="5" t="s">
        <v>158</v>
      </c>
      <c r="L311" s="5" t="s">
        <v>158</v>
      </c>
    </row>
    <row r="312" spans="1:12">
      <c r="A312" s="5">
        <v>51</v>
      </c>
      <c r="B312" s="11" t="s">
        <v>31</v>
      </c>
      <c r="C312" s="11" t="s">
        <v>125</v>
      </c>
      <c r="D312" s="5" t="s">
        <v>158</v>
      </c>
      <c r="E312" s="5" t="s">
        <v>158</v>
      </c>
      <c r="F312" s="5" t="s">
        <v>158</v>
      </c>
      <c r="G312" s="5" t="s">
        <v>158</v>
      </c>
      <c r="H312" s="5" t="s">
        <v>158</v>
      </c>
      <c r="I312" s="5" t="s">
        <v>158</v>
      </c>
      <c r="J312" s="5" t="s">
        <v>158</v>
      </c>
      <c r="K312" s="5" t="s">
        <v>158</v>
      </c>
      <c r="L312" s="5" t="s">
        <v>158</v>
      </c>
    </row>
    <row r="313" spans="1:12">
      <c r="A313" s="5">
        <v>51</v>
      </c>
      <c r="B313" s="11" t="s">
        <v>31</v>
      </c>
      <c r="C313" s="11" t="s">
        <v>126</v>
      </c>
      <c r="D313" s="5" t="s">
        <v>158</v>
      </c>
      <c r="E313" s="5" t="s">
        <v>158</v>
      </c>
      <c r="F313" s="5" t="s">
        <v>158</v>
      </c>
      <c r="G313" s="5" t="s">
        <v>158</v>
      </c>
      <c r="H313" s="5" t="s">
        <v>158</v>
      </c>
      <c r="I313" s="5" t="s">
        <v>158</v>
      </c>
      <c r="J313" s="5" t="s">
        <v>158</v>
      </c>
      <c r="K313" s="5" t="s">
        <v>158</v>
      </c>
      <c r="L313" s="5" t="s">
        <v>158</v>
      </c>
    </row>
    <row r="314" spans="1:12">
      <c r="A314" s="5">
        <v>51</v>
      </c>
      <c r="B314" s="11" t="s">
        <v>31</v>
      </c>
      <c r="C314" s="11" t="s">
        <v>133</v>
      </c>
      <c r="D314" s="5" t="s">
        <v>158</v>
      </c>
      <c r="E314" s="5" t="s">
        <v>158</v>
      </c>
      <c r="F314" s="5" t="s">
        <v>158</v>
      </c>
      <c r="G314" s="5" t="s">
        <v>158</v>
      </c>
      <c r="H314" s="5" t="s">
        <v>158</v>
      </c>
      <c r="I314" s="5" t="s">
        <v>158</v>
      </c>
      <c r="J314" s="5" t="s">
        <v>158</v>
      </c>
      <c r="K314" s="5" t="s">
        <v>158</v>
      </c>
      <c r="L314" s="5" t="s">
        <v>158</v>
      </c>
    </row>
    <row r="315" spans="1:12">
      <c r="A315" s="5">
        <v>53</v>
      </c>
      <c r="B315" s="11" t="s">
        <v>32</v>
      </c>
      <c r="C315" s="11" t="s">
        <v>153</v>
      </c>
      <c r="D315" s="5">
        <v>20</v>
      </c>
      <c r="E315" s="13">
        <v>267.7</v>
      </c>
      <c r="F315" s="7">
        <v>0.1</v>
      </c>
      <c r="G315" s="7">
        <v>0.4</v>
      </c>
      <c r="H315" s="7">
        <v>0.5</v>
      </c>
      <c r="I315" s="13">
        <v>267.95</v>
      </c>
      <c r="J315" s="13">
        <v>272.45</v>
      </c>
      <c r="K315" s="13">
        <v>274.14999999999998</v>
      </c>
      <c r="L315" s="13">
        <v>265.60000000000002</v>
      </c>
    </row>
    <row r="316" spans="1:12">
      <c r="A316" s="5">
        <v>53</v>
      </c>
      <c r="B316" s="11" t="s">
        <v>32</v>
      </c>
      <c r="C316" s="11" t="s">
        <v>134</v>
      </c>
      <c r="D316" s="5" t="s">
        <v>158</v>
      </c>
      <c r="E316" s="5" t="s">
        <v>158</v>
      </c>
      <c r="F316" s="5" t="s">
        <v>158</v>
      </c>
      <c r="G316" s="5" t="s">
        <v>158</v>
      </c>
      <c r="H316" s="5" t="s">
        <v>158</v>
      </c>
      <c r="I316" s="5" t="s">
        <v>158</v>
      </c>
      <c r="J316" s="5" t="s">
        <v>158</v>
      </c>
      <c r="K316" s="5" t="s">
        <v>158</v>
      </c>
      <c r="L316" s="5" t="s">
        <v>158</v>
      </c>
    </row>
    <row r="317" spans="1:12">
      <c r="A317" s="5">
        <v>53</v>
      </c>
      <c r="B317" s="11" t="s">
        <v>32</v>
      </c>
      <c r="C317" s="11" t="s">
        <v>132</v>
      </c>
      <c r="D317" s="5" t="s">
        <v>158</v>
      </c>
      <c r="E317" s="5" t="s">
        <v>158</v>
      </c>
      <c r="F317" s="5" t="s">
        <v>158</v>
      </c>
      <c r="G317" s="5" t="s">
        <v>158</v>
      </c>
      <c r="H317" s="5" t="s">
        <v>158</v>
      </c>
      <c r="I317" s="5" t="s">
        <v>158</v>
      </c>
      <c r="J317" s="5" t="s">
        <v>158</v>
      </c>
      <c r="K317" s="5" t="s">
        <v>158</v>
      </c>
      <c r="L317" s="5" t="s">
        <v>158</v>
      </c>
    </row>
    <row r="318" spans="1:12">
      <c r="A318" s="5">
        <v>53</v>
      </c>
      <c r="B318" s="11" t="s">
        <v>32</v>
      </c>
      <c r="C318" s="11" t="s">
        <v>163</v>
      </c>
      <c r="D318" s="5" t="s">
        <v>158</v>
      </c>
      <c r="E318" s="5" t="s">
        <v>158</v>
      </c>
      <c r="F318" s="5" t="s">
        <v>158</v>
      </c>
      <c r="G318" s="5" t="s">
        <v>158</v>
      </c>
      <c r="H318" s="5" t="s">
        <v>158</v>
      </c>
      <c r="I318" s="5" t="s">
        <v>158</v>
      </c>
      <c r="J318" s="5" t="s">
        <v>158</v>
      </c>
      <c r="K318" s="5" t="s">
        <v>158</v>
      </c>
      <c r="L318" s="5" t="s">
        <v>158</v>
      </c>
    </row>
    <row r="319" spans="1:12">
      <c r="A319" s="5">
        <v>53</v>
      </c>
      <c r="B319" s="11" t="s">
        <v>32</v>
      </c>
      <c r="C319" s="11" t="s">
        <v>164</v>
      </c>
      <c r="D319" s="5">
        <v>12</v>
      </c>
      <c r="E319" s="13">
        <v>266.66666670000001</v>
      </c>
      <c r="F319" s="7">
        <v>0.16666666699999999</v>
      </c>
      <c r="G319" s="7">
        <v>0.33333333300000001</v>
      </c>
      <c r="H319" s="7">
        <v>0.5</v>
      </c>
      <c r="I319" s="13">
        <v>266.91666670000001</v>
      </c>
      <c r="J319" s="13">
        <v>271.91666670000001</v>
      </c>
      <c r="K319" s="13">
        <v>276.41666670000001</v>
      </c>
      <c r="L319" s="13">
        <v>263.91666670000001</v>
      </c>
    </row>
    <row r="320" spans="1:12">
      <c r="A320" s="5">
        <v>53</v>
      </c>
      <c r="B320" s="11" t="s">
        <v>32</v>
      </c>
      <c r="C320" s="11" t="s">
        <v>165</v>
      </c>
      <c r="D320" s="5">
        <v>14</v>
      </c>
      <c r="E320" s="13">
        <v>269.7857143</v>
      </c>
      <c r="F320" s="7" t="s">
        <v>159</v>
      </c>
      <c r="G320" s="7">
        <v>0.428571429</v>
      </c>
      <c r="H320" s="7">
        <v>0.571428571</v>
      </c>
      <c r="I320" s="13">
        <v>269.2857143</v>
      </c>
      <c r="J320" s="13">
        <v>275.64285710000001</v>
      </c>
      <c r="K320" s="13">
        <v>277.7857143</v>
      </c>
      <c r="L320" s="13">
        <v>268.7142857</v>
      </c>
    </row>
    <row r="321" spans="1:12">
      <c r="A321" s="5">
        <v>53</v>
      </c>
      <c r="B321" s="11" t="s">
        <v>32</v>
      </c>
      <c r="C321" s="11" t="s">
        <v>2</v>
      </c>
      <c r="D321" s="5" t="s">
        <v>158</v>
      </c>
      <c r="E321" s="5" t="s">
        <v>158</v>
      </c>
      <c r="F321" s="5" t="s">
        <v>158</v>
      </c>
      <c r="G321" s="5" t="s">
        <v>158</v>
      </c>
      <c r="H321" s="5" t="s">
        <v>158</v>
      </c>
      <c r="I321" s="5" t="s">
        <v>158</v>
      </c>
      <c r="J321" s="5" t="s">
        <v>158</v>
      </c>
      <c r="K321" s="5" t="s">
        <v>158</v>
      </c>
      <c r="L321" s="5" t="s">
        <v>158</v>
      </c>
    </row>
    <row r="322" spans="1:12">
      <c r="A322" s="5">
        <v>53</v>
      </c>
      <c r="B322" s="11" t="s">
        <v>32</v>
      </c>
      <c r="C322" s="11" t="s">
        <v>20</v>
      </c>
      <c r="D322" s="5" t="s">
        <v>158</v>
      </c>
      <c r="E322" s="5" t="s">
        <v>158</v>
      </c>
      <c r="F322" s="5" t="s">
        <v>158</v>
      </c>
      <c r="G322" s="5" t="s">
        <v>158</v>
      </c>
      <c r="H322" s="5" t="s">
        <v>158</v>
      </c>
      <c r="I322" s="5" t="s">
        <v>158</v>
      </c>
      <c r="J322" s="5" t="s">
        <v>158</v>
      </c>
      <c r="K322" s="5" t="s">
        <v>158</v>
      </c>
      <c r="L322" s="5" t="s">
        <v>158</v>
      </c>
    </row>
    <row r="323" spans="1:12">
      <c r="A323" s="5">
        <v>53</v>
      </c>
      <c r="B323" s="11" t="s">
        <v>32</v>
      </c>
      <c r="C323" s="11" t="s">
        <v>5</v>
      </c>
      <c r="D323" s="5" t="s">
        <v>158</v>
      </c>
      <c r="E323" s="5" t="s">
        <v>158</v>
      </c>
      <c r="F323" s="5" t="s">
        <v>158</v>
      </c>
      <c r="G323" s="5" t="s">
        <v>158</v>
      </c>
      <c r="H323" s="5" t="s">
        <v>158</v>
      </c>
      <c r="I323" s="5" t="s">
        <v>158</v>
      </c>
      <c r="J323" s="5" t="s">
        <v>158</v>
      </c>
      <c r="K323" s="5" t="s">
        <v>158</v>
      </c>
      <c r="L323" s="5" t="s">
        <v>158</v>
      </c>
    </row>
    <row r="324" spans="1:12">
      <c r="A324" s="5">
        <v>53</v>
      </c>
      <c r="B324" s="11" t="s">
        <v>32</v>
      </c>
      <c r="C324" s="11" t="s">
        <v>10</v>
      </c>
      <c r="D324" s="5" t="s">
        <v>158</v>
      </c>
      <c r="E324" s="5" t="s">
        <v>158</v>
      </c>
      <c r="F324" s="5" t="s">
        <v>158</v>
      </c>
      <c r="G324" s="5" t="s">
        <v>158</v>
      </c>
      <c r="H324" s="5" t="s">
        <v>158</v>
      </c>
      <c r="I324" s="5" t="s">
        <v>158</v>
      </c>
      <c r="J324" s="5" t="s">
        <v>158</v>
      </c>
      <c r="K324" s="5" t="s">
        <v>158</v>
      </c>
      <c r="L324" s="5" t="s">
        <v>158</v>
      </c>
    </row>
    <row r="325" spans="1:12">
      <c r="A325" s="5">
        <v>53</v>
      </c>
      <c r="B325" s="11" t="s">
        <v>32</v>
      </c>
      <c r="C325" s="11" t="s">
        <v>125</v>
      </c>
      <c r="D325" s="5" t="s">
        <v>158</v>
      </c>
      <c r="E325" s="5" t="s">
        <v>158</v>
      </c>
      <c r="F325" s="5" t="s">
        <v>158</v>
      </c>
      <c r="G325" s="5" t="s">
        <v>158</v>
      </c>
      <c r="H325" s="5" t="s">
        <v>158</v>
      </c>
      <c r="I325" s="5" t="s">
        <v>158</v>
      </c>
      <c r="J325" s="5" t="s">
        <v>158</v>
      </c>
      <c r="K325" s="5" t="s">
        <v>158</v>
      </c>
      <c r="L325" s="5" t="s">
        <v>158</v>
      </c>
    </row>
    <row r="326" spans="1:12">
      <c r="A326" s="5">
        <v>53</v>
      </c>
      <c r="B326" s="11" t="s">
        <v>32</v>
      </c>
      <c r="C326" s="11" t="s">
        <v>126</v>
      </c>
      <c r="D326" s="5" t="s">
        <v>158</v>
      </c>
      <c r="E326" s="5" t="s">
        <v>158</v>
      </c>
      <c r="F326" s="5" t="s">
        <v>158</v>
      </c>
      <c r="G326" s="5" t="s">
        <v>158</v>
      </c>
      <c r="H326" s="5" t="s">
        <v>158</v>
      </c>
      <c r="I326" s="5" t="s">
        <v>158</v>
      </c>
      <c r="J326" s="5" t="s">
        <v>158</v>
      </c>
      <c r="K326" s="5" t="s">
        <v>158</v>
      </c>
      <c r="L326" s="5" t="s">
        <v>158</v>
      </c>
    </row>
    <row r="327" spans="1:12">
      <c r="A327" s="5">
        <v>53</v>
      </c>
      <c r="B327" s="11" t="s">
        <v>32</v>
      </c>
      <c r="C327" s="11" t="s">
        <v>131</v>
      </c>
      <c r="D327" s="5" t="s">
        <v>158</v>
      </c>
      <c r="E327" s="5" t="s">
        <v>158</v>
      </c>
      <c r="F327" s="5" t="s">
        <v>158</v>
      </c>
      <c r="G327" s="5" t="s">
        <v>158</v>
      </c>
      <c r="H327" s="5" t="s">
        <v>158</v>
      </c>
      <c r="I327" s="5" t="s">
        <v>158</v>
      </c>
      <c r="J327" s="5" t="s">
        <v>158</v>
      </c>
      <c r="K327" s="5" t="s">
        <v>158</v>
      </c>
      <c r="L327" s="5" t="s">
        <v>158</v>
      </c>
    </row>
    <row r="328" spans="1:12">
      <c r="A328" s="5">
        <v>53</v>
      </c>
      <c r="B328" s="11" t="s">
        <v>32</v>
      </c>
      <c r="C328" s="11" t="s">
        <v>127</v>
      </c>
      <c r="D328" s="5" t="s">
        <v>158</v>
      </c>
      <c r="E328" s="5" t="s">
        <v>158</v>
      </c>
      <c r="F328" s="5" t="s">
        <v>158</v>
      </c>
      <c r="G328" s="5" t="s">
        <v>158</v>
      </c>
      <c r="H328" s="5" t="s">
        <v>158</v>
      </c>
      <c r="I328" s="5" t="s">
        <v>158</v>
      </c>
      <c r="J328" s="5" t="s">
        <v>158</v>
      </c>
      <c r="K328" s="5" t="s">
        <v>158</v>
      </c>
      <c r="L328" s="5" t="s">
        <v>158</v>
      </c>
    </row>
    <row r="329" spans="1:12">
      <c r="A329" s="5">
        <v>53</v>
      </c>
      <c r="B329" s="11" t="s">
        <v>32</v>
      </c>
      <c r="C329" s="11" t="s">
        <v>133</v>
      </c>
      <c r="D329" s="5" t="s">
        <v>158</v>
      </c>
      <c r="E329" s="5" t="s">
        <v>158</v>
      </c>
      <c r="F329" s="5" t="s">
        <v>158</v>
      </c>
      <c r="G329" s="5" t="s">
        <v>158</v>
      </c>
      <c r="H329" s="5" t="s">
        <v>158</v>
      </c>
      <c r="I329" s="5" t="s">
        <v>158</v>
      </c>
      <c r="J329" s="5" t="s">
        <v>158</v>
      </c>
      <c r="K329" s="5" t="s">
        <v>158</v>
      </c>
      <c r="L329" s="5" t="s">
        <v>158</v>
      </c>
    </row>
    <row r="330" spans="1:12">
      <c r="A330" s="5">
        <v>54</v>
      </c>
      <c r="B330" s="11" t="s">
        <v>33</v>
      </c>
      <c r="C330" s="11" t="s">
        <v>153</v>
      </c>
      <c r="D330" s="5">
        <v>32</v>
      </c>
      <c r="E330" s="13">
        <v>264.65625</v>
      </c>
      <c r="F330" s="7">
        <v>0.28125</v>
      </c>
      <c r="G330" s="7">
        <v>0.4375</v>
      </c>
      <c r="H330" s="7">
        <v>0.28125</v>
      </c>
      <c r="I330" s="13">
        <v>264.125</v>
      </c>
      <c r="J330" s="13">
        <v>259.40625</v>
      </c>
      <c r="K330" s="13">
        <v>277.78125</v>
      </c>
      <c r="L330" s="13">
        <v>269.25</v>
      </c>
    </row>
    <row r="331" spans="1:12">
      <c r="A331" s="5">
        <v>54</v>
      </c>
      <c r="B331" s="11" t="s">
        <v>33</v>
      </c>
      <c r="C331" s="11" t="s">
        <v>134</v>
      </c>
      <c r="D331" s="5">
        <v>22</v>
      </c>
      <c r="E331" s="13">
        <v>266.36363640000002</v>
      </c>
      <c r="F331" s="7">
        <v>0.22727272700000001</v>
      </c>
      <c r="G331" s="7">
        <v>0.45454545499999999</v>
      </c>
      <c r="H331" s="7">
        <v>0.31818181800000001</v>
      </c>
      <c r="I331" s="13">
        <v>266.22727270000001</v>
      </c>
      <c r="J331" s="13">
        <v>261.36363640000002</v>
      </c>
      <c r="K331" s="13">
        <v>279.59090909999998</v>
      </c>
      <c r="L331" s="13">
        <v>269.31818179999999</v>
      </c>
    </row>
    <row r="332" spans="1:12">
      <c r="A332" s="5">
        <v>54</v>
      </c>
      <c r="B332" s="11" t="s">
        <v>33</v>
      </c>
      <c r="C332" s="11" t="s">
        <v>132</v>
      </c>
      <c r="D332" s="5" t="s">
        <v>158</v>
      </c>
      <c r="E332" s="5" t="s">
        <v>158</v>
      </c>
      <c r="F332" s="5" t="s">
        <v>158</v>
      </c>
      <c r="G332" s="5" t="s">
        <v>158</v>
      </c>
      <c r="H332" s="5" t="s">
        <v>158</v>
      </c>
      <c r="I332" s="5" t="s">
        <v>158</v>
      </c>
      <c r="J332" s="5" t="s">
        <v>158</v>
      </c>
      <c r="K332" s="5" t="s">
        <v>158</v>
      </c>
      <c r="L332" s="5" t="s">
        <v>158</v>
      </c>
    </row>
    <row r="333" spans="1:12">
      <c r="A333" s="5">
        <v>54</v>
      </c>
      <c r="B333" s="11" t="s">
        <v>33</v>
      </c>
      <c r="C333" s="11" t="s">
        <v>163</v>
      </c>
      <c r="D333" s="5">
        <v>16</v>
      </c>
      <c r="E333" s="13">
        <v>266.5</v>
      </c>
      <c r="F333" s="7">
        <v>0.25</v>
      </c>
      <c r="G333" s="7">
        <v>0.375</v>
      </c>
      <c r="H333" s="7">
        <v>0.375</v>
      </c>
      <c r="I333" s="13">
        <v>264.9375</v>
      </c>
      <c r="J333" s="13">
        <v>259.375</v>
      </c>
      <c r="K333" s="13">
        <v>281.1875</v>
      </c>
      <c r="L333" s="13">
        <v>273.4375</v>
      </c>
    </row>
    <row r="334" spans="1:12">
      <c r="A334" s="5">
        <v>54</v>
      </c>
      <c r="B334" s="11" t="s">
        <v>33</v>
      </c>
      <c r="C334" s="11" t="s">
        <v>164</v>
      </c>
      <c r="D334" s="5">
        <v>16</v>
      </c>
      <c r="E334" s="13">
        <v>262.8125</v>
      </c>
      <c r="F334" s="7">
        <v>0.3125</v>
      </c>
      <c r="G334" s="7">
        <v>0.5</v>
      </c>
      <c r="H334" s="7">
        <v>0.1875</v>
      </c>
      <c r="I334" s="13">
        <v>263.3125</v>
      </c>
      <c r="J334" s="13">
        <v>259.4375</v>
      </c>
      <c r="K334" s="13">
        <v>274.375</v>
      </c>
      <c r="L334" s="13">
        <v>265.0625</v>
      </c>
    </row>
    <row r="335" spans="1:12">
      <c r="A335" s="5">
        <v>54</v>
      </c>
      <c r="B335" s="11" t="s">
        <v>33</v>
      </c>
      <c r="C335" s="11" t="s">
        <v>165</v>
      </c>
      <c r="D335" s="5">
        <v>24</v>
      </c>
      <c r="E335" s="13">
        <v>266.875</v>
      </c>
      <c r="F335" s="7">
        <v>0.20833333300000001</v>
      </c>
      <c r="G335" s="7">
        <v>0.45833333300000001</v>
      </c>
      <c r="H335" s="7">
        <v>0.33333333300000001</v>
      </c>
      <c r="I335" s="13">
        <v>267.375</v>
      </c>
      <c r="J335" s="13">
        <v>261.70833329999999</v>
      </c>
      <c r="K335" s="13">
        <v>281.16666670000001</v>
      </c>
      <c r="L335" s="13">
        <v>270.41666670000001</v>
      </c>
    </row>
    <row r="336" spans="1:12">
      <c r="A336" s="5">
        <v>54</v>
      </c>
      <c r="B336" s="11" t="s">
        <v>33</v>
      </c>
      <c r="C336" s="11" t="s">
        <v>10</v>
      </c>
      <c r="D336" s="5" t="s">
        <v>158</v>
      </c>
      <c r="E336" s="5" t="s">
        <v>158</v>
      </c>
      <c r="F336" s="5" t="s">
        <v>158</v>
      </c>
      <c r="G336" s="5" t="s">
        <v>158</v>
      </c>
      <c r="H336" s="5" t="s">
        <v>158</v>
      </c>
      <c r="I336" s="5" t="s">
        <v>158</v>
      </c>
      <c r="J336" s="5" t="s">
        <v>158</v>
      </c>
      <c r="K336" s="5" t="s">
        <v>158</v>
      </c>
      <c r="L336" s="5" t="s">
        <v>158</v>
      </c>
    </row>
    <row r="337" spans="1:12">
      <c r="A337" s="5">
        <v>54</v>
      </c>
      <c r="B337" s="11" t="s">
        <v>33</v>
      </c>
      <c r="C337" s="11" t="s">
        <v>125</v>
      </c>
      <c r="D337" s="5">
        <v>24</v>
      </c>
      <c r="E337" s="13">
        <v>266.5</v>
      </c>
      <c r="F337" s="7">
        <v>0.20833333300000001</v>
      </c>
      <c r="G337" s="7">
        <v>0.5</v>
      </c>
      <c r="H337" s="7">
        <v>0.29166666699999999</v>
      </c>
      <c r="I337" s="13">
        <v>266.29166670000001</v>
      </c>
      <c r="J337" s="13">
        <v>260.29166670000001</v>
      </c>
      <c r="K337" s="13">
        <v>279.08333329999999</v>
      </c>
      <c r="L337" s="13">
        <v>270.83333329999999</v>
      </c>
    </row>
    <row r="338" spans="1:12">
      <c r="A338" s="5">
        <v>54</v>
      </c>
      <c r="B338" s="11" t="s">
        <v>33</v>
      </c>
      <c r="C338" s="11" t="s">
        <v>126</v>
      </c>
      <c r="D338" s="5" t="s">
        <v>158</v>
      </c>
      <c r="E338" s="5" t="s">
        <v>158</v>
      </c>
      <c r="F338" s="5" t="s">
        <v>158</v>
      </c>
      <c r="G338" s="5" t="s">
        <v>158</v>
      </c>
      <c r="H338" s="5" t="s">
        <v>158</v>
      </c>
      <c r="I338" s="5" t="s">
        <v>158</v>
      </c>
      <c r="J338" s="5" t="s">
        <v>158</v>
      </c>
      <c r="K338" s="5" t="s">
        <v>158</v>
      </c>
      <c r="L338" s="5" t="s">
        <v>158</v>
      </c>
    </row>
    <row r="339" spans="1:12">
      <c r="A339" s="5">
        <v>54</v>
      </c>
      <c r="B339" s="11" t="s">
        <v>33</v>
      </c>
      <c r="C339" s="11" t="s">
        <v>128</v>
      </c>
      <c r="D339" s="5" t="s">
        <v>158</v>
      </c>
      <c r="E339" s="5" t="s">
        <v>158</v>
      </c>
      <c r="F339" s="5" t="s">
        <v>158</v>
      </c>
      <c r="G339" s="5" t="s">
        <v>158</v>
      </c>
      <c r="H339" s="5" t="s">
        <v>158</v>
      </c>
      <c r="I339" s="5" t="s">
        <v>158</v>
      </c>
      <c r="J339" s="5" t="s">
        <v>158</v>
      </c>
      <c r="K339" s="5" t="s">
        <v>158</v>
      </c>
      <c r="L339" s="5" t="s">
        <v>158</v>
      </c>
    </row>
    <row r="340" spans="1:12">
      <c r="A340" s="5">
        <v>54</v>
      </c>
      <c r="B340" s="11" t="s">
        <v>33</v>
      </c>
      <c r="C340" s="11" t="s">
        <v>127</v>
      </c>
      <c r="D340" s="5" t="s">
        <v>158</v>
      </c>
      <c r="E340" s="5" t="s">
        <v>158</v>
      </c>
      <c r="F340" s="5" t="s">
        <v>158</v>
      </c>
      <c r="G340" s="5" t="s">
        <v>158</v>
      </c>
      <c r="H340" s="5" t="s">
        <v>158</v>
      </c>
      <c r="I340" s="5" t="s">
        <v>158</v>
      </c>
      <c r="J340" s="5" t="s">
        <v>158</v>
      </c>
      <c r="K340" s="5" t="s">
        <v>158</v>
      </c>
      <c r="L340" s="5" t="s">
        <v>158</v>
      </c>
    </row>
    <row r="341" spans="1:12">
      <c r="A341" s="5">
        <v>54</v>
      </c>
      <c r="B341" s="11" t="s">
        <v>33</v>
      </c>
      <c r="C341" s="11" t="s">
        <v>133</v>
      </c>
      <c r="D341" s="5" t="s">
        <v>158</v>
      </c>
      <c r="E341" s="5" t="s">
        <v>158</v>
      </c>
      <c r="F341" s="5" t="s">
        <v>158</v>
      </c>
      <c r="G341" s="5" t="s">
        <v>158</v>
      </c>
      <c r="H341" s="5" t="s">
        <v>158</v>
      </c>
      <c r="I341" s="5" t="s">
        <v>158</v>
      </c>
      <c r="J341" s="5" t="s">
        <v>158</v>
      </c>
      <c r="K341" s="5" t="s">
        <v>158</v>
      </c>
      <c r="L341" s="5" t="s">
        <v>158</v>
      </c>
    </row>
    <row r="342" spans="1:12">
      <c r="A342" s="5">
        <v>55</v>
      </c>
      <c r="B342" s="11" t="s">
        <v>34</v>
      </c>
      <c r="C342" s="11" t="s">
        <v>153</v>
      </c>
      <c r="D342" s="5">
        <v>54</v>
      </c>
      <c r="E342" s="13">
        <v>268.83333329999999</v>
      </c>
      <c r="F342" s="7">
        <v>0.14814814800000001</v>
      </c>
      <c r="G342" s="7">
        <v>0.44444444399999999</v>
      </c>
      <c r="H342" s="7">
        <v>0.407407407</v>
      </c>
      <c r="I342" s="13">
        <v>271.64814810000001</v>
      </c>
      <c r="J342" s="13">
        <v>269.5</v>
      </c>
      <c r="K342" s="13">
        <v>271.05555559999999</v>
      </c>
      <c r="L342" s="13">
        <v>267.48148149999997</v>
      </c>
    </row>
    <row r="343" spans="1:12">
      <c r="A343" s="5">
        <v>55</v>
      </c>
      <c r="B343" s="11" t="s">
        <v>34</v>
      </c>
      <c r="C343" s="11" t="s">
        <v>134</v>
      </c>
      <c r="D343" s="5">
        <v>13</v>
      </c>
      <c r="E343" s="13">
        <v>263.2307692</v>
      </c>
      <c r="F343" s="7">
        <v>0.15384615400000001</v>
      </c>
      <c r="G343" s="7">
        <v>0.69230769199999997</v>
      </c>
      <c r="H343" s="7">
        <v>0.15384615400000001</v>
      </c>
      <c r="I343" s="13">
        <v>264.69230770000001</v>
      </c>
      <c r="J343" s="13">
        <v>262.15384619999998</v>
      </c>
      <c r="K343" s="13">
        <v>270.2307692</v>
      </c>
      <c r="L343" s="13">
        <v>264.69230770000001</v>
      </c>
    </row>
    <row r="344" spans="1:12">
      <c r="A344" s="5">
        <v>55</v>
      </c>
      <c r="B344" s="11" t="s">
        <v>34</v>
      </c>
      <c r="C344" s="11" t="s">
        <v>132</v>
      </c>
      <c r="D344" s="5" t="s">
        <v>158</v>
      </c>
      <c r="E344" s="5" t="s">
        <v>158</v>
      </c>
      <c r="F344" s="5" t="s">
        <v>158</v>
      </c>
      <c r="G344" s="5" t="s">
        <v>158</v>
      </c>
      <c r="H344" s="5" t="s">
        <v>158</v>
      </c>
      <c r="I344" s="5" t="s">
        <v>158</v>
      </c>
      <c r="J344" s="5" t="s">
        <v>158</v>
      </c>
      <c r="K344" s="5" t="s">
        <v>158</v>
      </c>
      <c r="L344" s="5" t="s">
        <v>158</v>
      </c>
    </row>
    <row r="345" spans="1:12">
      <c r="A345" s="5">
        <v>55</v>
      </c>
      <c r="B345" s="11" t="s">
        <v>34</v>
      </c>
      <c r="C345" s="11" t="s">
        <v>163</v>
      </c>
      <c r="D345" s="5">
        <v>31</v>
      </c>
      <c r="E345" s="13">
        <v>270.41935480000001</v>
      </c>
      <c r="F345" s="7">
        <v>9.6774193999999994E-2</v>
      </c>
      <c r="G345" s="7">
        <v>0.41935483899999998</v>
      </c>
      <c r="H345" s="7">
        <v>0.48387096800000001</v>
      </c>
      <c r="I345" s="13">
        <v>273.09677420000003</v>
      </c>
      <c r="J345" s="13">
        <v>271.8064516</v>
      </c>
      <c r="K345" s="13">
        <v>273.12903230000001</v>
      </c>
      <c r="L345" s="13">
        <v>267.51612899999998</v>
      </c>
    </row>
    <row r="346" spans="1:12">
      <c r="A346" s="5">
        <v>55</v>
      </c>
      <c r="B346" s="11" t="s">
        <v>34</v>
      </c>
      <c r="C346" s="11" t="s">
        <v>164</v>
      </c>
      <c r="D346" s="5">
        <v>23</v>
      </c>
      <c r="E346" s="13">
        <v>266.69565219999998</v>
      </c>
      <c r="F346" s="7">
        <v>0.21739130400000001</v>
      </c>
      <c r="G346" s="7">
        <v>0.47826087</v>
      </c>
      <c r="H346" s="7">
        <v>0.30434782599999999</v>
      </c>
      <c r="I346" s="13">
        <v>269.69565219999998</v>
      </c>
      <c r="J346" s="13">
        <v>266.3913043</v>
      </c>
      <c r="K346" s="13">
        <v>268.26086959999998</v>
      </c>
      <c r="L346" s="13">
        <v>267.43478260000001</v>
      </c>
    </row>
    <row r="347" spans="1:12">
      <c r="A347" s="5">
        <v>55</v>
      </c>
      <c r="B347" s="11" t="s">
        <v>34</v>
      </c>
      <c r="C347" s="11" t="s">
        <v>165</v>
      </c>
      <c r="D347" s="5">
        <v>34</v>
      </c>
      <c r="E347" s="13">
        <v>269.76470590000002</v>
      </c>
      <c r="F347" s="7">
        <v>8.8235294000000006E-2</v>
      </c>
      <c r="G347" s="7">
        <v>0.47058823500000002</v>
      </c>
      <c r="H347" s="7">
        <v>0.44117647100000001</v>
      </c>
      <c r="I347" s="13">
        <v>273.29411759999999</v>
      </c>
      <c r="J347" s="13">
        <v>270.29411759999999</v>
      </c>
      <c r="K347" s="13">
        <v>274.47058820000001</v>
      </c>
      <c r="L347" s="13">
        <v>268.1176471</v>
      </c>
    </row>
    <row r="348" spans="1:12">
      <c r="A348" s="5">
        <v>55</v>
      </c>
      <c r="B348" s="11" t="s">
        <v>34</v>
      </c>
      <c r="C348" s="11" t="s">
        <v>4</v>
      </c>
      <c r="D348" s="5" t="s">
        <v>158</v>
      </c>
      <c r="E348" s="5" t="s">
        <v>158</v>
      </c>
      <c r="F348" s="5" t="s">
        <v>158</v>
      </c>
      <c r="G348" s="5" t="s">
        <v>158</v>
      </c>
      <c r="H348" s="5" t="s">
        <v>158</v>
      </c>
      <c r="I348" s="5" t="s">
        <v>158</v>
      </c>
      <c r="J348" s="5" t="s">
        <v>158</v>
      </c>
      <c r="K348" s="5" t="s">
        <v>158</v>
      </c>
      <c r="L348" s="5" t="s">
        <v>158</v>
      </c>
    </row>
    <row r="349" spans="1:12">
      <c r="A349" s="5">
        <v>55</v>
      </c>
      <c r="B349" s="11" t="s">
        <v>34</v>
      </c>
      <c r="C349" s="11" t="s">
        <v>2</v>
      </c>
      <c r="D349" s="5" t="s">
        <v>158</v>
      </c>
      <c r="E349" s="5" t="s">
        <v>158</v>
      </c>
      <c r="F349" s="5" t="s">
        <v>158</v>
      </c>
      <c r="G349" s="5" t="s">
        <v>158</v>
      </c>
      <c r="H349" s="5" t="s">
        <v>158</v>
      </c>
      <c r="I349" s="5" t="s">
        <v>158</v>
      </c>
      <c r="J349" s="5" t="s">
        <v>158</v>
      </c>
      <c r="K349" s="5" t="s">
        <v>158</v>
      </c>
      <c r="L349" s="5" t="s">
        <v>158</v>
      </c>
    </row>
    <row r="350" spans="1:12">
      <c r="A350" s="5">
        <v>55</v>
      </c>
      <c r="B350" s="11" t="s">
        <v>34</v>
      </c>
      <c r="C350" s="11" t="s">
        <v>20</v>
      </c>
      <c r="D350" s="5" t="s">
        <v>158</v>
      </c>
      <c r="E350" s="5" t="s">
        <v>158</v>
      </c>
      <c r="F350" s="5" t="s">
        <v>158</v>
      </c>
      <c r="G350" s="5" t="s">
        <v>158</v>
      </c>
      <c r="H350" s="5" t="s">
        <v>158</v>
      </c>
      <c r="I350" s="5" t="s">
        <v>158</v>
      </c>
      <c r="J350" s="5" t="s">
        <v>158</v>
      </c>
      <c r="K350" s="5" t="s">
        <v>158</v>
      </c>
      <c r="L350" s="5" t="s">
        <v>158</v>
      </c>
    </row>
    <row r="351" spans="1:12">
      <c r="A351" s="5">
        <v>55</v>
      </c>
      <c r="B351" s="11" t="s">
        <v>34</v>
      </c>
      <c r="C351" s="11" t="s">
        <v>5</v>
      </c>
      <c r="D351" s="5" t="s">
        <v>158</v>
      </c>
      <c r="E351" s="5" t="s">
        <v>158</v>
      </c>
      <c r="F351" s="5" t="s">
        <v>158</v>
      </c>
      <c r="G351" s="5" t="s">
        <v>158</v>
      </c>
      <c r="H351" s="5" t="s">
        <v>158</v>
      </c>
      <c r="I351" s="5" t="s">
        <v>158</v>
      </c>
      <c r="J351" s="5" t="s">
        <v>158</v>
      </c>
      <c r="K351" s="5" t="s">
        <v>158</v>
      </c>
      <c r="L351" s="5" t="s">
        <v>158</v>
      </c>
    </row>
    <row r="352" spans="1:12">
      <c r="A352" s="5">
        <v>55</v>
      </c>
      <c r="B352" s="11" t="s">
        <v>34</v>
      </c>
      <c r="C352" s="11" t="s">
        <v>12</v>
      </c>
      <c r="D352" s="5" t="s">
        <v>158</v>
      </c>
      <c r="E352" s="5" t="s">
        <v>158</v>
      </c>
      <c r="F352" s="5" t="s">
        <v>158</v>
      </c>
      <c r="G352" s="5" t="s">
        <v>158</v>
      </c>
      <c r="H352" s="5" t="s">
        <v>158</v>
      </c>
      <c r="I352" s="5" t="s">
        <v>158</v>
      </c>
      <c r="J352" s="5" t="s">
        <v>158</v>
      </c>
      <c r="K352" s="5" t="s">
        <v>158</v>
      </c>
      <c r="L352" s="5" t="s">
        <v>158</v>
      </c>
    </row>
    <row r="353" spans="1:12">
      <c r="A353" s="5">
        <v>55</v>
      </c>
      <c r="B353" s="11" t="s">
        <v>34</v>
      </c>
      <c r="C353" s="11" t="s">
        <v>129</v>
      </c>
      <c r="D353" s="5" t="s">
        <v>158</v>
      </c>
      <c r="E353" s="5" t="s">
        <v>158</v>
      </c>
      <c r="F353" s="5" t="s">
        <v>158</v>
      </c>
      <c r="G353" s="5" t="s">
        <v>158</v>
      </c>
      <c r="H353" s="5" t="s">
        <v>158</v>
      </c>
      <c r="I353" s="5" t="s">
        <v>158</v>
      </c>
      <c r="J353" s="5" t="s">
        <v>158</v>
      </c>
      <c r="K353" s="5" t="s">
        <v>158</v>
      </c>
      <c r="L353" s="5" t="s">
        <v>158</v>
      </c>
    </row>
    <row r="354" spans="1:12">
      <c r="A354" s="5">
        <v>55</v>
      </c>
      <c r="B354" s="11" t="s">
        <v>34</v>
      </c>
      <c r="C354" s="11" t="s">
        <v>125</v>
      </c>
      <c r="D354" s="5">
        <v>20</v>
      </c>
      <c r="E354" s="13">
        <v>262.89999999999998</v>
      </c>
      <c r="F354" s="7">
        <v>0.25</v>
      </c>
      <c r="G354" s="7">
        <v>0.55000000000000004</v>
      </c>
      <c r="H354" s="7">
        <v>0.2</v>
      </c>
      <c r="I354" s="13">
        <v>267.85000000000002</v>
      </c>
      <c r="J354" s="13">
        <v>265.05</v>
      </c>
      <c r="K354" s="13">
        <v>265.3</v>
      </c>
      <c r="L354" s="13">
        <v>257.39999999999998</v>
      </c>
    </row>
    <row r="355" spans="1:12">
      <c r="A355" s="5">
        <v>55</v>
      </c>
      <c r="B355" s="11" t="s">
        <v>34</v>
      </c>
      <c r="C355" s="11" t="s">
        <v>126</v>
      </c>
      <c r="D355" s="5" t="s">
        <v>158</v>
      </c>
      <c r="E355" s="5" t="s">
        <v>158</v>
      </c>
      <c r="F355" s="5" t="s">
        <v>158</v>
      </c>
      <c r="G355" s="5" t="s">
        <v>158</v>
      </c>
      <c r="H355" s="5" t="s">
        <v>158</v>
      </c>
      <c r="I355" s="5" t="s">
        <v>158</v>
      </c>
      <c r="J355" s="5" t="s">
        <v>158</v>
      </c>
      <c r="K355" s="5" t="s">
        <v>158</v>
      </c>
      <c r="L355" s="5" t="s">
        <v>158</v>
      </c>
    </row>
    <row r="356" spans="1:12">
      <c r="A356" s="5">
        <v>55</v>
      </c>
      <c r="B356" s="11" t="s">
        <v>34</v>
      </c>
      <c r="C356" s="11" t="s">
        <v>128</v>
      </c>
      <c r="D356" s="5" t="s">
        <v>158</v>
      </c>
      <c r="E356" s="5" t="s">
        <v>158</v>
      </c>
      <c r="F356" s="5" t="s">
        <v>158</v>
      </c>
      <c r="G356" s="5" t="s">
        <v>158</v>
      </c>
      <c r="H356" s="5" t="s">
        <v>158</v>
      </c>
      <c r="I356" s="5" t="s">
        <v>158</v>
      </c>
      <c r="J356" s="5" t="s">
        <v>158</v>
      </c>
      <c r="K356" s="5" t="s">
        <v>158</v>
      </c>
      <c r="L356" s="5" t="s">
        <v>158</v>
      </c>
    </row>
    <row r="357" spans="1:12">
      <c r="A357" s="5">
        <v>55</v>
      </c>
      <c r="B357" s="11" t="s">
        <v>34</v>
      </c>
      <c r="C357" s="11" t="s">
        <v>127</v>
      </c>
      <c r="D357" s="5">
        <v>28</v>
      </c>
      <c r="E357" s="13">
        <v>272.89285710000001</v>
      </c>
      <c r="F357" s="7">
        <v>7.1428570999999996E-2</v>
      </c>
      <c r="G357" s="7">
        <v>0.428571429</v>
      </c>
      <c r="H357" s="7">
        <v>0.5</v>
      </c>
      <c r="I357" s="13">
        <v>274.14285710000001</v>
      </c>
      <c r="J357" s="13">
        <v>272.89285710000001</v>
      </c>
      <c r="K357" s="13">
        <v>273.64285710000001</v>
      </c>
      <c r="L357" s="13">
        <v>274.89285710000001</v>
      </c>
    </row>
    <row r="358" spans="1:12">
      <c r="A358" s="5">
        <v>55</v>
      </c>
      <c r="B358" s="11" t="s">
        <v>34</v>
      </c>
      <c r="C358" s="11" t="s">
        <v>133</v>
      </c>
      <c r="D358" s="5" t="s">
        <v>158</v>
      </c>
      <c r="E358" s="5" t="s">
        <v>158</v>
      </c>
      <c r="F358" s="5" t="s">
        <v>158</v>
      </c>
      <c r="G358" s="5" t="s">
        <v>158</v>
      </c>
      <c r="H358" s="5" t="s">
        <v>158</v>
      </c>
      <c r="I358" s="5" t="s">
        <v>158</v>
      </c>
      <c r="J358" s="5" t="s">
        <v>158</v>
      </c>
      <c r="K358" s="5" t="s">
        <v>158</v>
      </c>
      <c r="L358" s="5" t="s">
        <v>158</v>
      </c>
    </row>
    <row r="359" spans="1:12">
      <c r="A359" s="5">
        <v>58</v>
      </c>
      <c r="B359" s="11" t="s">
        <v>35</v>
      </c>
      <c r="C359" s="11" t="s">
        <v>153</v>
      </c>
      <c r="D359" s="5">
        <v>32</v>
      </c>
      <c r="E359" s="13">
        <v>273.15625</v>
      </c>
      <c r="F359" s="7" t="s">
        <v>159</v>
      </c>
      <c r="G359" s="7">
        <v>0.375</v>
      </c>
      <c r="H359" s="7">
        <v>0.59375</v>
      </c>
      <c r="I359" s="13">
        <v>273.0625</v>
      </c>
      <c r="J359" s="13">
        <v>270.75</v>
      </c>
      <c r="K359" s="13">
        <v>277.125</v>
      </c>
      <c r="L359" s="13">
        <v>281.28125</v>
      </c>
    </row>
    <row r="360" spans="1:12">
      <c r="A360" s="5">
        <v>58</v>
      </c>
      <c r="B360" s="11" t="s">
        <v>35</v>
      </c>
      <c r="C360" s="11" t="s">
        <v>134</v>
      </c>
      <c r="D360" s="5">
        <v>17</v>
      </c>
      <c r="E360" s="13">
        <v>274.52941179999999</v>
      </c>
      <c r="F360" s="7">
        <v>5.8823528999999999E-2</v>
      </c>
      <c r="G360" s="7">
        <v>0.29411764699999998</v>
      </c>
      <c r="H360" s="7">
        <v>0.64705882400000003</v>
      </c>
      <c r="I360" s="13">
        <v>272.52941179999999</v>
      </c>
      <c r="J360" s="13">
        <v>272.64705880000002</v>
      </c>
      <c r="K360" s="13">
        <v>279.1176471</v>
      </c>
      <c r="L360" s="13">
        <v>285.23529409999998</v>
      </c>
    </row>
    <row r="361" spans="1:12">
      <c r="A361" s="5">
        <v>58</v>
      </c>
      <c r="B361" s="11" t="s">
        <v>35</v>
      </c>
      <c r="C361" s="11" t="s">
        <v>163</v>
      </c>
      <c r="D361" s="5">
        <v>15</v>
      </c>
      <c r="E361" s="13">
        <v>275.1333333</v>
      </c>
      <c r="F361" s="7" t="s">
        <v>159</v>
      </c>
      <c r="G361" s="7">
        <v>0.4</v>
      </c>
      <c r="H361" s="7">
        <v>0.6</v>
      </c>
      <c r="I361" s="13">
        <v>274.06666669999998</v>
      </c>
      <c r="J361" s="13">
        <v>271.46666670000002</v>
      </c>
      <c r="K361" s="13">
        <v>280.39999999999998</v>
      </c>
      <c r="L361" s="13">
        <v>284.39999999999998</v>
      </c>
    </row>
    <row r="362" spans="1:12">
      <c r="A362" s="5">
        <v>58</v>
      </c>
      <c r="B362" s="11" t="s">
        <v>35</v>
      </c>
      <c r="C362" s="11" t="s">
        <v>164</v>
      </c>
      <c r="D362" s="5">
        <v>17</v>
      </c>
      <c r="E362" s="13">
        <v>271.41176469999999</v>
      </c>
      <c r="F362" s="7">
        <v>5.8823528999999999E-2</v>
      </c>
      <c r="G362" s="7">
        <v>0.35294117600000002</v>
      </c>
      <c r="H362" s="7">
        <v>0.58823529399999996</v>
      </c>
      <c r="I362" s="13">
        <v>272.17647060000002</v>
      </c>
      <c r="J362" s="13">
        <v>270.1176471</v>
      </c>
      <c r="K362" s="13">
        <v>274.23529409999998</v>
      </c>
      <c r="L362" s="13">
        <v>278.52941179999999</v>
      </c>
    </row>
    <row r="363" spans="1:12">
      <c r="A363" s="5">
        <v>58</v>
      </c>
      <c r="B363" s="11" t="s">
        <v>35</v>
      </c>
      <c r="C363" s="11" t="s">
        <v>165</v>
      </c>
      <c r="D363" s="5">
        <v>22</v>
      </c>
      <c r="E363" s="13">
        <v>275.36363640000002</v>
      </c>
      <c r="F363" s="7" t="s">
        <v>159</v>
      </c>
      <c r="G363" s="7">
        <v>0.27272727299999999</v>
      </c>
      <c r="H363" s="7">
        <v>0.72727272700000001</v>
      </c>
      <c r="I363" s="13">
        <v>275.68181820000001</v>
      </c>
      <c r="J363" s="13">
        <v>273.04545450000001</v>
      </c>
      <c r="K363" s="13">
        <v>278.54545450000001</v>
      </c>
      <c r="L363" s="13">
        <v>283.5</v>
      </c>
    </row>
    <row r="364" spans="1:12">
      <c r="A364" s="5">
        <v>58</v>
      </c>
      <c r="B364" s="11" t="s">
        <v>35</v>
      </c>
      <c r="C364" s="11" t="s">
        <v>5</v>
      </c>
      <c r="D364" s="5" t="s">
        <v>158</v>
      </c>
      <c r="E364" s="5" t="s">
        <v>158</v>
      </c>
      <c r="F364" s="5" t="s">
        <v>158</v>
      </c>
      <c r="G364" s="5" t="s">
        <v>158</v>
      </c>
      <c r="H364" s="5" t="s">
        <v>158</v>
      </c>
      <c r="I364" s="5" t="s">
        <v>158</v>
      </c>
      <c r="J364" s="5" t="s">
        <v>158</v>
      </c>
      <c r="K364" s="5" t="s">
        <v>158</v>
      </c>
      <c r="L364" s="5" t="s">
        <v>158</v>
      </c>
    </row>
    <row r="365" spans="1:12">
      <c r="A365" s="5">
        <v>58</v>
      </c>
      <c r="B365" s="11" t="s">
        <v>35</v>
      </c>
      <c r="C365" s="11" t="s">
        <v>10</v>
      </c>
      <c r="D365" s="5" t="s">
        <v>158</v>
      </c>
      <c r="E365" s="5" t="s">
        <v>158</v>
      </c>
      <c r="F365" s="5" t="s">
        <v>158</v>
      </c>
      <c r="G365" s="5" t="s">
        <v>158</v>
      </c>
      <c r="H365" s="5" t="s">
        <v>158</v>
      </c>
      <c r="I365" s="5" t="s">
        <v>158</v>
      </c>
      <c r="J365" s="5" t="s">
        <v>158</v>
      </c>
      <c r="K365" s="5" t="s">
        <v>158</v>
      </c>
      <c r="L365" s="5" t="s">
        <v>158</v>
      </c>
    </row>
    <row r="366" spans="1:12">
      <c r="A366" s="5">
        <v>58</v>
      </c>
      <c r="B366" s="11" t="s">
        <v>35</v>
      </c>
      <c r="C366" s="11" t="s">
        <v>125</v>
      </c>
      <c r="D366" s="5">
        <v>31</v>
      </c>
      <c r="E366" s="13">
        <v>272.58064519999999</v>
      </c>
      <c r="F366" s="7" t="s">
        <v>159</v>
      </c>
      <c r="G366" s="7">
        <v>0.38709677399999998</v>
      </c>
      <c r="H366" s="7">
        <v>0.58064516099999997</v>
      </c>
      <c r="I366" s="13">
        <v>272.64516129999998</v>
      </c>
      <c r="J366" s="13">
        <v>269.87096769999999</v>
      </c>
      <c r="K366" s="13">
        <v>277.09677420000003</v>
      </c>
      <c r="L366" s="13">
        <v>280.74193550000001</v>
      </c>
    </row>
    <row r="367" spans="1:12">
      <c r="A367" s="5">
        <v>58</v>
      </c>
      <c r="B367" s="11" t="s">
        <v>35</v>
      </c>
      <c r="C367" s="11" t="s">
        <v>126</v>
      </c>
      <c r="D367" s="5" t="s">
        <v>158</v>
      </c>
      <c r="E367" s="5" t="s">
        <v>158</v>
      </c>
      <c r="F367" s="5" t="s">
        <v>158</v>
      </c>
      <c r="G367" s="5" t="s">
        <v>158</v>
      </c>
      <c r="H367" s="5" t="s">
        <v>158</v>
      </c>
      <c r="I367" s="5" t="s">
        <v>158</v>
      </c>
      <c r="J367" s="5" t="s">
        <v>158</v>
      </c>
      <c r="K367" s="5" t="s">
        <v>158</v>
      </c>
      <c r="L367" s="5" t="s">
        <v>158</v>
      </c>
    </row>
    <row r="368" spans="1:12">
      <c r="A368" s="5">
        <v>58</v>
      </c>
      <c r="B368" s="11" t="s">
        <v>35</v>
      </c>
      <c r="C368" s="11" t="s">
        <v>133</v>
      </c>
      <c r="D368" s="5" t="s">
        <v>158</v>
      </c>
      <c r="E368" s="5" t="s">
        <v>158</v>
      </c>
      <c r="F368" s="5" t="s">
        <v>158</v>
      </c>
      <c r="G368" s="5" t="s">
        <v>158</v>
      </c>
      <c r="H368" s="5" t="s">
        <v>158</v>
      </c>
      <c r="I368" s="5" t="s">
        <v>158</v>
      </c>
      <c r="J368" s="5" t="s">
        <v>158</v>
      </c>
      <c r="K368" s="5" t="s">
        <v>158</v>
      </c>
      <c r="L368" s="5" t="s">
        <v>158</v>
      </c>
    </row>
    <row r="369" spans="1:12">
      <c r="A369" s="5">
        <v>60</v>
      </c>
      <c r="B369" s="11" t="s">
        <v>36</v>
      </c>
      <c r="C369" s="11" t="s">
        <v>153</v>
      </c>
      <c r="D369" s="5">
        <v>44</v>
      </c>
      <c r="E369" s="13">
        <v>265.95454549999999</v>
      </c>
      <c r="F369" s="7">
        <v>0.20454545499999999</v>
      </c>
      <c r="G369" s="7">
        <v>0.38636363600000001</v>
      </c>
      <c r="H369" s="7">
        <v>0.409090909</v>
      </c>
      <c r="I369" s="13">
        <v>263.09090909999998</v>
      </c>
      <c r="J369" s="13">
        <v>264.5</v>
      </c>
      <c r="K369" s="13">
        <v>275.93181820000001</v>
      </c>
      <c r="L369" s="13">
        <v>275.65909090000002</v>
      </c>
    </row>
    <row r="370" spans="1:12">
      <c r="A370" s="5">
        <v>60</v>
      </c>
      <c r="B370" s="11" t="s">
        <v>36</v>
      </c>
      <c r="C370" s="11" t="s">
        <v>134</v>
      </c>
      <c r="D370" s="5">
        <v>24</v>
      </c>
      <c r="E370" s="13">
        <v>266.25</v>
      </c>
      <c r="F370" s="7">
        <v>0.16666666699999999</v>
      </c>
      <c r="G370" s="7">
        <v>0.375</v>
      </c>
      <c r="H370" s="7">
        <v>0.45833333300000001</v>
      </c>
      <c r="I370" s="13">
        <v>263.95833329999999</v>
      </c>
      <c r="J370" s="13">
        <v>263.625</v>
      </c>
      <c r="K370" s="13">
        <v>277.41666670000001</v>
      </c>
      <c r="L370" s="13">
        <v>276.66666670000001</v>
      </c>
    </row>
    <row r="371" spans="1:12">
      <c r="A371" s="5">
        <v>60</v>
      </c>
      <c r="B371" s="11" t="s">
        <v>36</v>
      </c>
      <c r="C371" s="11" t="s">
        <v>163</v>
      </c>
      <c r="D371" s="5">
        <v>15</v>
      </c>
      <c r="E371" s="13">
        <v>270.66666670000001</v>
      </c>
      <c r="F371" s="7" t="s">
        <v>159</v>
      </c>
      <c r="G371" s="7">
        <v>0.46666666699999998</v>
      </c>
      <c r="H371" s="7">
        <v>0.53333333299999997</v>
      </c>
      <c r="I371" s="13">
        <v>266.2</v>
      </c>
      <c r="J371" s="13">
        <v>267.39999999999998</v>
      </c>
      <c r="K371" s="13">
        <v>287.8</v>
      </c>
      <c r="L371" s="13">
        <v>283.66666670000001</v>
      </c>
    </row>
    <row r="372" spans="1:12">
      <c r="A372" s="5">
        <v>60</v>
      </c>
      <c r="B372" s="11" t="s">
        <v>36</v>
      </c>
      <c r="C372" s="11" t="s">
        <v>164</v>
      </c>
      <c r="D372" s="5">
        <v>29</v>
      </c>
      <c r="E372" s="13">
        <v>263.51724139999999</v>
      </c>
      <c r="F372" s="7">
        <v>0.31034482800000002</v>
      </c>
      <c r="G372" s="7">
        <v>0.34482758600000002</v>
      </c>
      <c r="H372" s="7">
        <v>0.34482758600000002</v>
      </c>
      <c r="I372" s="13">
        <v>261.48275860000001</v>
      </c>
      <c r="J372" s="13">
        <v>263</v>
      </c>
      <c r="K372" s="13">
        <v>269.79310340000001</v>
      </c>
      <c r="L372" s="13">
        <v>271.51724139999999</v>
      </c>
    </row>
    <row r="373" spans="1:12">
      <c r="A373" s="5">
        <v>60</v>
      </c>
      <c r="B373" s="11" t="s">
        <v>36</v>
      </c>
      <c r="C373" s="11" t="s">
        <v>165</v>
      </c>
      <c r="D373" s="5">
        <v>33</v>
      </c>
      <c r="E373" s="13">
        <v>267.84848479999999</v>
      </c>
      <c r="F373" s="7">
        <v>0.15151515199999999</v>
      </c>
      <c r="G373" s="7">
        <v>0.36363636399999999</v>
      </c>
      <c r="H373" s="7">
        <v>0.484848485</v>
      </c>
      <c r="I373" s="13">
        <v>264.90909090000002</v>
      </c>
      <c r="J373" s="13">
        <v>266.15151520000001</v>
      </c>
      <c r="K373" s="13">
        <v>278.78787879999999</v>
      </c>
      <c r="L373" s="13">
        <v>278.24242420000002</v>
      </c>
    </row>
    <row r="374" spans="1:12">
      <c r="A374" s="5">
        <v>60</v>
      </c>
      <c r="B374" s="11" t="s">
        <v>36</v>
      </c>
      <c r="C374" s="11" t="s">
        <v>4</v>
      </c>
      <c r="D374" s="5" t="s">
        <v>158</v>
      </c>
      <c r="E374" s="5" t="s">
        <v>158</v>
      </c>
      <c r="F374" s="5" t="s">
        <v>158</v>
      </c>
      <c r="G374" s="5" t="s">
        <v>158</v>
      </c>
      <c r="H374" s="5" t="s">
        <v>158</v>
      </c>
      <c r="I374" s="5" t="s">
        <v>158</v>
      </c>
      <c r="J374" s="5" t="s">
        <v>158</v>
      </c>
      <c r="K374" s="5" t="s">
        <v>158</v>
      </c>
      <c r="L374" s="5" t="s">
        <v>158</v>
      </c>
    </row>
    <row r="375" spans="1:12">
      <c r="A375" s="5">
        <v>60</v>
      </c>
      <c r="B375" s="11" t="s">
        <v>36</v>
      </c>
      <c r="C375" s="11" t="s">
        <v>1</v>
      </c>
      <c r="D375" s="5" t="s">
        <v>158</v>
      </c>
      <c r="E375" s="5" t="s">
        <v>158</v>
      </c>
      <c r="F375" s="5" t="s">
        <v>158</v>
      </c>
      <c r="G375" s="5" t="s">
        <v>158</v>
      </c>
      <c r="H375" s="5" t="s">
        <v>158</v>
      </c>
      <c r="I375" s="5" t="s">
        <v>158</v>
      </c>
      <c r="J375" s="5" t="s">
        <v>158</v>
      </c>
      <c r="K375" s="5" t="s">
        <v>158</v>
      </c>
      <c r="L375" s="5" t="s">
        <v>158</v>
      </c>
    </row>
    <row r="376" spans="1:12">
      <c r="A376" s="5">
        <v>60</v>
      </c>
      <c r="B376" s="11" t="s">
        <v>36</v>
      </c>
      <c r="C376" s="11" t="s">
        <v>2</v>
      </c>
      <c r="D376" s="5" t="s">
        <v>158</v>
      </c>
      <c r="E376" s="5" t="s">
        <v>158</v>
      </c>
      <c r="F376" s="5" t="s">
        <v>158</v>
      </c>
      <c r="G376" s="5" t="s">
        <v>158</v>
      </c>
      <c r="H376" s="5" t="s">
        <v>158</v>
      </c>
      <c r="I376" s="5" t="s">
        <v>158</v>
      </c>
      <c r="J376" s="5" t="s">
        <v>158</v>
      </c>
      <c r="K376" s="5" t="s">
        <v>158</v>
      </c>
      <c r="L376" s="5" t="s">
        <v>158</v>
      </c>
    </row>
    <row r="377" spans="1:12">
      <c r="A377" s="5">
        <v>60</v>
      </c>
      <c r="B377" s="11" t="s">
        <v>36</v>
      </c>
      <c r="C377" s="11" t="s">
        <v>20</v>
      </c>
      <c r="D377" s="5" t="s">
        <v>158</v>
      </c>
      <c r="E377" s="5" t="s">
        <v>158</v>
      </c>
      <c r="F377" s="5" t="s">
        <v>158</v>
      </c>
      <c r="G377" s="5" t="s">
        <v>158</v>
      </c>
      <c r="H377" s="5" t="s">
        <v>158</v>
      </c>
      <c r="I377" s="5" t="s">
        <v>158</v>
      </c>
      <c r="J377" s="5" t="s">
        <v>158</v>
      </c>
      <c r="K377" s="5" t="s">
        <v>158</v>
      </c>
      <c r="L377" s="5" t="s">
        <v>158</v>
      </c>
    </row>
    <row r="378" spans="1:12">
      <c r="A378" s="5">
        <v>60</v>
      </c>
      <c r="B378" s="11" t="s">
        <v>36</v>
      </c>
      <c r="C378" s="11" t="s">
        <v>12</v>
      </c>
      <c r="D378" s="5" t="s">
        <v>158</v>
      </c>
      <c r="E378" s="5" t="s">
        <v>158</v>
      </c>
      <c r="F378" s="5" t="s">
        <v>158</v>
      </c>
      <c r="G378" s="5" t="s">
        <v>158</v>
      </c>
      <c r="H378" s="5" t="s">
        <v>158</v>
      </c>
      <c r="I378" s="5" t="s">
        <v>158</v>
      </c>
      <c r="J378" s="5" t="s">
        <v>158</v>
      </c>
      <c r="K378" s="5" t="s">
        <v>158</v>
      </c>
      <c r="L378" s="5" t="s">
        <v>158</v>
      </c>
    </row>
    <row r="379" spans="1:12">
      <c r="A379" s="5">
        <v>60</v>
      </c>
      <c r="B379" s="11" t="s">
        <v>36</v>
      </c>
      <c r="C379" s="11" t="s">
        <v>125</v>
      </c>
      <c r="D379" s="5">
        <v>44</v>
      </c>
      <c r="E379" s="13">
        <v>265.95454549999999</v>
      </c>
      <c r="F379" s="7">
        <v>0.20454545499999999</v>
      </c>
      <c r="G379" s="7">
        <v>0.38636363600000001</v>
      </c>
      <c r="H379" s="7">
        <v>0.409090909</v>
      </c>
      <c r="I379" s="13">
        <v>263.09090909999998</v>
      </c>
      <c r="J379" s="13">
        <v>264.5</v>
      </c>
      <c r="K379" s="13">
        <v>275.93181820000001</v>
      </c>
      <c r="L379" s="13">
        <v>275.65909090000002</v>
      </c>
    </row>
    <row r="380" spans="1:12">
      <c r="A380" s="5">
        <v>60</v>
      </c>
      <c r="B380" s="11" t="s">
        <v>36</v>
      </c>
      <c r="C380" s="11" t="s">
        <v>133</v>
      </c>
      <c r="D380" s="5" t="s">
        <v>158</v>
      </c>
      <c r="E380" s="5" t="s">
        <v>158</v>
      </c>
      <c r="F380" s="5" t="s">
        <v>158</v>
      </c>
      <c r="G380" s="5" t="s">
        <v>158</v>
      </c>
      <c r="H380" s="5" t="s">
        <v>158</v>
      </c>
      <c r="I380" s="5" t="s">
        <v>158</v>
      </c>
      <c r="J380" s="5" t="s">
        <v>158</v>
      </c>
      <c r="K380" s="5" t="s">
        <v>158</v>
      </c>
      <c r="L380" s="5" t="s">
        <v>158</v>
      </c>
    </row>
    <row r="381" spans="1:12">
      <c r="A381" s="5">
        <v>61</v>
      </c>
      <c r="B381" s="11" t="s">
        <v>37</v>
      </c>
      <c r="C381" s="11" t="s">
        <v>153</v>
      </c>
      <c r="D381" s="5">
        <v>48</v>
      </c>
      <c r="E381" s="13">
        <v>272.29166670000001</v>
      </c>
      <c r="F381" s="7">
        <v>0.14583333300000001</v>
      </c>
      <c r="G381" s="7">
        <v>0.20833333300000001</v>
      </c>
      <c r="H381" s="7">
        <v>0.64583333300000001</v>
      </c>
      <c r="I381" s="13">
        <v>273</v>
      </c>
      <c r="J381" s="13">
        <v>267.39583329999999</v>
      </c>
      <c r="K381" s="13">
        <v>283.125</v>
      </c>
      <c r="L381" s="13">
        <v>280</v>
      </c>
    </row>
    <row r="382" spans="1:12">
      <c r="A382" s="5">
        <v>61</v>
      </c>
      <c r="B382" s="11" t="s">
        <v>37</v>
      </c>
      <c r="C382" s="11" t="s">
        <v>134</v>
      </c>
      <c r="D382" s="5">
        <v>31</v>
      </c>
      <c r="E382" s="13">
        <v>273.32258059999998</v>
      </c>
      <c r="F382" s="7">
        <v>6.4516129000000005E-2</v>
      </c>
      <c r="G382" s="7">
        <v>0.25806451600000002</v>
      </c>
      <c r="H382" s="7">
        <v>0.67741935499999995</v>
      </c>
      <c r="I382" s="13">
        <v>273.87096769999999</v>
      </c>
      <c r="J382" s="13">
        <v>268.1935484</v>
      </c>
      <c r="K382" s="13">
        <v>286.32258059999998</v>
      </c>
      <c r="L382" s="13">
        <v>281.93548390000001</v>
      </c>
    </row>
    <row r="383" spans="1:12">
      <c r="A383" s="5">
        <v>61</v>
      </c>
      <c r="B383" s="11" t="s">
        <v>37</v>
      </c>
      <c r="C383" s="11" t="s">
        <v>132</v>
      </c>
      <c r="D383" s="5" t="s">
        <v>158</v>
      </c>
      <c r="E383" s="5" t="s">
        <v>158</v>
      </c>
      <c r="F383" s="5" t="s">
        <v>158</v>
      </c>
      <c r="G383" s="5" t="s">
        <v>158</v>
      </c>
      <c r="H383" s="5" t="s">
        <v>158</v>
      </c>
      <c r="I383" s="5" t="s">
        <v>158</v>
      </c>
      <c r="J383" s="5" t="s">
        <v>158</v>
      </c>
      <c r="K383" s="5" t="s">
        <v>158</v>
      </c>
      <c r="L383" s="5" t="s">
        <v>158</v>
      </c>
    </row>
    <row r="384" spans="1:12">
      <c r="A384" s="5">
        <v>61</v>
      </c>
      <c r="B384" s="11" t="s">
        <v>37</v>
      </c>
      <c r="C384" s="11" t="s">
        <v>163</v>
      </c>
      <c r="D384" s="5">
        <v>24</v>
      </c>
      <c r="E384" s="13">
        <v>276.33333329999999</v>
      </c>
      <c r="F384" s="7">
        <v>0.125</v>
      </c>
      <c r="G384" s="7">
        <v>0.125</v>
      </c>
      <c r="H384" s="7">
        <v>0.75</v>
      </c>
      <c r="I384" s="13">
        <v>276.04166670000001</v>
      </c>
      <c r="J384" s="13">
        <v>270.375</v>
      </c>
      <c r="K384" s="13">
        <v>288.08333329999999</v>
      </c>
      <c r="L384" s="13">
        <v>285.79166670000001</v>
      </c>
    </row>
    <row r="385" spans="1:12">
      <c r="A385" s="5">
        <v>61</v>
      </c>
      <c r="B385" s="11" t="s">
        <v>37</v>
      </c>
      <c r="C385" s="11" t="s">
        <v>164</v>
      </c>
      <c r="D385" s="5">
        <v>24</v>
      </c>
      <c r="E385" s="13">
        <v>268.25</v>
      </c>
      <c r="F385" s="7">
        <v>0.16666666699999999</v>
      </c>
      <c r="G385" s="7">
        <v>0.29166666699999999</v>
      </c>
      <c r="H385" s="7">
        <v>0.54166666699999999</v>
      </c>
      <c r="I385" s="13">
        <v>269.95833329999999</v>
      </c>
      <c r="J385" s="13">
        <v>264.41666670000001</v>
      </c>
      <c r="K385" s="13">
        <v>278.16666670000001</v>
      </c>
      <c r="L385" s="13">
        <v>274.20833329999999</v>
      </c>
    </row>
    <row r="386" spans="1:12">
      <c r="A386" s="5">
        <v>61</v>
      </c>
      <c r="B386" s="11" t="s">
        <v>37</v>
      </c>
      <c r="C386" s="11" t="s">
        <v>7</v>
      </c>
      <c r="D386" s="5">
        <v>28</v>
      </c>
      <c r="E386" s="13">
        <v>274.82142859999999</v>
      </c>
      <c r="F386" s="7">
        <v>0.10714285699999999</v>
      </c>
      <c r="G386" s="7">
        <v>0.14285714299999999</v>
      </c>
      <c r="H386" s="7">
        <v>0.75</v>
      </c>
      <c r="I386" s="13">
        <v>277.0357143</v>
      </c>
      <c r="J386" s="13">
        <v>267.82142859999999</v>
      </c>
      <c r="K386" s="13">
        <v>287.14285710000001</v>
      </c>
      <c r="L386" s="13">
        <v>282.64285710000001</v>
      </c>
    </row>
    <row r="387" spans="1:12">
      <c r="A387" s="5">
        <v>61</v>
      </c>
      <c r="B387" s="11" t="s">
        <v>37</v>
      </c>
      <c r="C387" s="11" t="s">
        <v>165</v>
      </c>
      <c r="D387" s="5" t="s">
        <v>158</v>
      </c>
      <c r="E387" s="5" t="s">
        <v>158</v>
      </c>
      <c r="F387" s="5" t="s">
        <v>158</v>
      </c>
      <c r="G387" s="5" t="s">
        <v>158</v>
      </c>
      <c r="H387" s="5" t="s">
        <v>158</v>
      </c>
      <c r="I387" s="5" t="s">
        <v>158</v>
      </c>
      <c r="J387" s="5" t="s">
        <v>158</v>
      </c>
      <c r="K387" s="5" t="s">
        <v>158</v>
      </c>
      <c r="L387" s="5" t="s">
        <v>158</v>
      </c>
    </row>
    <row r="388" spans="1:12">
      <c r="A388" s="5">
        <v>61</v>
      </c>
      <c r="B388" s="11" t="s">
        <v>37</v>
      </c>
      <c r="C388" s="11" t="s">
        <v>2</v>
      </c>
      <c r="D388" s="5">
        <v>14</v>
      </c>
      <c r="E388" s="13">
        <v>266.64285710000001</v>
      </c>
      <c r="F388" s="7">
        <v>0.21428571399999999</v>
      </c>
      <c r="G388" s="7">
        <v>0.35714285699999998</v>
      </c>
      <c r="H388" s="7">
        <v>0.428571429</v>
      </c>
      <c r="I388" s="13">
        <v>266.2857143</v>
      </c>
      <c r="J388" s="13">
        <v>263.64285710000001</v>
      </c>
      <c r="K388" s="13">
        <v>274.42857140000001</v>
      </c>
      <c r="L388" s="13">
        <v>274.2857143</v>
      </c>
    </row>
    <row r="389" spans="1:12">
      <c r="A389" s="5">
        <v>61</v>
      </c>
      <c r="B389" s="11" t="s">
        <v>37</v>
      </c>
      <c r="C389" s="11" t="s">
        <v>129</v>
      </c>
      <c r="D389" s="5" t="s">
        <v>158</v>
      </c>
      <c r="E389" s="5" t="s">
        <v>158</v>
      </c>
      <c r="F389" s="5" t="s">
        <v>158</v>
      </c>
      <c r="G389" s="5" t="s">
        <v>158</v>
      </c>
      <c r="H389" s="5" t="s">
        <v>158</v>
      </c>
      <c r="I389" s="5" t="s">
        <v>158</v>
      </c>
      <c r="J389" s="5" t="s">
        <v>158</v>
      </c>
      <c r="K389" s="5" t="s">
        <v>158</v>
      </c>
      <c r="L389" s="5" t="s">
        <v>158</v>
      </c>
    </row>
    <row r="390" spans="1:12">
      <c r="A390" s="5">
        <v>61</v>
      </c>
      <c r="B390" s="11" t="s">
        <v>37</v>
      </c>
      <c r="C390" s="11" t="s">
        <v>125</v>
      </c>
      <c r="D390" s="5">
        <v>46</v>
      </c>
      <c r="E390" s="13">
        <v>272.5434783</v>
      </c>
      <c r="F390" s="7">
        <v>0.130434783</v>
      </c>
      <c r="G390" s="7">
        <v>0.21739130400000001</v>
      </c>
      <c r="H390" s="7">
        <v>0.65217391300000005</v>
      </c>
      <c r="I390" s="13">
        <v>273.30434780000002</v>
      </c>
      <c r="J390" s="13">
        <v>267.76086959999998</v>
      </c>
      <c r="K390" s="13">
        <v>283.4565217</v>
      </c>
      <c r="L390" s="13">
        <v>280.32608699999997</v>
      </c>
    </row>
    <row r="391" spans="1:12">
      <c r="A391" s="5">
        <v>61</v>
      </c>
      <c r="B391" s="11" t="s">
        <v>37</v>
      </c>
      <c r="C391" s="11" t="s">
        <v>126</v>
      </c>
      <c r="D391" s="5" t="s">
        <v>158</v>
      </c>
      <c r="E391" s="5" t="s">
        <v>158</v>
      </c>
      <c r="F391" s="5" t="s">
        <v>158</v>
      </c>
      <c r="G391" s="5" t="s">
        <v>158</v>
      </c>
      <c r="H391" s="5" t="s">
        <v>158</v>
      </c>
      <c r="I391" s="5" t="s">
        <v>158</v>
      </c>
      <c r="J391" s="5" t="s">
        <v>158</v>
      </c>
      <c r="K391" s="5" t="s">
        <v>158</v>
      </c>
      <c r="L391" s="5" t="s">
        <v>158</v>
      </c>
    </row>
    <row r="392" spans="1:12">
      <c r="A392" s="5">
        <v>61</v>
      </c>
      <c r="B392" s="11" t="s">
        <v>37</v>
      </c>
      <c r="C392" s="11" t="s">
        <v>133</v>
      </c>
      <c r="D392" s="5" t="s">
        <v>158</v>
      </c>
      <c r="E392" s="5" t="s">
        <v>158</v>
      </c>
      <c r="F392" s="5" t="s">
        <v>158</v>
      </c>
      <c r="G392" s="5" t="s">
        <v>158</v>
      </c>
      <c r="H392" s="5" t="s">
        <v>158</v>
      </c>
      <c r="I392" s="5" t="s">
        <v>158</v>
      </c>
      <c r="J392" s="5" t="s">
        <v>158</v>
      </c>
      <c r="K392" s="5" t="s">
        <v>158</v>
      </c>
      <c r="L392" s="5" t="s">
        <v>158</v>
      </c>
    </row>
    <row r="393" spans="1:12">
      <c r="A393" s="5">
        <v>62</v>
      </c>
      <c r="B393" s="11" t="s">
        <v>38</v>
      </c>
      <c r="C393" s="11" t="s">
        <v>153</v>
      </c>
      <c r="D393" s="5">
        <v>28</v>
      </c>
      <c r="E393" s="13">
        <v>256.67857140000001</v>
      </c>
      <c r="F393" s="7">
        <v>0.571428571</v>
      </c>
      <c r="G393" s="7">
        <v>0.428571429</v>
      </c>
      <c r="H393" s="7" t="s">
        <v>159</v>
      </c>
      <c r="I393" s="13">
        <v>262.17857140000001</v>
      </c>
      <c r="J393" s="13">
        <v>263.5357143</v>
      </c>
      <c r="K393" s="13">
        <v>249.25</v>
      </c>
      <c r="L393" s="13">
        <v>251.0357143</v>
      </c>
    </row>
    <row r="394" spans="1:12">
      <c r="A394" s="5">
        <v>62</v>
      </c>
      <c r="B394" s="11" t="s">
        <v>38</v>
      </c>
      <c r="C394" s="11" t="s">
        <v>134</v>
      </c>
      <c r="D394" s="5">
        <v>22</v>
      </c>
      <c r="E394" s="13">
        <v>257.09090909999998</v>
      </c>
      <c r="F394" s="7">
        <v>0.54545454500000001</v>
      </c>
      <c r="G394" s="7">
        <v>0.45454545499999999</v>
      </c>
      <c r="H394" s="7" t="s">
        <v>159</v>
      </c>
      <c r="I394" s="13">
        <v>262.72727270000001</v>
      </c>
      <c r="J394" s="13">
        <v>264.09090909999998</v>
      </c>
      <c r="K394" s="13">
        <v>249.77272730000001</v>
      </c>
      <c r="L394" s="13">
        <v>251.27272730000001</v>
      </c>
    </row>
    <row r="395" spans="1:12">
      <c r="A395" s="5">
        <v>62</v>
      </c>
      <c r="B395" s="11" t="s">
        <v>38</v>
      </c>
      <c r="C395" s="11" t="s">
        <v>163</v>
      </c>
      <c r="D395" s="5">
        <v>13</v>
      </c>
      <c r="E395" s="13">
        <v>257.2307692</v>
      </c>
      <c r="F395" s="7">
        <v>0.46153846199999998</v>
      </c>
      <c r="G395" s="7">
        <v>0.53846153799999996</v>
      </c>
      <c r="H395" s="7" t="s">
        <v>159</v>
      </c>
      <c r="I395" s="13">
        <v>262.84615380000002</v>
      </c>
      <c r="J395" s="13">
        <v>263.53846149999998</v>
      </c>
      <c r="K395" s="13">
        <v>251.1538462</v>
      </c>
      <c r="L395" s="13">
        <v>252.69230769999999</v>
      </c>
    </row>
    <row r="396" spans="1:12">
      <c r="A396" s="5">
        <v>62</v>
      </c>
      <c r="B396" s="11" t="s">
        <v>38</v>
      </c>
      <c r="C396" s="11" t="s">
        <v>164</v>
      </c>
      <c r="D396" s="5">
        <v>15</v>
      </c>
      <c r="E396" s="13">
        <v>256.2</v>
      </c>
      <c r="F396" s="7">
        <v>0.66666666699999999</v>
      </c>
      <c r="G396" s="7">
        <v>0.33333333300000001</v>
      </c>
      <c r="H396" s="7" t="s">
        <v>159</v>
      </c>
      <c r="I396" s="13">
        <v>261.60000000000002</v>
      </c>
      <c r="J396" s="13">
        <v>263.53333329999998</v>
      </c>
      <c r="K396" s="13">
        <v>247.6</v>
      </c>
      <c r="L396" s="13">
        <v>249.6</v>
      </c>
    </row>
    <row r="397" spans="1:12">
      <c r="A397" s="5">
        <v>62</v>
      </c>
      <c r="B397" s="11" t="s">
        <v>38</v>
      </c>
      <c r="C397" s="11" t="s">
        <v>165</v>
      </c>
      <c r="D397" s="5">
        <v>15</v>
      </c>
      <c r="E397" s="13">
        <v>259.8666667</v>
      </c>
      <c r="F397" s="7">
        <v>0.4</v>
      </c>
      <c r="G397" s="7">
        <v>0.6</v>
      </c>
      <c r="H397" s="7" t="s">
        <v>159</v>
      </c>
      <c r="I397" s="13">
        <v>268.06666669999998</v>
      </c>
      <c r="J397" s="13">
        <v>269.93333330000002</v>
      </c>
      <c r="K397" s="13">
        <v>250.6</v>
      </c>
      <c r="L397" s="13">
        <v>251.8</v>
      </c>
    </row>
    <row r="398" spans="1:12">
      <c r="A398" s="5">
        <v>62</v>
      </c>
      <c r="B398" s="11" t="s">
        <v>38</v>
      </c>
      <c r="C398" s="11" t="s">
        <v>9</v>
      </c>
      <c r="D398" s="5" t="s">
        <v>158</v>
      </c>
      <c r="E398" s="5" t="s">
        <v>158</v>
      </c>
      <c r="F398" s="5" t="s">
        <v>158</v>
      </c>
      <c r="G398" s="5" t="s">
        <v>158</v>
      </c>
      <c r="H398" s="5" t="s">
        <v>158</v>
      </c>
      <c r="I398" s="5" t="s">
        <v>158</v>
      </c>
      <c r="J398" s="5" t="s">
        <v>158</v>
      </c>
      <c r="K398" s="5" t="s">
        <v>158</v>
      </c>
      <c r="L398" s="5" t="s">
        <v>158</v>
      </c>
    </row>
    <row r="399" spans="1:12">
      <c r="A399" s="5">
        <v>62</v>
      </c>
      <c r="B399" s="11" t="s">
        <v>38</v>
      </c>
      <c r="C399" s="11" t="s">
        <v>1</v>
      </c>
      <c r="D399" s="5" t="s">
        <v>158</v>
      </c>
      <c r="E399" s="5" t="s">
        <v>158</v>
      </c>
      <c r="F399" s="5" t="s">
        <v>158</v>
      </c>
      <c r="G399" s="5" t="s">
        <v>158</v>
      </c>
      <c r="H399" s="5" t="s">
        <v>158</v>
      </c>
      <c r="I399" s="5" t="s">
        <v>158</v>
      </c>
      <c r="J399" s="5" t="s">
        <v>158</v>
      </c>
      <c r="K399" s="5" t="s">
        <v>158</v>
      </c>
      <c r="L399" s="5" t="s">
        <v>158</v>
      </c>
    </row>
    <row r="400" spans="1:12">
      <c r="A400" s="5">
        <v>62</v>
      </c>
      <c r="B400" s="11" t="s">
        <v>38</v>
      </c>
      <c r="C400" s="11" t="s">
        <v>2</v>
      </c>
      <c r="D400" s="5" t="s">
        <v>158</v>
      </c>
      <c r="E400" s="5" t="s">
        <v>158</v>
      </c>
      <c r="F400" s="5" t="s">
        <v>158</v>
      </c>
      <c r="G400" s="5" t="s">
        <v>158</v>
      </c>
      <c r="H400" s="5" t="s">
        <v>158</v>
      </c>
      <c r="I400" s="5" t="s">
        <v>158</v>
      </c>
      <c r="J400" s="5" t="s">
        <v>158</v>
      </c>
      <c r="K400" s="5" t="s">
        <v>158</v>
      </c>
      <c r="L400" s="5" t="s">
        <v>158</v>
      </c>
    </row>
    <row r="401" spans="1:12">
      <c r="A401" s="5">
        <v>62</v>
      </c>
      <c r="B401" s="11" t="s">
        <v>38</v>
      </c>
      <c r="C401" s="11" t="s">
        <v>5</v>
      </c>
      <c r="D401" s="5" t="s">
        <v>158</v>
      </c>
      <c r="E401" s="5" t="s">
        <v>158</v>
      </c>
      <c r="F401" s="5" t="s">
        <v>158</v>
      </c>
      <c r="G401" s="5" t="s">
        <v>158</v>
      </c>
      <c r="H401" s="5" t="s">
        <v>158</v>
      </c>
      <c r="I401" s="5" t="s">
        <v>158</v>
      </c>
      <c r="J401" s="5" t="s">
        <v>158</v>
      </c>
      <c r="K401" s="5" t="s">
        <v>158</v>
      </c>
      <c r="L401" s="5" t="s">
        <v>158</v>
      </c>
    </row>
    <row r="402" spans="1:12">
      <c r="A402" s="5">
        <v>62</v>
      </c>
      <c r="B402" s="11" t="s">
        <v>38</v>
      </c>
      <c r="C402" s="11" t="s">
        <v>12</v>
      </c>
      <c r="D402" s="5" t="s">
        <v>158</v>
      </c>
      <c r="E402" s="5" t="s">
        <v>158</v>
      </c>
      <c r="F402" s="5" t="s">
        <v>158</v>
      </c>
      <c r="G402" s="5" t="s">
        <v>158</v>
      </c>
      <c r="H402" s="5" t="s">
        <v>158</v>
      </c>
      <c r="I402" s="5" t="s">
        <v>158</v>
      </c>
      <c r="J402" s="5" t="s">
        <v>158</v>
      </c>
      <c r="K402" s="5" t="s">
        <v>158</v>
      </c>
      <c r="L402" s="5" t="s">
        <v>158</v>
      </c>
    </row>
    <row r="403" spans="1:12">
      <c r="A403" s="5">
        <v>62</v>
      </c>
      <c r="B403" s="11" t="s">
        <v>38</v>
      </c>
      <c r="C403" s="11" t="s">
        <v>10</v>
      </c>
      <c r="D403" s="5" t="s">
        <v>158</v>
      </c>
      <c r="E403" s="5" t="s">
        <v>158</v>
      </c>
      <c r="F403" s="5" t="s">
        <v>158</v>
      </c>
      <c r="G403" s="5" t="s">
        <v>158</v>
      </c>
      <c r="H403" s="5" t="s">
        <v>158</v>
      </c>
      <c r="I403" s="5" t="s">
        <v>158</v>
      </c>
      <c r="J403" s="5" t="s">
        <v>158</v>
      </c>
      <c r="K403" s="5" t="s">
        <v>158</v>
      </c>
      <c r="L403" s="5" t="s">
        <v>158</v>
      </c>
    </row>
    <row r="404" spans="1:12">
      <c r="A404" s="5">
        <v>62</v>
      </c>
      <c r="B404" s="11" t="s">
        <v>38</v>
      </c>
      <c r="C404" s="11" t="s">
        <v>125</v>
      </c>
      <c r="D404" s="5">
        <v>26</v>
      </c>
      <c r="E404" s="13">
        <v>256.57692309999999</v>
      </c>
      <c r="F404" s="7">
        <v>0.57692307700000001</v>
      </c>
      <c r="G404" s="7">
        <v>0.42307692299999999</v>
      </c>
      <c r="H404" s="7" t="s">
        <v>159</v>
      </c>
      <c r="I404" s="13">
        <v>262</v>
      </c>
      <c r="J404" s="13">
        <v>263.46153850000002</v>
      </c>
      <c r="K404" s="13">
        <v>249.42307690000001</v>
      </c>
      <c r="L404" s="13">
        <v>251.19230769999999</v>
      </c>
    </row>
    <row r="405" spans="1:12">
      <c r="A405" s="5">
        <v>62</v>
      </c>
      <c r="B405" s="11" t="s">
        <v>38</v>
      </c>
      <c r="C405" s="11" t="s">
        <v>126</v>
      </c>
      <c r="D405" s="5" t="s">
        <v>158</v>
      </c>
      <c r="E405" s="5" t="s">
        <v>158</v>
      </c>
      <c r="F405" s="5" t="s">
        <v>158</v>
      </c>
      <c r="G405" s="5" t="s">
        <v>158</v>
      </c>
      <c r="H405" s="5" t="s">
        <v>158</v>
      </c>
      <c r="I405" s="5" t="s">
        <v>158</v>
      </c>
      <c r="J405" s="5" t="s">
        <v>158</v>
      </c>
      <c r="K405" s="5" t="s">
        <v>158</v>
      </c>
      <c r="L405" s="5" t="s">
        <v>158</v>
      </c>
    </row>
    <row r="406" spans="1:12">
      <c r="A406" s="5">
        <v>62</v>
      </c>
      <c r="B406" s="11" t="s">
        <v>38</v>
      </c>
      <c r="C406" s="11" t="s">
        <v>128</v>
      </c>
      <c r="D406" s="5" t="s">
        <v>158</v>
      </c>
      <c r="E406" s="5" t="s">
        <v>158</v>
      </c>
      <c r="F406" s="5" t="s">
        <v>158</v>
      </c>
      <c r="G406" s="5" t="s">
        <v>158</v>
      </c>
      <c r="H406" s="5" t="s">
        <v>158</v>
      </c>
      <c r="I406" s="5" t="s">
        <v>158</v>
      </c>
      <c r="J406" s="5" t="s">
        <v>158</v>
      </c>
      <c r="K406" s="5" t="s">
        <v>158</v>
      </c>
      <c r="L406" s="5" t="s">
        <v>158</v>
      </c>
    </row>
    <row r="407" spans="1:12">
      <c r="A407" s="5">
        <v>62</v>
      </c>
      <c r="B407" s="11" t="s">
        <v>38</v>
      </c>
      <c r="C407" s="11" t="s">
        <v>133</v>
      </c>
      <c r="D407" s="5" t="s">
        <v>158</v>
      </c>
      <c r="E407" s="5" t="s">
        <v>158</v>
      </c>
      <c r="F407" s="5" t="s">
        <v>158</v>
      </c>
      <c r="G407" s="5" t="s">
        <v>158</v>
      </c>
      <c r="H407" s="5" t="s">
        <v>158</v>
      </c>
      <c r="I407" s="5" t="s">
        <v>158</v>
      </c>
      <c r="J407" s="5" t="s">
        <v>158</v>
      </c>
      <c r="K407" s="5" t="s">
        <v>158</v>
      </c>
      <c r="L407" s="5" t="s">
        <v>158</v>
      </c>
    </row>
    <row r="408" spans="1:12">
      <c r="A408" s="5">
        <v>63</v>
      </c>
      <c r="B408" s="11" t="s">
        <v>39</v>
      </c>
      <c r="C408" s="11" t="s">
        <v>153</v>
      </c>
      <c r="D408" s="5">
        <v>30</v>
      </c>
      <c r="E408" s="13">
        <v>264.93333330000002</v>
      </c>
      <c r="F408" s="7">
        <v>0.33333333300000001</v>
      </c>
      <c r="G408" s="7">
        <v>0.26666666700000002</v>
      </c>
      <c r="H408" s="7">
        <v>0.4</v>
      </c>
      <c r="I408" s="13">
        <v>264.1333333</v>
      </c>
      <c r="J408" s="13">
        <v>267.56666669999998</v>
      </c>
      <c r="K408" s="13">
        <v>271.06666669999998</v>
      </c>
      <c r="L408" s="13">
        <v>263.1333333</v>
      </c>
    </row>
    <row r="409" spans="1:12">
      <c r="A409" s="5">
        <v>63</v>
      </c>
      <c r="B409" s="11" t="s">
        <v>39</v>
      </c>
      <c r="C409" s="11" t="s">
        <v>134</v>
      </c>
      <c r="D409" s="5">
        <v>23</v>
      </c>
      <c r="E409" s="13">
        <v>264.43478260000001</v>
      </c>
      <c r="F409" s="7">
        <v>0.34782608700000001</v>
      </c>
      <c r="G409" s="7">
        <v>0.21739130400000001</v>
      </c>
      <c r="H409" s="7">
        <v>0.43478260899999999</v>
      </c>
      <c r="I409" s="13">
        <v>263.08695649999999</v>
      </c>
      <c r="J409" s="13">
        <v>266.17391300000003</v>
      </c>
      <c r="K409" s="13">
        <v>272.69565219999998</v>
      </c>
      <c r="L409" s="13">
        <v>263.08695649999999</v>
      </c>
    </row>
    <row r="410" spans="1:12">
      <c r="A410" s="5">
        <v>63</v>
      </c>
      <c r="B410" s="11" t="s">
        <v>39</v>
      </c>
      <c r="C410" s="11" t="s">
        <v>163</v>
      </c>
      <c r="D410" s="5">
        <v>14</v>
      </c>
      <c r="E410" s="13">
        <v>264.42857140000001</v>
      </c>
      <c r="F410" s="7">
        <v>0.28571428599999998</v>
      </c>
      <c r="G410" s="7">
        <v>0.28571428599999998</v>
      </c>
      <c r="H410" s="7">
        <v>0.428571429</v>
      </c>
      <c r="I410" s="13">
        <v>263.7142857</v>
      </c>
      <c r="J410" s="13">
        <v>266.14285710000001</v>
      </c>
      <c r="K410" s="13">
        <v>271.64285710000001</v>
      </c>
      <c r="L410" s="13">
        <v>266.64285710000001</v>
      </c>
    </row>
    <row r="411" spans="1:12">
      <c r="A411" s="5">
        <v>63</v>
      </c>
      <c r="B411" s="11" t="s">
        <v>39</v>
      </c>
      <c r="C411" s="11" t="s">
        <v>164</v>
      </c>
      <c r="D411" s="5">
        <v>16</v>
      </c>
      <c r="E411" s="13">
        <v>265.375</v>
      </c>
      <c r="F411" s="7">
        <v>0.375</v>
      </c>
      <c r="G411" s="7">
        <v>0.25</v>
      </c>
      <c r="H411" s="7">
        <v>0.375</v>
      </c>
      <c r="I411" s="13">
        <v>264.5</v>
      </c>
      <c r="J411" s="13">
        <v>268.8125</v>
      </c>
      <c r="K411" s="13">
        <v>270.5625</v>
      </c>
      <c r="L411" s="13">
        <v>260.0625</v>
      </c>
    </row>
    <row r="412" spans="1:12">
      <c r="A412" s="5">
        <v>63</v>
      </c>
      <c r="B412" s="11" t="s">
        <v>39</v>
      </c>
      <c r="C412" s="11" t="s">
        <v>165</v>
      </c>
      <c r="D412" s="5">
        <v>20</v>
      </c>
      <c r="E412" s="13">
        <v>270.85000000000002</v>
      </c>
      <c r="F412" s="7">
        <v>0.2</v>
      </c>
      <c r="G412" s="7">
        <v>0.2</v>
      </c>
      <c r="H412" s="7">
        <v>0.6</v>
      </c>
      <c r="I412" s="13">
        <v>270.60000000000002</v>
      </c>
      <c r="J412" s="13">
        <v>273.55</v>
      </c>
      <c r="K412" s="13">
        <v>278.95</v>
      </c>
      <c r="L412" s="13">
        <v>270.2</v>
      </c>
    </row>
    <row r="413" spans="1:12">
      <c r="A413" s="5">
        <v>63</v>
      </c>
      <c r="B413" s="11" t="s">
        <v>39</v>
      </c>
      <c r="C413" s="11" t="s">
        <v>12</v>
      </c>
      <c r="D413" s="5" t="s">
        <v>158</v>
      </c>
      <c r="E413" s="5" t="s">
        <v>158</v>
      </c>
      <c r="F413" s="5" t="s">
        <v>158</v>
      </c>
      <c r="G413" s="5" t="s">
        <v>158</v>
      </c>
      <c r="H413" s="5" t="s">
        <v>158</v>
      </c>
      <c r="I413" s="5" t="s">
        <v>158</v>
      </c>
      <c r="J413" s="5" t="s">
        <v>158</v>
      </c>
      <c r="K413" s="5" t="s">
        <v>158</v>
      </c>
      <c r="L413" s="5" t="s">
        <v>158</v>
      </c>
    </row>
    <row r="414" spans="1:12">
      <c r="A414" s="5">
        <v>63</v>
      </c>
      <c r="B414" s="11" t="s">
        <v>39</v>
      </c>
      <c r="C414" s="11" t="s">
        <v>10</v>
      </c>
      <c r="D414" s="5" t="s">
        <v>158</v>
      </c>
      <c r="E414" s="5" t="s">
        <v>158</v>
      </c>
      <c r="F414" s="5" t="s">
        <v>158</v>
      </c>
      <c r="G414" s="5" t="s">
        <v>158</v>
      </c>
      <c r="H414" s="5" t="s">
        <v>158</v>
      </c>
      <c r="I414" s="5" t="s">
        <v>158</v>
      </c>
      <c r="J414" s="5" t="s">
        <v>158</v>
      </c>
      <c r="K414" s="5" t="s">
        <v>158</v>
      </c>
      <c r="L414" s="5" t="s">
        <v>158</v>
      </c>
    </row>
    <row r="415" spans="1:12">
      <c r="A415" s="5">
        <v>63</v>
      </c>
      <c r="B415" s="11" t="s">
        <v>39</v>
      </c>
      <c r="C415" s="11" t="s">
        <v>125</v>
      </c>
      <c r="D415" s="5">
        <v>30</v>
      </c>
      <c r="E415" s="13">
        <v>264.93333330000002</v>
      </c>
      <c r="F415" s="7">
        <v>0.33333333300000001</v>
      </c>
      <c r="G415" s="7">
        <v>0.26666666700000002</v>
      </c>
      <c r="H415" s="7">
        <v>0.4</v>
      </c>
      <c r="I415" s="13">
        <v>264.1333333</v>
      </c>
      <c r="J415" s="13">
        <v>267.56666669999998</v>
      </c>
      <c r="K415" s="13">
        <v>271.06666669999998</v>
      </c>
      <c r="L415" s="13">
        <v>263.1333333</v>
      </c>
    </row>
    <row r="416" spans="1:12">
      <c r="A416" s="5">
        <v>63</v>
      </c>
      <c r="B416" s="11" t="s">
        <v>39</v>
      </c>
      <c r="C416" s="11" t="s">
        <v>133</v>
      </c>
      <c r="D416" s="5" t="s">
        <v>158</v>
      </c>
      <c r="E416" s="5" t="s">
        <v>158</v>
      </c>
      <c r="F416" s="5" t="s">
        <v>158</v>
      </c>
      <c r="G416" s="5" t="s">
        <v>158</v>
      </c>
      <c r="H416" s="5" t="s">
        <v>158</v>
      </c>
      <c r="I416" s="5" t="s">
        <v>158</v>
      </c>
      <c r="J416" s="5" t="s">
        <v>158</v>
      </c>
      <c r="K416" s="5" t="s">
        <v>158</v>
      </c>
      <c r="L416" s="5" t="s">
        <v>158</v>
      </c>
    </row>
    <row r="417" spans="1:12">
      <c r="A417" s="5">
        <v>64</v>
      </c>
      <c r="B417" s="11" t="s">
        <v>40</v>
      </c>
      <c r="C417" s="11" t="s">
        <v>153</v>
      </c>
      <c r="D417" s="5">
        <v>72</v>
      </c>
      <c r="E417" s="13">
        <v>275.79166670000001</v>
      </c>
      <c r="F417" s="7">
        <v>0.13888888899999999</v>
      </c>
      <c r="G417" s="7">
        <v>0.19444444399999999</v>
      </c>
      <c r="H417" s="7">
        <v>0.66666666699999999</v>
      </c>
      <c r="I417" s="13">
        <v>273.86111110000002</v>
      </c>
      <c r="J417" s="13">
        <v>276.23611110000002</v>
      </c>
      <c r="K417" s="13">
        <v>284.125</v>
      </c>
      <c r="L417" s="13">
        <v>280.61111110000002</v>
      </c>
    </row>
    <row r="418" spans="1:12">
      <c r="A418" s="5">
        <v>64</v>
      </c>
      <c r="B418" s="11" t="s">
        <v>40</v>
      </c>
      <c r="C418" s="11" t="s">
        <v>134</v>
      </c>
      <c r="D418" s="5">
        <v>39</v>
      </c>
      <c r="E418" s="13">
        <v>279.8717949</v>
      </c>
      <c r="F418" s="7" t="s">
        <v>159</v>
      </c>
      <c r="G418" s="7">
        <v>0.20512820500000001</v>
      </c>
      <c r="H418" s="7">
        <v>0.76923076899999998</v>
      </c>
      <c r="I418" s="13">
        <v>279.58974360000002</v>
      </c>
      <c r="J418" s="13">
        <v>279.30769229999999</v>
      </c>
      <c r="K418" s="13">
        <v>287.2307692</v>
      </c>
      <c r="L418" s="13">
        <v>282.53846149999998</v>
      </c>
    </row>
    <row r="419" spans="1:12">
      <c r="A419" s="5">
        <v>64</v>
      </c>
      <c r="B419" s="11" t="s">
        <v>40</v>
      </c>
      <c r="C419" s="11" t="s">
        <v>132</v>
      </c>
      <c r="D419" s="5" t="s">
        <v>158</v>
      </c>
      <c r="E419" s="5" t="s">
        <v>158</v>
      </c>
      <c r="F419" s="5" t="s">
        <v>158</v>
      </c>
      <c r="G419" s="5" t="s">
        <v>158</v>
      </c>
      <c r="H419" s="5" t="s">
        <v>158</v>
      </c>
      <c r="I419" s="5" t="s">
        <v>158</v>
      </c>
      <c r="J419" s="5" t="s">
        <v>158</v>
      </c>
      <c r="K419" s="5" t="s">
        <v>158</v>
      </c>
      <c r="L419" s="5" t="s">
        <v>158</v>
      </c>
    </row>
    <row r="420" spans="1:12">
      <c r="A420" s="5">
        <v>64</v>
      </c>
      <c r="B420" s="11" t="s">
        <v>40</v>
      </c>
      <c r="C420" s="11" t="s">
        <v>163</v>
      </c>
      <c r="D420" s="5">
        <v>38</v>
      </c>
      <c r="E420" s="13">
        <v>278.52631580000002</v>
      </c>
      <c r="F420" s="7">
        <v>0.105263158</v>
      </c>
      <c r="G420" s="7">
        <v>0.21052631599999999</v>
      </c>
      <c r="H420" s="7">
        <v>0.68421052599999999</v>
      </c>
      <c r="I420" s="13">
        <v>276.44736840000002</v>
      </c>
      <c r="J420" s="13">
        <v>279.28947369999997</v>
      </c>
      <c r="K420" s="13">
        <v>286.63157890000002</v>
      </c>
      <c r="L420" s="13">
        <v>283.5</v>
      </c>
    </row>
    <row r="421" spans="1:12">
      <c r="A421" s="5">
        <v>64</v>
      </c>
      <c r="B421" s="11" t="s">
        <v>40</v>
      </c>
      <c r="C421" s="11" t="s">
        <v>164</v>
      </c>
      <c r="D421" s="5">
        <v>34</v>
      </c>
      <c r="E421" s="13">
        <v>272.73529409999998</v>
      </c>
      <c r="F421" s="7">
        <v>0.17647058800000001</v>
      </c>
      <c r="G421" s="7">
        <v>0.17647058800000001</v>
      </c>
      <c r="H421" s="7">
        <v>0.64705882400000003</v>
      </c>
      <c r="I421" s="13">
        <v>270.97058820000001</v>
      </c>
      <c r="J421" s="13">
        <v>272.82352939999998</v>
      </c>
      <c r="K421" s="13">
        <v>281.32352939999998</v>
      </c>
      <c r="L421" s="13">
        <v>277.3823529</v>
      </c>
    </row>
    <row r="422" spans="1:12">
      <c r="A422" s="5">
        <v>64</v>
      </c>
      <c r="B422" s="11" t="s">
        <v>40</v>
      </c>
      <c r="C422" s="11" t="s">
        <v>7</v>
      </c>
      <c r="D422" s="5">
        <v>33</v>
      </c>
      <c r="E422" s="13">
        <v>284.09090909999998</v>
      </c>
      <c r="F422" s="7" t="s">
        <v>159</v>
      </c>
      <c r="G422" s="7">
        <v>6.0606061000000003E-2</v>
      </c>
      <c r="H422" s="7">
        <v>0.93939393900000001</v>
      </c>
      <c r="I422" s="13">
        <v>283.78787879999999</v>
      </c>
      <c r="J422" s="13">
        <v>282</v>
      </c>
      <c r="K422" s="13">
        <v>290.18181820000001</v>
      </c>
      <c r="L422" s="13">
        <v>287.90909090000002</v>
      </c>
    </row>
    <row r="423" spans="1:12">
      <c r="A423" s="5">
        <v>64</v>
      </c>
      <c r="B423" s="11" t="s">
        <v>40</v>
      </c>
      <c r="C423" s="11" t="s">
        <v>165</v>
      </c>
      <c r="D423" s="5" t="s">
        <v>158</v>
      </c>
      <c r="E423" s="5" t="s">
        <v>158</v>
      </c>
      <c r="F423" s="5" t="s">
        <v>158</v>
      </c>
      <c r="G423" s="5" t="s">
        <v>158</v>
      </c>
      <c r="H423" s="5" t="s">
        <v>158</v>
      </c>
      <c r="I423" s="5" t="s">
        <v>158</v>
      </c>
      <c r="J423" s="5" t="s">
        <v>158</v>
      </c>
      <c r="K423" s="5" t="s">
        <v>158</v>
      </c>
      <c r="L423" s="5" t="s">
        <v>158</v>
      </c>
    </row>
    <row r="424" spans="1:12">
      <c r="A424" s="5">
        <v>64</v>
      </c>
      <c r="B424" s="11" t="s">
        <v>40</v>
      </c>
      <c r="C424" s="11" t="s">
        <v>5</v>
      </c>
      <c r="D424" s="5" t="s">
        <v>158</v>
      </c>
      <c r="E424" s="5" t="s">
        <v>158</v>
      </c>
      <c r="F424" s="5" t="s">
        <v>158</v>
      </c>
      <c r="G424" s="5" t="s">
        <v>158</v>
      </c>
      <c r="H424" s="5" t="s">
        <v>158</v>
      </c>
      <c r="I424" s="5" t="s">
        <v>158</v>
      </c>
      <c r="J424" s="5" t="s">
        <v>158</v>
      </c>
      <c r="K424" s="5" t="s">
        <v>158</v>
      </c>
      <c r="L424" s="5" t="s">
        <v>158</v>
      </c>
    </row>
    <row r="425" spans="1:12">
      <c r="A425" s="5">
        <v>64</v>
      </c>
      <c r="B425" s="11" t="s">
        <v>40</v>
      </c>
      <c r="C425" s="11" t="s">
        <v>12</v>
      </c>
      <c r="D425" s="5" t="s">
        <v>158</v>
      </c>
      <c r="E425" s="5" t="s">
        <v>158</v>
      </c>
      <c r="F425" s="5" t="s">
        <v>158</v>
      </c>
      <c r="G425" s="5" t="s">
        <v>158</v>
      </c>
      <c r="H425" s="5" t="s">
        <v>158</v>
      </c>
      <c r="I425" s="5" t="s">
        <v>158</v>
      </c>
      <c r="J425" s="5" t="s">
        <v>158</v>
      </c>
      <c r="K425" s="5" t="s">
        <v>158</v>
      </c>
      <c r="L425" s="5" t="s">
        <v>158</v>
      </c>
    </row>
    <row r="426" spans="1:12">
      <c r="A426" s="5">
        <v>64</v>
      </c>
      <c r="B426" s="11" t="s">
        <v>40</v>
      </c>
      <c r="C426" s="11" t="s">
        <v>10</v>
      </c>
      <c r="D426" s="5">
        <v>32</v>
      </c>
      <c r="E426" s="13">
        <v>266.90625</v>
      </c>
      <c r="F426" s="7">
        <v>0.3125</v>
      </c>
      <c r="G426" s="7">
        <v>0.34375</v>
      </c>
      <c r="H426" s="7">
        <v>0.34375</v>
      </c>
      <c r="I426" s="13">
        <v>263.34375</v>
      </c>
      <c r="J426" s="13">
        <v>270.59375</v>
      </c>
      <c r="K426" s="13">
        <v>277.15625</v>
      </c>
      <c r="L426" s="13">
        <v>272.09375</v>
      </c>
    </row>
    <row r="427" spans="1:12">
      <c r="A427" s="5">
        <v>64</v>
      </c>
      <c r="B427" s="11" t="s">
        <v>40</v>
      </c>
      <c r="C427" s="11" t="s">
        <v>125</v>
      </c>
      <c r="D427" s="5">
        <v>68</v>
      </c>
      <c r="E427" s="13">
        <v>276.75</v>
      </c>
      <c r="F427" s="7">
        <v>0.117647059</v>
      </c>
      <c r="G427" s="7">
        <v>0.19117647099999999</v>
      </c>
      <c r="H427" s="7">
        <v>0.69117647100000001</v>
      </c>
      <c r="I427" s="13">
        <v>275.39705880000002</v>
      </c>
      <c r="J427" s="13">
        <v>277.33823530000001</v>
      </c>
      <c r="K427" s="13">
        <v>284.30882350000002</v>
      </c>
      <c r="L427" s="13">
        <v>280.97058820000001</v>
      </c>
    </row>
    <row r="428" spans="1:12">
      <c r="A428" s="5">
        <v>64</v>
      </c>
      <c r="B428" s="11" t="s">
        <v>40</v>
      </c>
      <c r="C428" s="11" t="s">
        <v>126</v>
      </c>
      <c r="D428" s="5" t="s">
        <v>158</v>
      </c>
      <c r="E428" s="5" t="s">
        <v>158</v>
      </c>
      <c r="F428" s="5" t="s">
        <v>158</v>
      </c>
      <c r="G428" s="5" t="s">
        <v>158</v>
      </c>
      <c r="H428" s="5" t="s">
        <v>158</v>
      </c>
      <c r="I428" s="5" t="s">
        <v>158</v>
      </c>
      <c r="J428" s="5" t="s">
        <v>158</v>
      </c>
      <c r="K428" s="5" t="s">
        <v>158</v>
      </c>
      <c r="L428" s="5" t="s">
        <v>158</v>
      </c>
    </row>
    <row r="429" spans="1:12">
      <c r="A429" s="5">
        <v>64</v>
      </c>
      <c r="B429" s="11" t="s">
        <v>40</v>
      </c>
      <c r="C429" s="11" t="s">
        <v>127</v>
      </c>
      <c r="D429" s="5" t="s">
        <v>158</v>
      </c>
      <c r="E429" s="5" t="s">
        <v>158</v>
      </c>
      <c r="F429" s="5" t="s">
        <v>158</v>
      </c>
      <c r="G429" s="5" t="s">
        <v>158</v>
      </c>
      <c r="H429" s="5" t="s">
        <v>158</v>
      </c>
      <c r="I429" s="5" t="s">
        <v>158</v>
      </c>
      <c r="J429" s="5" t="s">
        <v>158</v>
      </c>
      <c r="K429" s="5" t="s">
        <v>158</v>
      </c>
      <c r="L429" s="5" t="s">
        <v>158</v>
      </c>
    </row>
    <row r="430" spans="1:12">
      <c r="A430" s="5">
        <v>64</v>
      </c>
      <c r="B430" s="11" t="s">
        <v>40</v>
      </c>
      <c r="C430" s="11" t="s">
        <v>133</v>
      </c>
      <c r="D430" s="5" t="s">
        <v>158</v>
      </c>
      <c r="E430" s="5" t="s">
        <v>158</v>
      </c>
      <c r="F430" s="5" t="s">
        <v>158</v>
      </c>
      <c r="G430" s="5" t="s">
        <v>158</v>
      </c>
      <c r="H430" s="5" t="s">
        <v>158</v>
      </c>
      <c r="I430" s="5" t="s">
        <v>158</v>
      </c>
      <c r="J430" s="5" t="s">
        <v>158</v>
      </c>
      <c r="K430" s="5" t="s">
        <v>158</v>
      </c>
      <c r="L430" s="5" t="s">
        <v>158</v>
      </c>
    </row>
    <row r="431" spans="1:12">
      <c r="A431" s="5">
        <v>66</v>
      </c>
      <c r="B431" s="11" t="s">
        <v>41</v>
      </c>
      <c r="C431" s="11" t="s">
        <v>153</v>
      </c>
      <c r="D431" s="5">
        <v>33</v>
      </c>
      <c r="E431" s="13">
        <v>264.030303</v>
      </c>
      <c r="F431" s="7">
        <v>0.212121212</v>
      </c>
      <c r="G431" s="7">
        <v>0.484848485</v>
      </c>
      <c r="H431" s="7">
        <v>0.303030303</v>
      </c>
      <c r="I431" s="13">
        <v>261.87878790000002</v>
      </c>
      <c r="J431" s="13">
        <v>263.42424240000003</v>
      </c>
      <c r="K431" s="13">
        <v>272.63636359999998</v>
      </c>
      <c r="L431" s="13">
        <v>273.45454549999999</v>
      </c>
    </row>
    <row r="432" spans="1:12">
      <c r="A432" s="5">
        <v>66</v>
      </c>
      <c r="B432" s="11" t="s">
        <v>41</v>
      </c>
      <c r="C432" s="11" t="s">
        <v>134</v>
      </c>
      <c r="D432" s="5">
        <v>16</v>
      </c>
      <c r="E432" s="13">
        <v>261.5625</v>
      </c>
      <c r="F432" s="7">
        <v>0.3125</v>
      </c>
      <c r="G432" s="7">
        <v>0.4375</v>
      </c>
      <c r="H432" s="7">
        <v>0.25</v>
      </c>
      <c r="I432" s="13">
        <v>261</v>
      </c>
      <c r="J432" s="13">
        <v>261.4375</v>
      </c>
      <c r="K432" s="13">
        <v>268.5</v>
      </c>
      <c r="L432" s="13">
        <v>268.4375</v>
      </c>
    </row>
    <row r="433" spans="1:12">
      <c r="A433" s="5">
        <v>66</v>
      </c>
      <c r="B433" s="11" t="s">
        <v>41</v>
      </c>
      <c r="C433" s="11" t="s">
        <v>163</v>
      </c>
      <c r="D433" s="5">
        <v>13</v>
      </c>
      <c r="E433" s="13">
        <v>264.38461539999997</v>
      </c>
      <c r="F433" s="7">
        <v>0.23076923099999999</v>
      </c>
      <c r="G433" s="7">
        <v>0.46153846199999998</v>
      </c>
      <c r="H433" s="7">
        <v>0.30769230800000003</v>
      </c>
      <c r="I433" s="13">
        <v>261.69230770000001</v>
      </c>
      <c r="J433" s="13">
        <v>261.92307690000001</v>
      </c>
      <c r="K433" s="13">
        <v>273.46153850000002</v>
      </c>
      <c r="L433" s="13">
        <v>276.7692308</v>
      </c>
    </row>
    <row r="434" spans="1:12">
      <c r="A434" s="5">
        <v>66</v>
      </c>
      <c r="B434" s="11" t="s">
        <v>41</v>
      </c>
      <c r="C434" s="11" t="s">
        <v>164</v>
      </c>
      <c r="D434" s="5">
        <v>20</v>
      </c>
      <c r="E434" s="13">
        <v>263.8</v>
      </c>
      <c r="F434" s="7">
        <v>0.2</v>
      </c>
      <c r="G434" s="7">
        <v>0.5</v>
      </c>
      <c r="H434" s="7">
        <v>0.3</v>
      </c>
      <c r="I434" s="13">
        <v>262</v>
      </c>
      <c r="J434" s="13">
        <v>264.39999999999998</v>
      </c>
      <c r="K434" s="13">
        <v>272.10000000000002</v>
      </c>
      <c r="L434" s="13">
        <v>271.3</v>
      </c>
    </row>
    <row r="435" spans="1:12">
      <c r="A435" s="5">
        <v>66</v>
      </c>
      <c r="B435" s="11" t="s">
        <v>41</v>
      </c>
      <c r="C435" s="11" t="s">
        <v>7</v>
      </c>
      <c r="D435" s="5" t="s">
        <v>158</v>
      </c>
      <c r="E435" s="5" t="s">
        <v>158</v>
      </c>
      <c r="F435" s="5" t="s">
        <v>158</v>
      </c>
      <c r="G435" s="5" t="s">
        <v>158</v>
      </c>
      <c r="H435" s="5" t="s">
        <v>158</v>
      </c>
      <c r="I435" s="5" t="s">
        <v>158</v>
      </c>
      <c r="J435" s="5" t="s">
        <v>158</v>
      </c>
      <c r="K435" s="5" t="s">
        <v>158</v>
      </c>
      <c r="L435" s="5" t="s">
        <v>158</v>
      </c>
    </row>
    <row r="436" spans="1:12">
      <c r="A436" s="5">
        <v>66</v>
      </c>
      <c r="B436" s="11" t="s">
        <v>41</v>
      </c>
      <c r="C436" s="11" t="s">
        <v>165</v>
      </c>
      <c r="D436" s="5">
        <v>15</v>
      </c>
      <c r="E436" s="13">
        <v>263.60000000000002</v>
      </c>
      <c r="F436" s="7">
        <v>0.26666666700000002</v>
      </c>
      <c r="G436" s="7">
        <v>0.46666666699999998</v>
      </c>
      <c r="H436" s="7">
        <v>0.26666666700000002</v>
      </c>
      <c r="I436" s="13">
        <v>262.93333330000002</v>
      </c>
      <c r="J436" s="13">
        <v>262.53333329999998</v>
      </c>
      <c r="K436" s="13">
        <v>270</v>
      </c>
      <c r="L436" s="13">
        <v>271.1333333</v>
      </c>
    </row>
    <row r="437" spans="1:12">
      <c r="A437" s="5">
        <v>66</v>
      </c>
      <c r="B437" s="11" t="s">
        <v>41</v>
      </c>
      <c r="C437" s="11" t="s">
        <v>4</v>
      </c>
      <c r="D437" s="5" t="s">
        <v>158</v>
      </c>
      <c r="E437" s="5" t="s">
        <v>158</v>
      </c>
      <c r="F437" s="5" t="s">
        <v>158</v>
      </c>
      <c r="G437" s="5" t="s">
        <v>158</v>
      </c>
      <c r="H437" s="5" t="s">
        <v>158</v>
      </c>
      <c r="I437" s="5" t="s">
        <v>158</v>
      </c>
      <c r="J437" s="5" t="s">
        <v>158</v>
      </c>
      <c r="K437" s="5" t="s">
        <v>158</v>
      </c>
      <c r="L437" s="5" t="s">
        <v>158</v>
      </c>
    </row>
    <row r="438" spans="1:12">
      <c r="A438" s="5">
        <v>66</v>
      </c>
      <c r="B438" s="11" t="s">
        <v>41</v>
      </c>
      <c r="C438" s="11" t="s">
        <v>9</v>
      </c>
      <c r="D438" s="5" t="s">
        <v>158</v>
      </c>
      <c r="E438" s="5" t="s">
        <v>158</v>
      </c>
      <c r="F438" s="5" t="s">
        <v>158</v>
      </c>
      <c r="G438" s="5" t="s">
        <v>158</v>
      </c>
      <c r="H438" s="5" t="s">
        <v>158</v>
      </c>
      <c r="I438" s="5" t="s">
        <v>158</v>
      </c>
      <c r="J438" s="5" t="s">
        <v>158</v>
      </c>
      <c r="K438" s="5" t="s">
        <v>158</v>
      </c>
      <c r="L438" s="5" t="s">
        <v>158</v>
      </c>
    </row>
    <row r="439" spans="1:12">
      <c r="A439" s="5">
        <v>66</v>
      </c>
      <c r="B439" s="11" t="s">
        <v>41</v>
      </c>
      <c r="C439" s="11" t="s">
        <v>1</v>
      </c>
      <c r="D439" s="5" t="s">
        <v>158</v>
      </c>
      <c r="E439" s="5" t="s">
        <v>158</v>
      </c>
      <c r="F439" s="5" t="s">
        <v>158</v>
      </c>
      <c r="G439" s="5" t="s">
        <v>158</v>
      </c>
      <c r="H439" s="5" t="s">
        <v>158</v>
      </c>
      <c r="I439" s="5" t="s">
        <v>158</v>
      </c>
      <c r="J439" s="5" t="s">
        <v>158</v>
      </c>
      <c r="K439" s="5" t="s">
        <v>158</v>
      </c>
      <c r="L439" s="5" t="s">
        <v>158</v>
      </c>
    </row>
    <row r="440" spans="1:12">
      <c r="A440" s="5">
        <v>66</v>
      </c>
      <c r="B440" s="11" t="s">
        <v>41</v>
      </c>
      <c r="C440" s="11" t="s">
        <v>2</v>
      </c>
      <c r="D440" s="5" t="s">
        <v>158</v>
      </c>
      <c r="E440" s="5" t="s">
        <v>158</v>
      </c>
      <c r="F440" s="5" t="s">
        <v>158</v>
      </c>
      <c r="G440" s="5" t="s">
        <v>158</v>
      </c>
      <c r="H440" s="5" t="s">
        <v>158</v>
      </c>
      <c r="I440" s="5" t="s">
        <v>158</v>
      </c>
      <c r="J440" s="5" t="s">
        <v>158</v>
      </c>
      <c r="K440" s="5" t="s">
        <v>158</v>
      </c>
      <c r="L440" s="5" t="s">
        <v>158</v>
      </c>
    </row>
    <row r="441" spans="1:12">
      <c r="A441" s="5">
        <v>66</v>
      </c>
      <c r="B441" s="11" t="s">
        <v>41</v>
      </c>
      <c r="C441" s="11" t="s">
        <v>5</v>
      </c>
      <c r="D441" s="5" t="s">
        <v>158</v>
      </c>
      <c r="E441" s="5" t="s">
        <v>158</v>
      </c>
      <c r="F441" s="5" t="s">
        <v>158</v>
      </c>
      <c r="G441" s="5" t="s">
        <v>158</v>
      </c>
      <c r="H441" s="5" t="s">
        <v>158</v>
      </c>
      <c r="I441" s="5" t="s">
        <v>158</v>
      </c>
      <c r="J441" s="5" t="s">
        <v>158</v>
      </c>
      <c r="K441" s="5" t="s">
        <v>158</v>
      </c>
      <c r="L441" s="5" t="s">
        <v>158</v>
      </c>
    </row>
    <row r="442" spans="1:12">
      <c r="A442" s="5">
        <v>66</v>
      </c>
      <c r="B442" s="11" t="s">
        <v>41</v>
      </c>
      <c r="C442" s="11" t="s">
        <v>12</v>
      </c>
      <c r="D442" s="5" t="s">
        <v>158</v>
      </c>
      <c r="E442" s="5" t="s">
        <v>158</v>
      </c>
      <c r="F442" s="5" t="s">
        <v>158</v>
      </c>
      <c r="G442" s="5" t="s">
        <v>158</v>
      </c>
      <c r="H442" s="5" t="s">
        <v>158</v>
      </c>
      <c r="I442" s="5" t="s">
        <v>158</v>
      </c>
      <c r="J442" s="5" t="s">
        <v>158</v>
      </c>
      <c r="K442" s="5" t="s">
        <v>158</v>
      </c>
      <c r="L442" s="5" t="s">
        <v>158</v>
      </c>
    </row>
    <row r="443" spans="1:12">
      <c r="A443" s="5">
        <v>66</v>
      </c>
      <c r="B443" s="11" t="s">
        <v>41</v>
      </c>
      <c r="C443" s="11" t="s">
        <v>10</v>
      </c>
      <c r="D443" s="5" t="s">
        <v>158</v>
      </c>
      <c r="E443" s="5" t="s">
        <v>158</v>
      </c>
      <c r="F443" s="5" t="s">
        <v>158</v>
      </c>
      <c r="G443" s="5" t="s">
        <v>158</v>
      </c>
      <c r="H443" s="5" t="s">
        <v>158</v>
      </c>
      <c r="I443" s="5" t="s">
        <v>158</v>
      </c>
      <c r="J443" s="5" t="s">
        <v>158</v>
      </c>
      <c r="K443" s="5" t="s">
        <v>158</v>
      </c>
      <c r="L443" s="5" t="s">
        <v>158</v>
      </c>
    </row>
    <row r="444" spans="1:12">
      <c r="A444" s="5">
        <v>66</v>
      </c>
      <c r="B444" s="11" t="s">
        <v>41</v>
      </c>
      <c r="C444" s="11" t="s">
        <v>125</v>
      </c>
      <c r="D444" s="5">
        <v>27</v>
      </c>
      <c r="E444" s="13">
        <v>262.33333329999999</v>
      </c>
      <c r="F444" s="7">
        <v>0.25925925900000002</v>
      </c>
      <c r="G444" s="7">
        <v>0.51851851900000001</v>
      </c>
      <c r="H444" s="7">
        <v>0.222222222</v>
      </c>
      <c r="I444" s="13">
        <v>260.55555559999999</v>
      </c>
      <c r="J444" s="13">
        <v>262.14814810000001</v>
      </c>
      <c r="K444" s="13">
        <v>270.66666670000001</v>
      </c>
      <c r="L444" s="13">
        <v>270.55555559999999</v>
      </c>
    </row>
    <row r="445" spans="1:12">
      <c r="A445" s="5">
        <v>66</v>
      </c>
      <c r="B445" s="11" t="s">
        <v>41</v>
      </c>
      <c r="C445" s="11" t="s">
        <v>127</v>
      </c>
      <c r="D445" s="5" t="s">
        <v>158</v>
      </c>
      <c r="E445" s="5" t="s">
        <v>158</v>
      </c>
      <c r="F445" s="5" t="s">
        <v>158</v>
      </c>
      <c r="G445" s="5" t="s">
        <v>158</v>
      </c>
      <c r="H445" s="5" t="s">
        <v>158</v>
      </c>
      <c r="I445" s="5" t="s">
        <v>158</v>
      </c>
      <c r="J445" s="5" t="s">
        <v>158</v>
      </c>
      <c r="K445" s="5" t="s">
        <v>158</v>
      </c>
      <c r="L445" s="5" t="s">
        <v>158</v>
      </c>
    </row>
    <row r="446" spans="1:12">
      <c r="A446" s="5">
        <v>66</v>
      </c>
      <c r="B446" s="11" t="s">
        <v>41</v>
      </c>
      <c r="C446" s="11" t="s">
        <v>133</v>
      </c>
      <c r="D446" s="5" t="s">
        <v>158</v>
      </c>
      <c r="E446" s="5" t="s">
        <v>158</v>
      </c>
      <c r="F446" s="5" t="s">
        <v>158</v>
      </c>
      <c r="G446" s="5" t="s">
        <v>158</v>
      </c>
      <c r="H446" s="5" t="s">
        <v>158</v>
      </c>
      <c r="I446" s="5" t="s">
        <v>158</v>
      </c>
      <c r="J446" s="5" t="s">
        <v>158</v>
      </c>
      <c r="K446" s="5" t="s">
        <v>158</v>
      </c>
      <c r="L446" s="5" t="s">
        <v>158</v>
      </c>
    </row>
    <row r="447" spans="1:12">
      <c r="A447" s="5">
        <v>67</v>
      </c>
      <c r="B447" s="11" t="s">
        <v>42</v>
      </c>
      <c r="C447" s="11" t="s">
        <v>153</v>
      </c>
      <c r="D447" s="5">
        <v>25</v>
      </c>
      <c r="E447" s="13">
        <v>269.68</v>
      </c>
      <c r="F447" s="7">
        <v>0.24</v>
      </c>
      <c r="G447" s="7">
        <v>0.28000000000000003</v>
      </c>
      <c r="H447" s="7">
        <v>0.48</v>
      </c>
      <c r="I447" s="13">
        <v>271.24</v>
      </c>
      <c r="J447" s="13">
        <v>273.88</v>
      </c>
      <c r="K447" s="13">
        <v>271.60000000000002</v>
      </c>
      <c r="L447" s="13">
        <v>269.60000000000002</v>
      </c>
    </row>
    <row r="448" spans="1:12">
      <c r="A448" s="5">
        <v>67</v>
      </c>
      <c r="B448" s="11" t="s">
        <v>42</v>
      </c>
      <c r="C448" s="11" t="s">
        <v>134</v>
      </c>
      <c r="D448" s="5">
        <v>19</v>
      </c>
      <c r="E448" s="13">
        <v>270.4210526</v>
      </c>
      <c r="F448" s="7">
        <v>0.26315789499999998</v>
      </c>
      <c r="G448" s="7">
        <v>0.21052631599999999</v>
      </c>
      <c r="H448" s="7">
        <v>0.52631578899999998</v>
      </c>
      <c r="I448" s="13">
        <v>271.31578949999999</v>
      </c>
      <c r="J448" s="13">
        <v>272.4210526</v>
      </c>
      <c r="K448" s="13">
        <v>272.15789469999999</v>
      </c>
      <c r="L448" s="13">
        <v>271.36842109999998</v>
      </c>
    </row>
    <row r="449" spans="1:12">
      <c r="A449" s="5">
        <v>67</v>
      </c>
      <c r="B449" s="11" t="s">
        <v>42</v>
      </c>
      <c r="C449" s="11" t="s">
        <v>163</v>
      </c>
      <c r="D449" s="5">
        <v>15</v>
      </c>
      <c r="E449" s="13">
        <v>269.93333330000002</v>
      </c>
      <c r="F449" s="7">
        <v>0.133333333</v>
      </c>
      <c r="G449" s="7">
        <v>0.33333333300000001</v>
      </c>
      <c r="H449" s="7">
        <v>0.53333333299999997</v>
      </c>
      <c r="I449" s="13">
        <v>269.46666670000002</v>
      </c>
      <c r="J449" s="13">
        <v>272</v>
      </c>
      <c r="K449" s="13">
        <v>274.60000000000002</v>
      </c>
      <c r="L449" s="13">
        <v>273.06666669999998</v>
      </c>
    </row>
    <row r="450" spans="1:12">
      <c r="A450" s="5">
        <v>67</v>
      </c>
      <c r="B450" s="11" t="s">
        <v>42</v>
      </c>
      <c r="C450" s="11" t="s">
        <v>164</v>
      </c>
      <c r="D450" s="5">
        <v>10</v>
      </c>
      <c r="E450" s="13">
        <v>269.3</v>
      </c>
      <c r="F450" s="7">
        <v>0.4</v>
      </c>
      <c r="G450" s="7">
        <v>0.2</v>
      </c>
      <c r="H450" s="7">
        <v>0.4</v>
      </c>
      <c r="I450" s="13">
        <v>273.89999999999998</v>
      </c>
      <c r="J450" s="13">
        <v>276.7</v>
      </c>
      <c r="K450" s="13">
        <v>267.10000000000002</v>
      </c>
      <c r="L450" s="13">
        <v>264.39999999999998</v>
      </c>
    </row>
    <row r="451" spans="1:12">
      <c r="A451" s="5">
        <v>67</v>
      </c>
      <c r="B451" s="11" t="s">
        <v>42</v>
      </c>
      <c r="C451" s="11" t="s">
        <v>7</v>
      </c>
      <c r="D451" s="5" t="s">
        <v>158</v>
      </c>
      <c r="E451" s="5" t="s">
        <v>158</v>
      </c>
      <c r="F451" s="5" t="s">
        <v>158</v>
      </c>
      <c r="G451" s="5" t="s">
        <v>158</v>
      </c>
      <c r="H451" s="5" t="s">
        <v>158</v>
      </c>
      <c r="I451" s="5" t="s">
        <v>158</v>
      </c>
      <c r="J451" s="5" t="s">
        <v>158</v>
      </c>
      <c r="K451" s="5" t="s">
        <v>158</v>
      </c>
      <c r="L451" s="5" t="s">
        <v>158</v>
      </c>
    </row>
    <row r="452" spans="1:12">
      <c r="A452" s="5">
        <v>67</v>
      </c>
      <c r="B452" s="11" t="s">
        <v>42</v>
      </c>
      <c r="C452" s="11" t="s">
        <v>165</v>
      </c>
      <c r="D452" s="5">
        <v>22</v>
      </c>
      <c r="E452" s="13">
        <v>270.81818179999999</v>
      </c>
      <c r="F452" s="7">
        <v>0.22727272700000001</v>
      </c>
      <c r="G452" s="7">
        <v>0.27272727299999999</v>
      </c>
      <c r="H452" s="7">
        <v>0.5</v>
      </c>
      <c r="I452" s="13">
        <v>272.54545450000001</v>
      </c>
      <c r="J452" s="13">
        <v>276.36363640000002</v>
      </c>
      <c r="K452" s="13">
        <v>271.77272729999999</v>
      </c>
      <c r="L452" s="13">
        <v>270.27272729999999</v>
      </c>
    </row>
    <row r="453" spans="1:12">
      <c r="A453" s="5">
        <v>67</v>
      </c>
      <c r="B453" s="11" t="s">
        <v>42</v>
      </c>
      <c r="C453" s="11" t="s">
        <v>10</v>
      </c>
      <c r="D453" s="5" t="s">
        <v>158</v>
      </c>
      <c r="E453" s="5" t="s">
        <v>158</v>
      </c>
      <c r="F453" s="5" t="s">
        <v>158</v>
      </c>
      <c r="G453" s="5" t="s">
        <v>158</v>
      </c>
      <c r="H453" s="5" t="s">
        <v>158</v>
      </c>
      <c r="I453" s="5" t="s">
        <v>158</v>
      </c>
      <c r="J453" s="5" t="s">
        <v>158</v>
      </c>
      <c r="K453" s="5" t="s">
        <v>158</v>
      </c>
      <c r="L453" s="5" t="s">
        <v>158</v>
      </c>
    </row>
    <row r="454" spans="1:12">
      <c r="A454" s="5">
        <v>67</v>
      </c>
      <c r="B454" s="11" t="s">
        <v>42</v>
      </c>
      <c r="C454" s="11" t="s">
        <v>125</v>
      </c>
      <c r="D454" s="5">
        <v>24</v>
      </c>
      <c r="E454" s="13">
        <v>270.83333329999999</v>
      </c>
      <c r="F454" s="7">
        <v>0.20833333300000001</v>
      </c>
      <c r="G454" s="7">
        <v>0.29166666699999999</v>
      </c>
      <c r="H454" s="7">
        <v>0.5</v>
      </c>
      <c r="I454" s="13">
        <v>272.5</v>
      </c>
      <c r="J454" s="13">
        <v>275.54166670000001</v>
      </c>
      <c r="K454" s="13">
        <v>272.45833329999999</v>
      </c>
      <c r="L454" s="13">
        <v>270.66666670000001</v>
      </c>
    </row>
    <row r="455" spans="1:12">
      <c r="A455" s="5">
        <v>67</v>
      </c>
      <c r="B455" s="11" t="s">
        <v>42</v>
      </c>
      <c r="C455" s="11" t="s">
        <v>127</v>
      </c>
      <c r="D455" s="5" t="s">
        <v>158</v>
      </c>
      <c r="E455" s="5" t="s">
        <v>158</v>
      </c>
      <c r="F455" s="5" t="s">
        <v>158</v>
      </c>
      <c r="G455" s="5" t="s">
        <v>158</v>
      </c>
      <c r="H455" s="5" t="s">
        <v>158</v>
      </c>
      <c r="I455" s="5" t="s">
        <v>158</v>
      </c>
      <c r="J455" s="5" t="s">
        <v>158</v>
      </c>
      <c r="K455" s="5" t="s">
        <v>158</v>
      </c>
      <c r="L455" s="5" t="s">
        <v>158</v>
      </c>
    </row>
    <row r="456" spans="1:12">
      <c r="A456" s="5">
        <v>67</v>
      </c>
      <c r="B456" s="11" t="s">
        <v>42</v>
      </c>
      <c r="C456" s="11" t="s">
        <v>133</v>
      </c>
      <c r="D456" s="5" t="s">
        <v>158</v>
      </c>
      <c r="E456" s="5" t="s">
        <v>158</v>
      </c>
      <c r="F456" s="5" t="s">
        <v>158</v>
      </c>
      <c r="G456" s="5" t="s">
        <v>158</v>
      </c>
      <c r="H456" s="5" t="s">
        <v>158</v>
      </c>
      <c r="I456" s="5" t="s">
        <v>158</v>
      </c>
      <c r="J456" s="5" t="s">
        <v>158</v>
      </c>
      <c r="K456" s="5" t="s">
        <v>158</v>
      </c>
      <c r="L456" s="5" t="s">
        <v>158</v>
      </c>
    </row>
    <row r="457" spans="1:12">
      <c r="A457" s="5">
        <v>73</v>
      </c>
      <c r="B457" s="11" t="s">
        <v>43</v>
      </c>
      <c r="C457" s="11" t="s">
        <v>153</v>
      </c>
      <c r="D457" s="5">
        <v>24</v>
      </c>
      <c r="E457" s="13">
        <v>265.41666670000001</v>
      </c>
      <c r="F457" s="7">
        <v>0.25</v>
      </c>
      <c r="G457" s="7">
        <v>0.33333333300000001</v>
      </c>
      <c r="H457" s="7">
        <v>0.41666666699999999</v>
      </c>
      <c r="I457" s="13">
        <v>265.79166670000001</v>
      </c>
      <c r="J457" s="13">
        <v>267.95833329999999</v>
      </c>
      <c r="K457" s="13">
        <v>273.5</v>
      </c>
      <c r="L457" s="13">
        <v>261.375</v>
      </c>
    </row>
    <row r="458" spans="1:12">
      <c r="A458" s="5">
        <v>73</v>
      </c>
      <c r="B458" s="11" t="s">
        <v>43</v>
      </c>
      <c r="C458" s="11" t="s">
        <v>134</v>
      </c>
      <c r="D458" s="5">
        <v>16</v>
      </c>
      <c r="E458" s="13">
        <v>267.75</v>
      </c>
      <c r="F458" s="7">
        <v>0.1875</v>
      </c>
      <c r="G458" s="7">
        <v>0.3125</v>
      </c>
      <c r="H458" s="7">
        <v>0.5</v>
      </c>
      <c r="I458" s="13">
        <v>268.625</v>
      </c>
      <c r="J458" s="13">
        <v>271.0625</v>
      </c>
      <c r="K458" s="13">
        <v>276.4375</v>
      </c>
      <c r="L458" s="13">
        <v>262.6875</v>
      </c>
    </row>
    <row r="459" spans="1:12">
      <c r="A459" s="5">
        <v>73</v>
      </c>
      <c r="B459" s="11" t="s">
        <v>43</v>
      </c>
      <c r="C459" s="11" t="s">
        <v>132</v>
      </c>
      <c r="D459" s="5" t="s">
        <v>158</v>
      </c>
      <c r="E459" s="5" t="s">
        <v>158</v>
      </c>
      <c r="F459" s="5" t="s">
        <v>158</v>
      </c>
      <c r="G459" s="5" t="s">
        <v>158</v>
      </c>
      <c r="H459" s="5" t="s">
        <v>158</v>
      </c>
      <c r="I459" s="5" t="s">
        <v>158</v>
      </c>
      <c r="J459" s="5" t="s">
        <v>158</v>
      </c>
      <c r="K459" s="5" t="s">
        <v>158</v>
      </c>
      <c r="L459" s="5" t="s">
        <v>158</v>
      </c>
    </row>
    <row r="460" spans="1:12">
      <c r="A460" s="5">
        <v>73</v>
      </c>
      <c r="B460" s="11" t="s">
        <v>43</v>
      </c>
      <c r="C460" s="11" t="s">
        <v>163</v>
      </c>
      <c r="D460" s="5">
        <v>15</v>
      </c>
      <c r="E460" s="13">
        <v>268.1333333</v>
      </c>
      <c r="F460" s="7">
        <v>0.26666666700000002</v>
      </c>
      <c r="G460" s="7">
        <v>0.2</v>
      </c>
      <c r="H460" s="7">
        <v>0.53333333299999997</v>
      </c>
      <c r="I460" s="13">
        <v>268.66666670000001</v>
      </c>
      <c r="J460" s="13">
        <v>269.66666670000001</v>
      </c>
      <c r="K460" s="13">
        <v>277.26666669999997</v>
      </c>
      <c r="L460" s="13">
        <v>264.33333329999999</v>
      </c>
    </row>
    <row r="461" spans="1:12">
      <c r="A461" s="5">
        <v>73</v>
      </c>
      <c r="B461" s="11" t="s">
        <v>43</v>
      </c>
      <c r="C461" s="11" t="s">
        <v>164</v>
      </c>
      <c r="D461" s="5" t="s">
        <v>158</v>
      </c>
      <c r="E461" s="5" t="s">
        <v>158</v>
      </c>
      <c r="F461" s="5" t="s">
        <v>158</v>
      </c>
      <c r="G461" s="5" t="s">
        <v>158</v>
      </c>
      <c r="H461" s="5" t="s">
        <v>158</v>
      </c>
      <c r="I461" s="5" t="s">
        <v>158</v>
      </c>
      <c r="J461" s="5" t="s">
        <v>158</v>
      </c>
      <c r="K461" s="5" t="s">
        <v>158</v>
      </c>
      <c r="L461" s="5" t="s">
        <v>158</v>
      </c>
    </row>
    <row r="462" spans="1:12">
      <c r="A462" s="5">
        <v>73</v>
      </c>
      <c r="B462" s="11" t="s">
        <v>43</v>
      </c>
      <c r="C462" s="11" t="s">
        <v>165</v>
      </c>
      <c r="D462" s="5">
        <v>17</v>
      </c>
      <c r="E462" s="13">
        <v>270.35294119999998</v>
      </c>
      <c r="F462" s="7">
        <v>5.8823528999999999E-2</v>
      </c>
      <c r="G462" s="7">
        <v>0.35294117600000002</v>
      </c>
      <c r="H462" s="7">
        <v>0.58823529399999996</v>
      </c>
      <c r="I462" s="13">
        <v>271.17647060000002</v>
      </c>
      <c r="J462" s="13">
        <v>273.35294119999998</v>
      </c>
      <c r="K462" s="13">
        <v>281.23529409999998</v>
      </c>
      <c r="L462" s="13">
        <v>265.29411759999999</v>
      </c>
    </row>
    <row r="463" spans="1:12">
      <c r="A463" s="5">
        <v>73</v>
      </c>
      <c r="B463" s="11" t="s">
        <v>43</v>
      </c>
      <c r="C463" s="11" t="s">
        <v>1</v>
      </c>
      <c r="D463" s="5" t="s">
        <v>158</v>
      </c>
      <c r="E463" s="5" t="s">
        <v>158</v>
      </c>
      <c r="F463" s="5" t="s">
        <v>158</v>
      </c>
      <c r="G463" s="5" t="s">
        <v>158</v>
      </c>
      <c r="H463" s="5" t="s">
        <v>158</v>
      </c>
      <c r="I463" s="5" t="s">
        <v>158</v>
      </c>
      <c r="J463" s="5" t="s">
        <v>158</v>
      </c>
      <c r="K463" s="5" t="s">
        <v>158</v>
      </c>
      <c r="L463" s="5" t="s">
        <v>158</v>
      </c>
    </row>
    <row r="464" spans="1:12">
      <c r="A464" s="5">
        <v>73</v>
      </c>
      <c r="B464" s="11" t="s">
        <v>43</v>
      </c>
      <c r="C464" s="11" t="s">
        <v>2</v>
      </c>
      <c r="D464" s="5" t="s">
        <v>158</v>
      </c>
      <c r="E464" s="5" t="s">
        <v>158</v>
      </c>
      <c r="F464" s="5" t="s">
        <v>158</v>
      </c>
      <c r="G464" s="5" t="s">
        <v>158</v>
      </c>
      <c r="H464" s="5" t="s">
        <v>158</v>
      </c>
      <c r="I464" s="5" t="s">
        <v>158</v>
      </c>
      <c r="J464" s="5" t="s">
        <v>158</v>
      </c>
      <c r="K464" s="5" t="s">
        <v>158</v>
      </c>
      <c r="L464" s="5" t="s">
        <v>158</v>
      </c>
    </row>
    <row r="465" spans="1:12">
      <c r="A465" s="5">
        <v>73</v>
      </c>
      <c r="B465" s="11" t="s">
        <v>43</v>
      </c>
      <c r="C465" s="11" t="s">
        <v>5</v>
      </c>
      <c r="D465" s="5" t="s">
        <v>158</v>
      </c>
      <c r="E465" s="5" t="s">
        <v>158</v>
      </c>
      <c r="F465" s="5" t="s">
        <v>158</v>
      </c>
      <c r="G465" s="5" t="s">
        <v>158</v>
      </c>
      <c r="H465" s="5" t="s">
        <v>158</v>
      </c>
      <c r="I465" s="5" t="s">
        <v>158</v>
      </c>
      <c r="J465" s="5" t="s">
        <v>158</v>
      </c>
      <c r="K465" s="5" t="s">
        <v>158</v>
      </c>
      <c r="L465" s="5" t="s">
        <v>158</v>
      </c>
    </row>
    <row r="466" spans="1:12">
      <c r="A466" s="5">
        <v>73</v>
      </c>
      <c r="B466" s="11" t="s">
        <v>43</v>
      </c>
      <c r="C466" s="11" t="s">
        <v>125</v>
      </c>
      <c r="D466" s="5">
        <v>21</v>
      </c>
      <c r="E466" s="13">
        <v>266.09523810000002</v>
      </c>
      <c r="F466" s="7">
        <v>0.28571428599999998</v>
      </c>
      <c r="G466" s="7">
        <v>0.23809523799999999</v>
      </c>
      <c r="H466" s="7">
        <v>0.47619047599999997</v>
      </c>
      <c r="I466" s="13">
        <v>266.61904759999999</v>
      </c>
      <c r="J466" s="13">
        <v>268.14285710000001</v>
      </c>
      <c r="K466" s="13">
        <v>275.42857140000001</v>
      </c>
      <c r="L466" s="13">
        <v>261.7142857</v>
      </c>
    </row>
    <row r="467" spans="1:12">
      <c r="A467" s="5">
        <v>73</v>
      </c>
      <c r="B467" s="11" t="s">
        <v>43</v>
      </c>
      <c r="C467" s="11" t="s">
        <v>126</v>
      </c>
      <c r="D467" s="5" t="s">
        <v>158</v>
      </c>
      <c r="E467" s="5" t="s">
        <v>158</v>
      </c>
      <c r="F467" s="5" t="s">
        <v>158</v>
      </c>
      <c r="G467" s="5" t="s">
        <v>158</v>
      </c>
      <c r="H467" s="5" t="s">
        <v>158</v>
      </c>
      <c r="I467" s="5" t="s">
        <v>158</v>
      </c>
      <c r="J467" s="5" t="s">
        <v>158</v>
      </c>
      <c r="K467" s="5" t="s">
        <v>158</v>
      </c>
      <c r="L467" s="5" t="s">
        <v>158</v>
      </c>
    </row>
    <row r="468" spans="1:12">
      <c r="A468" s="5">
        <v>75</v>
      </c>
      <c r="B468" s="11" t="s">
        <v>44</v>
      </c>
      <c r="C468" s="11" t="s">
        <v>153</v>
      </c>
      <c r="D468" s="5" t="s">
        <v>158</v>
      </c>
      <c r="E468" s="5" t="s">
        <v>158</v>
      </c>
      <c r="F468" s="5" t="s">
        <v>158</v>
      </c>
      <c r="G468" s="5" t="s">
        <v>158</v>
      </c>
      <c r="H468" s="5" t="s">
        <v>158</v>
      </c>
      <c r="I468" s="5" t="s">
        <v>158</v>
      </c>
      <c r="J468" s="5" t="s">
        <v>158</v>
      </c>
      <c r="K468" s="5" t="s">
        <v>158</v>
      </c>
      <c r="L468" s="5" t="s">
        <v>158</v>
      </c>
    </row>
    <row r="469" spans="1:12">
      <c r="A469" s="5">
        <v>75</v>
      </c>
      <c r="B469" s="11" t="s">
        <v>44</v>
      </c>
      <c r="C469" s="11" t="s">
        <v>134</v>
      </c>
      <c r="D469" s="5" t="s">
        <v>158</v>
      </c>
      <c r="E469" s="5" t="s">
        <v>158</v>
      </c>
      <c r="F469" s="5" t="s">
        <v>158</v>
      </c>
      <c r="G469" s="5" t="s">
        <v>158</v>
      </c>
      <c r="H469" s="5" t="s">
        <v>158</v>
      </c>
      <c r="I469" s="5" t="s">
        <v>158</v>
      </c>
      <c r="J469" s="5" t="s">
        <v>158</v>
      </c>
      <c r="K469" s="5" t="s">
        <v>158</v>
      </c>
      <c r="L469" s="5" t="s">
        <v>158</v>
      </c>
    </row>
    <row r="470" spans="1:12">
      <c r="A470" s="5">
        <v>75</v>
      </c>
      <c r="B470" s="11" t="s">
        <v>44</v>
      </c>
      <c r="C470" s="11" t="s">
        <v>163</v>
      </c>
      <c r="D470" s="5" t="s">
        <v>158</v>
      </c>
      <c r="E470" s="5" t="s">
        <v>158</v>
      </c>
      <c r="F470" s="5" t="s">
        <v>158</v>
      </c>
      <c r="G470" s="5" t="s">
        <v>158</v>
      </c>
      <c r="H470" s="5" t="s">
        <v>158</v>
      </c>
      <c r="I470" s="5" t="s">
        <v>158</v>
      </c>
      <c r="J470" s="5" t="s">
        <v>158</v>
      </c>
      <c r="K470" s="5" t="s">
        <v>158</v>
      </c>
      <c r="L470" s="5" t="s">
        <v>158</v>
      </c>
    </row>
    <row r="471" spans="1:12">
      <c r="A471" s="5">
        <v>75</v>
      </c>
      <c r="B471" s="11" t="s">
        <v>44</v>
      </c>
      <c r="C471" s="11" t="s">
        <v>164</v>
      </c>
      <c r="D471" s="5" t="s">
        <v>158</v>
      </c>
      <c r="E471" s="5" t="s">
        <v>158</v>
      </c>
      <c r="F471" s="5" t="s">
        <v>158</v>
      </c>
      <c r="G471" s="5" t="s">
        <v>158</v>
      </c>
      <c r="H471" s="5" t="s">
        <v>158</v>
      </c>
      <c r="I471" s="5" t="s">
        <v>158</v>
      </c>
      <c r="J471" s="5" t="s">
        <v>158</v>
      </c>
      <c r="K471" s="5" t="s">
        <v>158</v>
      </c>
      <c r="L471" s="5" t="s">
        <v>158</v>
      </c>
    </row>
    <row r="472" spans="1:12">
      <c r="A472" s="5">
        <v>75</v>
      </c>
      <c r="B472" s="11" t="s">
        <v>44</v>
      </c>
      <c r="C472" s="11" t="s">
        <v>165</v>
      </c>
      <c r="D472" s="5" t="s">
        <v>158</v>
      </c>
      <c r="E472" s="5" t="s">
        <v>158</v>
      </c>
      <c r="F472" s="5" t="s">
        <v>158</v>
      </c>
      <c r="G472" s="5" t="s">
        <v>158</v>
      </c>
      <c r="H472" s="5" t="s">
        <v>158</v>
      </c>
      <c r="I472" s="5" t="s">
        <v>158</v>
      </c>
      <c r="J472" s="5" t="s">
        <v>158</v>
      </c>
      <c r="K472" s="5" t="s">
        <v>158</v>
      </c>
      <c r="L472" s="5" t="s">
        <v>158</v>
      </c>
    </row>
    <row r="473" spans="1:12">
      <c r="A473" s="5">
        <v>75</v>
      </c>
      <c r="B473" s="11" t="s">
        <v>44</v>
      </c>
      <c r="C473" s="11" t="s">
        <v>2</v>
      </c>
      <c r="D473" s="5" t="s">
        <v>158</v>
      </c>
      <c r="E473" s="5" t="s">
        <v>158</v>
      </c>
      <c r="F473" s="5" t="s">
        <v>158</v>
      </c>
      <c r="G473" s="5" t="s">
        <v>158</v>
      </c>
      <c r="H473" s="5" t="s">
        <v>158</v>
      </c>
      <c r="I473" s="5" t="s">
        <v>158</v>
      </c>
      <c r="J473" s="5" t="s">
        <v>158</v>
      </c>
      <c r="K473" s="5" t="s">
        <v>158</v>
      </c>
      <c r="L473" s="5" t="s">
        <v>158</v>
      </c>
    </row>
    <row r="474" spans="1:12">
      <c r="A474" s="5">
        <v>75</v>
      </c>
      <c r="B474" s="11" t="s">
        <v>44</v>
      </c>
      <c r="C474" s="11" t="s">
        <v>125</v>
      </c>
      <c r="D474" s="5" t="s">
        <v>158</v>
      </c>
      <c r="E474" s="5" t="s">
        <v>158</v>
      </c>
      <c r="F474" s="5" t="s">
        <v>158</v>
      </c>
      <c r="G474" s="5" t="s">
        <v>158</v>
      </c>
      <c r="H474" s="5" t="s">
        <v>158</v>
      </c>
      <c r="I474" s="5" t="s">
        <v>158</v>
      </c>
      <c r="J474" s="5" t="s">
        <v>158</v>
      </c>
      <c r="K474" s="5" t="s">
        <v>158</v>
      </c>
      <c r="L474" s="5" t="s">
        <v>158</v>
      </c>
    </row>
    <row r="475" spans="1:12">
      <c r="A475" s="5">
        <v>76</v>
      </c>
      <c r="B475" s="11" t="s">
        <v>45</v>
      </c>
      <c r="C475" s="11" t="s">
        <v>153</v>
      </c>
      <c r="D475" s="5">
        <v>58</v>
      </c>
      <c r="E475" s="13">
        <v>275.08620689999998</v>
      </c>
      <c r="F475" s="7" t="s">
        <v>159</v>
      </c>
      <c r="G475" s="7">
        <v>0.27586206899999999</v>
      </c>
      <c r="H475" s="7">
        <v>0.68965517200000004</v>
      </c>
      <c r="I475" s="13">
        <v>277.20689659999999</v>
      </c>
      <c r="J475" s="13">
        <v>271.5</v>
      </c>
      <c r="K475" s="13">
        <v>276.84482759999997</v>
      </c>
      <c r="L475" s="13">
        <v>283.3103448</v>
      </c>
    </row>
    <row r="476" spans="1:12">
      <c r="A476" s="5">
        <v>76</v>
      </c>
      <c r="B476" s="11" t="s">
        <v>45</v>
      </c>
      <c r="C476" s="11" t="s">
        <v>134</v>
      </c>
      <c r="D476" s="5">
        <v>11</v>
      </c>
      <c r="E476" s="13">
        <v>266.81818179999999</v>
      </c>
      <c r="F476" s="7">
        <v>9.0909090999999997E-2</v>
      </c>
      <c r="G476" s="7">
        <v>0.54545454500000001</v>
      </c>
      <c r="H476" s="7">
        <v>0.36363636399999999</v>
      </c>
      <c r="I476" s="13">
        <v>271.54545450000001</v>
      </c>
      <c r="J476" s="13">
        <v>263.27272729999999</v>
      </c>
      <c r="K476" s="13">
        <v>265</v>
      </c>
      <c r="L476" s="13">
        <v>274.81818179999999</v>
      </c>
    </row>
    <row r="477" spans="1:12">
      <c r="A477" s="5">
        <v>76</v>
      </c>
      <c r="B477" s="11" t="s">
        <v>45</v>
      </c>
      <c r="C477" s="11" t="s">
        <v>132</v>
      </c>
      <c r="D477" s="5" t="s">
        <v>158</v>
      </c>
      <c r="E477" s="5" t="s">
        <v>158</v>
      </c>
      <c r="F477" s="5" t="s">
        <v>158</v>
      </c>
      <c r="G477" s="5" t="s">
        <v>158</v>
      </c>
      <c r="H477" s="5" t="s">
        <v>158</v>
      </c>
      <c r="I477" s="5" t="s">
        <v>158</v>
      </c>
      <c r="J477" s="5" t="s">
        <v>158</v>
      </c>
      <c r="K477" s="5" t="s">
        <v>158</v>
      </c>
      <c r="L477" s="5" t="s">
        <v>158</v>
      </c>
    </row>
    <row r="478" spans="1:12">
      <c r="A478" s="5">
        <v>76</v>
      </c>
      <c r="B478" s="11" t="s">
        <v>45</v>
      </c>
      <c r="C478" s="11" t="s">
        <v>163</v>
      </c>
      <c r="D478" s="5">
        <v>28</v>
      </c>
      <c r="E478" s="13">
        <v>274.39285710000001</v>
      </c>
      <c r="F478" s="7" t="s">
        <v>159</v>
      </c>
      <c r="G478" s="7">
        <v>0.321428571</v>
      </c>
      <c r="H478" s="7">
        <v>0.678571429</v>
      </c>
      <c r="I478" s="13">
        <v>276.57142859999999</v>
      </c>
      <c r="J478" s="13">
        <v>269.2857143</v>
      </c>
      <c r="K478" s="13">
        <v>276.39285710000001</v>
      </c>
      <c r="L478" s="13">
        <v>285.39285710000001</v>
      </c>
    </row>
    <row r="479" spans="1:12">
      <c r="A479" s="5">
        <v>76</v>
      </c>
      <c r="B479" s="11" t="s">
        <v>45</v>
      </c>
      <c r="C479" s="11" t="s">
        <v>164</v>
      </c>
      <c r="D479" s="5">
        <v>30</v>
      </c>
      <c r="E479" s="13">
        <v>275.73333330000003</v>
      </c>
      <c r="F479" s="7">
        <v>6.6666666999999999E-2</v>
      </c>
      <c r="G479" s="7">
        <v>0.233333333</v>
      </c>
      <c r="H479" s="7">
        <v>0.7</v>
      </c>
      <c r="I479" s="13">
        <v>277.8</v>
      </c>
      <c r="J479" s="13">
        <v>273.56666669999998</v>
      </c>
      <c r="K479" s="13">
        <v>277.26666669999997</v>
      </c>
      <c r="L479" s="13">
        <v>281.3666667</v>
      </c>
    </row>
    <row r="480" spans="1:12">
      <c r="A480" s="5">
        <v>76</v>
      </c>
      <c r="B480" s="11" t="s">
        <v>45</v>
      </c>
      <c r="C480" s="11" t="s">
        <v>165</v>
      </c>
      <c r="D480" s="5">
        <v>50</v>
      </c>
      <c r="E480" s="13">
        <v>275.92</v>
      </c>
      <c r="F480" s="7" t="s">
        <v>159</v>
      </c>
      <c r="G480" s="7">
        <v>0.26</v>
      </c>
      <c r="H480" s="7">
        <v>0.72</v>
      </c>
      <c r="I480" s="13">
        <v>278.39999999999998</v>
      </c>
      <c r="J480" s="13">
        <v>272.33999999999997</v>
      </c>
      <c r="K480" s="13">
        <v>277.42</v>
      </c>
      <c r="L480" s="13">
        <v>283.72000000000003</v>
      </c>
    </row>
    <row r="481" spans="1:12">
      <c r="A481" s="5">
        <v>76</v>
      </c>
      <c r="B481" s="11" t="s">
        <v>45</v>
      </c>
      <c r="C481" s="11" t="s">
        <v>4</v>
      </c>
      <c r="D481" s="5" t="s">
        <v>158</v>
      </c>
      <c r="E481" s="5" t="s">
        <v>158</v>
      </c>
      <c r="F481" s="5" t="s">
        <v>158</v>
      </c>
      <c r="G481" s="5" t="s">
        <v>158</v>
      </c>
      <c r="H481" s="5" t="s">
        <v>158</v>
      </c>
      <c r="I481" s="5" t="s">
        <v>158</v>
      </c>
      <c r="J481" s="5" t="s">
        <v>158</v>
      </c>
      <c r="K481" s="5" t="s">
        <v>158</v>
      </c>
      <c r="L481" s="5" t="s">
        <v>158</v>
      </c>
    </row>
    <row r="482" spans="1:12">
      <c r="A482" s="5">
        <v>76</v>
      </c>
      <c r="B482" s="11" t="s">
        <v>45</v>
      </c>
      <c r="C482" s="11" t="s">
        <v>2</v>
      </c>
      <c r="D482" s="5" t="s">
        <v>158</v>
      </c>
      <c r="E482" s="5" t="s">
        <v>158</v>
      </c>
      <c r="F482" s="5" t="s">
        <v>158</v>
      </c>
      <c r="G482" s="5" t="s">
        <v>158</v>
      </c>
      <c r="H482" s="5" t="s">
        <v>158</v>
      </c>
      <c r="I482" s="5" t="s">
        <v>158</v>
      </c>
      <c r="J482" s="5" t="s">
        <v>158</v>
      </c>
      <c r="K482" s="5" t="s">
        <v>158</v>
      </c>
      <c r="L482" s="5" t="s">
        <v>158</v>
      </c>
    </row>
    <row r="483" spans="1:12">
      <c r="A483" s="5">
        <v>76</v>
      </c>
      <c r="B483" s="11" t="s">
        <v>45</v>
      </c>
      <c r="C483" s="11" t="s">
        <v>5</v>
      </c>
      <c r="D483" s="5" t="s">
        <v>158</v>
      </c>
      <c r="E483" s="5" t="s">
        <v>158</v>
      </c>
      <c r="F483" s="5" t="s">
        <v>158</v>
      </c>
      <c r="G483" s="5" t="s">
        <v>158</v>
      </c>
      <c r="H483" s="5" t="s">
        <v>158</v>
      </c>
      <c r="I483" s="5" t="s">
        <v>158</v>
      </c>
      <c r="J483" s="5" t="s">
        <v>158</v>
      </c>
      <c r="K483" s="5" t="s">
        <v>158</v>
      </c>
      <c r="L483" s="5" t="s">
        <v>158</v>
      </c>
    </row>
    <row r="484" spans="1:12">
      <c r="A484" s="5">
        <v>76</v>
      </c>
      <c r="B484" s="11" t="s">
        <v>45</v>
      </c>
      <c r="C484" s="11" t="s">
        <v>12</v>
      </c>
      <c r="D484" s="5" t="s">
        <v>158</v>
      </c>
      <c r="E484" s="5" t="s">
        <v>158</v>
      </c>
      <c r="F484" s="5" t="s">
        <v>158</v>
      </c>
      <c r="G484" s="5" t="s">
        <v>158</v>
      </c>
      <c r="H484" s="5" t="s">
        <v>158</v>
      </c>
      <c r="I484" s="5" t="s">
        <v>158</v>
      </c>
      <c r="J484" s="5" t="s">
        <v>158</v>
      </c>
      <c r="K484" s="5" t="s">
        <v>158</v>
      </c>
      <c r="L484" s="5" t="s">
        <v>158</v>
      </c>
    </row>
    <row r="485" spans="1:12">
      <c r="A485" s="5">
        <v>76</v>
      </c>
      <c r="B485" s="11" t="s">
        <v>45</v>
      </c>
      <c r="C485" s="11" t="s">
        <v>129</v>
      </c>
      <c r="D485" s="5" t="s">
        <v>158</v>
      </c>
      <c r="E485" s="5" t="s">
        <v>158</v>
      </c>
      <c r="F485" s="5" t="s">
        <v>158</v>
      </c>
      <c r="G485" s="5" t="s">
        <v>158</v>
      </c>
      <c r="H485" s="5" t="s">
        <v>158</v>
      </c>
      <c r="I485" s="5" t="s">
        <v>158</v>
      </c>
      <c r="J485" s="5" t="s">
        <v>158</v>
      </c>
      <c r="K485" s="5" t="s">
        <v>158</v>
      </c>
      <c r="L485" s="5" t="s">
        <v>158</v>
      </c>
    </row>
    <row r="486" spans="1:12">
      <c r="A486" s="5">
        <v>76</v>
      </c>
      <c r="B486" s="11" t="s">
        <v>45</v>
      </c>
      <c r="C486" s="11" t="s">
        <v>125</v>
      </c>
      <c r="D486" s="5">
        <v>14</v>
      </c>
      <c r="E486" s="13">
        <v>272.85714289999999</v>
      </c>
      <c r="F486" s="7" t="s">
        <v>159</v>
      </c>
      <c r="G486" s="7">
        <v>0.428571429</v>
      </c>
      <c r="H486" s="7">
        <v>0.571428571</v>
      </c>
      <c r="I486" s="13">
        <v>276.92857140000001</v>
      </c>
      <c r="J486" s="13">
        <v>268.5</v>
      </c>
      <c r="K486" s="13">
        <v>274.57142859999999</v>
      </c>
      <c r="L486" s="13">
        <v>279.7142857</v>
      </c>
    </row>
    <row r="487" spans="1:12">
      <c r="A487" s="5">
        <v>76</v>
      </c>
      <c r="B487" s="11" t="s">
        <v>45</v>
      </c>
      <c r="C487" s="11" t="s">
        <v>126</v>
      </c>
      <c r="D487" s="5" t="s">
        <v>158</v>
      </c>
      <c r="E487" s="5" t="s">
        <v>158</v>
      </c>
      <c r="F487" s="5" t="s">
        <v>158</v>
      </c>
      <c r="G487" s="5" t="s">
        <v>158</v>
      </c>
      <c r="H487" s="5" t="s">
        <v>158</v>
      </c>
      <c r="I487" s="5" t="s">
        <v>158</v>
      </c>
      <c r="J487" s="5" t="s">
        <v>158</v>
      </c>
      <c r="K487" s="5" t="s">
        <v>158</v>
      </c>
      <c r="L487" s="5" t="s">
        <v>158</v>
      </c>
    </row>
    <row r="488" spans="1:12">
      <c r="A488" s="5">
        <v>76</v>
      </c>
      <c r="B488" s="11" t="s">
        <v>45</v>
      </c>
      <c r="C488" s="11" t="s">
        <v>128</v>
      </c>
      <c r="D488" s="5" t="s">
        <v>158</v>
      </c>
      <c r="E488" s="5" t="s">
        <v>158</v>
      </c>
      <c r="F488" s="5" t="s">
        <v>158</v>
      </c>
      <c r="G488" s="5" t="s">
        <v>158</v>
      </c>
      <c r="H488" s="5" t="s">
        <v>158</v>
      </c>
      <c r="I488" s="5" t="s">
        <v>158</v>
      </c>
      <c r="J488" s="5" t="s">
        <v>158</v>
      </c>
      <c r="K488" s="5" t="s">
        <v>158</v>
      </c>
      <c r="L488" s="5" t="s">
        <v>158</v>
      </c>
    </row>
    <row r="489" spans="1:12">
      <c r="A489" s="5">
        <v>76</v>
      </c>
      <c r="B489" s="11" t="s">
        <v>45</v>
      </c>
      <c r="C489" s="11" t="s">
        <v>127</v>
      </c>
      <c r="D489" s="5">
        <v>34</v>
      </c>
      <c r="E489" s="13">
        <v>276.23529409999998</v>
      </c>
      <c r="F489" s="7" t="s">
        <v>159</v>
      </c>
      <c r="G489" s="7">
        <v>0.235294118</v>
      </c>
      <c r="H489" s="7">
        <v>0.764705882</v>
      </c>
      <c r="I489" s="13">
        <v>277.55882350000002</v>
      </c>
      <c r="J489" s="13">
        <v>272.26470590000002</v>
      </c>
      <c r="K489" s="13">
        <v>278.67647060000002</v>
      </c>
      <c r="L489" s="13">
        <v>285.35294119999998</v>
      </c>
    </row>
    <row r="490" spans="1:12">
      <c r="A490" s="5">
        <v>76</v>
      </c>
      <c r="B490" s="11" t="s">
        <v>45</v>
      </c>
      <c r="C490" s="11" t="s">
        <v>133</v>
      </c>
      <c r="D490" s="5" t="s">
        <v>158</v>
      </c>
      <c r="E490" s="5" t="s">
        <v>158</v>
      </c>
      <c r="F490" s="5" t="s">
        <v>158</v>
      </c>
      <c r="G490" s="5" t="s">
        <v>158</v>
      </c>
      <c r="H490" s="5" t="s">
        <v>158</v>
      </c>
      <c r="I490" s="5" t="s">
        <v>158</v>
      </c>
      <c r="J490" s="5" t="s">
        <v>158</v>
      </c>
      <c r="K490" s="5" t="s">
        <v>158</v>
      </c>
      <c r="L490" s="5" t="s">
        <v>158</v>
      </c>
    </row>
    <row r="491" spans="1:12">
      <c r="A491" s="5">
        <v>81</v>
      </c>
      <c r="B491" s="11" t="s">
        <v>46</v>
      </c>
      <c r="C491" s="11" t="s">
        <v>153</v>
      </c>
      <c r="D491" s="5">
        <v>56</v>
      </c>
      <c r="E491" s="13">
        <v>267.26785710000001</v>
      </c>
      <c r="F491" s="7">
        <v>0.178571429</v>
      </c>
      <c r="G491" s="7">
        <v>0.446428571</v>
      </c>
      <c r="H491" s="7">
        <v>0.375</v>
      </c>
      <c r="I491" s="13">
        <v>265.7142857</v>
      </c>
      <c r="J491" s="13">
        <v>261.125</v>
      </c>
      <c r="K491" s="13">
        <v>282.5892857</v>
      </c>
      <c r="L491" s="13">
        <v>276</v>
      </c>
    </row>
    <row r="492" spans="1:12">
      <c r="A492" s="5">
        <v>81</v>
      </c>
      <c r="B492" s="11" t="s">
        <v>46</v>
      </c>
      <c r="C492" s="11" t="s">
        <v>134</v>
      </c>
      <c r="D492" s="5">
        <v>34</v>
      </c>
      <c r="E492" s="13">
        <v>268.76470590000002</v>
      </c>
      <c r="F492" s="7">
        <v>0.147058824</v>
      </c>
      <c r="G492" s="7">
        <v>0.5</v>
      </c>
      <c r="H492" s="7">
        <v>0.35294117600000002</v>
      </c>
      <c r="I492" s="13">
        <v>266.97058820000001</v>
      </c>
      <c r="J492" s="13">
        <v>263</v>
      </c>
      <c r="K492" s="13">
        <v>283.8823529</v>
      </c>
      <c r="L492" s="13">
        <v>278.82352939999998</v>
      </c>
    </row>
    <row r="493" spans="1:12">
      <c r="A493" s="5">
        <v>81</v>
      </c>
      <c r="B493" s="11" t="s">
        <v>46</v>
      </c>
      <c r="C493" s="11" t="s">
        <v>132</v>
      </c>
      <c r="D493" s="5" t="s">
        <v>158</v>
      </c>
      <c r="E493" s="5" t="s">
        <v>158</v>
      </c>
      <c r="F493" s="5" t="s">
        <v>158</v>
      </c>
      <c r="G493" s="5" t="s">
        <v>158</v>
      </c>
      <c r="H493" s="5" t="s">
        <v>158</v>
      </c>
      <c r="I493" s="5" t="s">
        <v>158</v>
      </c>
      <c r="J493" s="5" t="s">
        <v>158</v>
      </c>
      <c r="K493" s="5" t="s">
        <v>158</v>
      </c>
      <c r="L493" s="5" t="s">
        <v>158</v>
      </c>
    </row>
    <row r="494" spans="1:12">
      <c r="A494" s="5">
        <v>81</v>
      </c>
      <c r="B494" s="11" t="s">
        <v>46</v>
      </c>
      <c r="C494" s="11" t="s">
        <v>163</v>
      </c>
      <c r="D494" s="5">
        <v>28</v>
      </c>
      <c r="E494" s="13">
        <v>267.92857140000001</v>
      </c>
      <c r="F494" s="7">
        <v>0.14285714299999999</v>
      </c>
      <c r="G494" s="7">
        <v>0.46428571400000002</v>
      </c>
      <c r="H494" s="7">
        <v>0.39285714300000002</v>
      </c>
      <c r="I494" s="13">
        <v>266.85714289999999</v>
      </c>
      <c r="J494" s="13">
        <v>261.5</v>
      </c>
      <c r="K494" s="13">
        <v>284.9642857</v>
      </c>
      <c r="L494" s="13">
        <v>278.5</v>
      </c>
    </row>
    <row r="495" spans="1:12">
      <c r="A495" s="5">
        <v>81</v>
      </c>
      <c r="B495" s="11" t="s">
        <v>46</v>
      </c>
      <c r="C495" s="11" t="s">
        <v>164</v>
      </c>
      <c r="D495" s="5">
        <v>28</v>
      </c>
      <c r="E495" s="13">
        <v>266.60714289999999</v>
      </c>
      <c r="F495" s="7">
        <v>0.21428571399999999</v>
      </c>
      <c r="G495" s="7">
        <v>0.428571429</v>
      </c>
      <c r="H495" s="7">
        <v>0.35714285699999998</v>
      </c>
      <c r="I495" s="13">
        <v>264.57142859999999</v>
      </c>
      <c r="J495" s="13">
        <v>260.75</v>
      </c>
      <c r="K495" s="13">
        <v>280.2142857</v>
      </c>
      <c r="L495" s="13">
        <v>273.5</v>
      </c>
    </row>
    <row r="496" spans="1:12">
      <c r="A496" s="5">
        <v>81</v>
      </c>
      <c r="B496" s="11" t="s">
        <v>46</v>
      </c>
      <c r="C496" s="11" t="s">
        <v>7</v>
      </c>
      <c r="D496" s="5" t="s">
        <v>158</v>
      </c>
      <c r="E496" s="5" t="s">
        <v>158</v>
      </c>
      <c r="F496" s="5" t="s">
        <v>158</v>
      </c>
      <c r="G496" s="5" t="s">
        <v>158</v>
      </c>
      <c r="H496" s="5" t="s">
        <v>158</v>
      </c>
      <c r="I496" s="5" t="s">
        <v>158</v>
      </c>
      <c r="J496" s="5" t="s">
        <v>158</v>
      </c>
      <c r="K496" s="5" t="s">
        <v>158</v>
      </c>
      <c r="L496" s="5" t="s">
        <v>158</v>
      </c>
    </row>
    <row r="497" spans="1:12">
      <c r="A497" s="5">
        <v>81</v>
      </c>
      <c r="B497" s="11" t="s">
        <v>46</v>
      </c>
      <c r="C497" s="11" t="s">
        <v>165</v>
      </c>
      <c r="D497" s="5">
        <v>40</v>
      </c>
      <c r="E497" s="13">
        <v>270.39999999999998</v>
      </c>
      <c r="F497" s="7">
        <v>0.05</v>
      </c>
      <c r="G497" s="7">
        <v>0.47499999999999998</v>
      </c>
      <c r="H497" s="7">
        <v>0.47499999999999998</v>
      </c>
      <c r="I497" s="13">
        <v>269.8</v>
      </c>
      <c r="J497" s="13">
        <v>261.77499999999998</v>
      </c>
      <c r="K497" s="13">
        <v>287.77499999999998</v>
      </c>
      <c r="L497" s="13">
        <v>280.82499999999999</v>
      </c>
    </row>
    <row r="498" spans="1:12">
      <c r="A498" s="5">
        <v>81</v>
      </c>
      <c r="B498" s="11" t="s">
        <v>46</v>
      </c>
      <c r="C498" s="11" t="s">
        <v>4</v>
      </c>
      <c r="D498" s="5" t="s">
        <v>158</v>
      </c>
      <c r="E498" s="5" t="s">
        <v>158</v>
      </c>
      <c r="F498" s="5" t="s">
        <v>158</v>
      </c>
      <c r="G498" s="5" t="s">
        <v>158</v>
      </c>
      <c r="H498" s="5" t="s">
        <v>158</v>
      </c>
      <c r="I498" s="5" t="s">
        <v>158</v>
      </c>
      <c r="J498" s="5" t="s">
        <v>158</v>
      </c>
      <c r="K498" s="5" t="s">
        <v>158</v>
      </c>
      <c r="L498" s="5" t="s">
        <v>158</v>
      </c>
    </row>
    <row r="499" spans="1:12">
      <c r="A499" s="5">
        <v>81</v>
      </c>
      <c r="B499" s="11" t="s">
        <v>46</v>
      </c>
      <c r="C499" s="11" t="s">
        <v>9</v>
      </c>
      <c r="D499" s="5" t="s">
        <v>158</v>
      </c>
      <c r="E499" s="5" t="s">
        <v>158</v>
      </c>
      <c r="F499" s="5" t="s">
        <v>158</v>
      </c>
      <c r="G499" s="5" t="s">
        <v>158</v>
      </c>
      <c r="H499" s="5" t="s">
        <v>158</v>
      </c>
      <c r="I499" s="5" t="s">
        <v>158</v>
      </c>
      <c r="J499" s="5" t="s">
        <v>158</v>
      </c>
      <c r="K499" s="5" t="s">
        <v>158</v>
      </c>
      <c r="L499" s="5" t="s">
        <v>158</v>
      </c>
    </row>
    <row r="500" spans="1:12">
      <c r="A500" s="5">
        <v>81</v>
      </c>
      <c r="B500" s="11" t="s">
        <v>46</v>
      </c>
      <c r="C500" s="11" t="s">
        <v>1</v>
      </c>
      <c r="D500" s="5" t="s">
        <v>158</v>
      </c>
      <c r="E500" s="5" t="s">
        <v>158</v>
      </c>
      <c r="F500" s="5" t="s">
        <v>158</v>
      </c>
      <c r="G500" s="5" t="s">
        <v>158</v>
      </c>
      <c r="H500" s="5" t="s">
        <v>158</v>
      </c>
      <c r="I500" s="5" t="s">
        <v>158</v>
      </c>
      <c r="J500" s="5" t="s">
        <v>158</v>
      </c>
      <c r="K500" s="5" t="s">
        <v>158</v>
      </c>
      <c r="L500" s="5" t="s">
        <v>158</v>
      </c>
    </row>
    <row r="501" spans="1:12">
      <c r="A501" s="5">
        <v>81</v>
      </c>
      <c r="B501" s="11" t="s">
        <v>46</v>
      </c>
      <c r="C501" s="11" t="s">
        <v>20</v>
      </c>
      <c r="D501" s="5" t="s">
        <v>158</v>
      </c>
      <c r="E501" s="5" t="s">
        <v>158</v>
      </c>
      <c r="F501" s="5" t="s">
        <v>158</v>
      </c>
      <c r="G501" s="5" t="s">
        <v>158</v>
      </c>
      <c r="H501" s="5" t="s">
        <v>158</v>
      </c>
      <c r="I501" s="5" t="s">
        <v>158</v>
      </c>
      <c r="J501" s="5" t="s">
        <v>158</v>
      </c>
      <c r="K501" s="5" t="s">
        <v>158</v>
      </c>
      <c r="L501" s="5" t="s">
        <v>158</v>
      </c>
    </row>
    <row r="502" spans="1:12">
      <c r="A502" s="5">
        <v>81</v>
      </c>
      <c r="B502" s="11" t="s">
        <v>46</v>
      </c>
      <c r="C502" s="11" t="s">
        <v>5</v>
      </c>
      <c r="D502" s="5" t="s">
        <v>158</v>
      </c>
      <c r="E502" s="5" t="s">
        <v>158</v>
      </c>
      <c r="F502" s="5" t="s">
        <v>158</v>
      </c>
      <c r="G502" s="5" t="s">
        <v>158</v>
      </c>
      <c r="H502" s="5" t="s">
        <v>158</v>
      </c>
      <c r="I502" s="5" t="s">
        <v>158</v>
      </c>
      <c r="J502" s="5" t="s">
        <v>158</v>
      </c>
      <c r="K502" s="5" t="s">
        <v>158</v>
      </c>
      <c r="L502" s="5" t="s">
        <v>158</v>
      </c>
    </row>
    <row r="503" spans="1:12">
      <c r="A503" s="5">
        <v>81</v>
      </c>
      <c r="B503" s="11" t="s">
        <v>46</v>
      </c>
      <c r="C503" s="11" t="s">
        <v>125</v>
      </c>
      <c r="D503" s="5">
        <v>52</v>
      </c>
      <c r="E503" s="13">
        <v>267.67307690000001</v>
      </c>
      <c r="F503" s="7">
        <v>0.17307692299999999</v>
      </c>
      <c r="G503" s="7">
        <v>0.44230769199999997</v>
      </c>
      <c r="H503" s="7">
        <v>0.38461538499999998</v>
      </c>
      <c r="I503" s="13">
        <v>266.32692309999999</v>
      </c>
      <c r="J503" s="13">
        <v>262.13461539999997</v>
      </c>
      <c r="K503" s="13">
        <v>282.65384619999998</v>
      </c>
      <c r="L503" s="13">
        <v>276.0192308</v>
      </c>
    </row>
    <row r="504" spans="1:12">
      <c r="A504" s="5">
        <v>81</v>
      </c>
      <c r="B504" s="11" t="s">
        <v>46</v>
      </c>
      <c r="C504" s="11" t="s">
        <v>126</v>
      </c>
      <c r="D504" s="5" t="s">
        <v>158</v>
      </c>
      <c r="E504" s="5" t="s">
        <v>158</v>
      </c>
      <c r="F504" s="5" t="s">
        <v>158</v>
      </c>
      <c r="G504" s="5" t="s">
        <v>158</v>
      </c>
      <c r="H504" s="5" t="s">
        <v>158</v>
      </c>
      <c r="I504" s="5" t="s">
        <v>158</v>
      </c>
      <c r="J504" s="5" t="s">
        <v>158</v>
      </c>
      <c r="K504" s="5" t="s">
        <v>158</v>
      </c>
      <c r="L504" s="5" t="s">
        <v>158</v>
      </c>
    </row>
    <row r="505" spans="1:12">
      <c r="A505" s="5">
        <v>81</v>
      </c>
      <c r="B505" s="11" t="s">
        <v>46</v>
      </c>
      <c r="C505" s="11" t="s">
        <v>133</v>
      </c>
      <c r="D505" s="5" t="s">
        <v>158</v>
      </c>
      <c r="E505" s="5" t="s">
        <v>158</v>
      </c>
      <c r="F505" s="5" t="s">
        <v>158</v>
      </c>
      <c r="G505" s="5" t="s">
        <v>158</v>
      </c>
      <c r="H505" s="5" t="s">
        <v>158</v>
      </c>
      <c r="I505" s="5" t="s">
        <v>158</v>
      </c>
      <c r="J505" s="5" t="s">
        <v>158</v>
      </c>
      <c r="K505" s="5" t="s">
        <v>158</v>
      </c>
      <c r="L505" s="5" t="s">
        <v>158</v>
      </c>
    </row>
    <row r="506" spans="1:12">
      <c r="A506" s="5">
        <v>83</v>
      </c>
      <c r="B506" s="11" t="s">
        <v>47</v>
      </c>
      <c r="C506" s="11" t="s">
        <v>153</v>
      </c>
      <c r="D506" s="5">
        <v>81</v>
      </c>
      <c r="E506" s="13">
        <v>252.44444440000001</v>
      </c>
      <c r="F506" s="7">
        <v>0.65432098800000005</v>
      </c>
      <c r="G506" s="7">
        <v>0.28395061700000002</v>
      </c>
      <c r="H506" s="7">
        <v>6.1728394999999998E-2</v>
      </c>
      <c r="I506" s="13">
        <v>251.32098769999999</v>
      </c>
      <c r="J506" s="13">
        <v>252.40740740000001</v>
      </c>
      <c r="K506" s="13">
        <v>256.18518519999998</v>
      </c>
      <c r="L506" s="13">
        <v>250.16049380000001</v>
      </c>
    </row>
    <row r="507" spans="1:12">
      <c r="A507" s="5">
        <v>83</v>
      </c>
      <c r="B507" s="11" t="s">
        <v>47</v>
      </c>
      <c r="C507" s="11" t="s">
        <v>134</v>
      </c>
      <c r="D507" s="5">
        <v>45</v>
      </c>
      <c r="E507" s="13">
        <v>251.2666667</v>
      </c>
      <c r="F507" s="7">
        <v>0.64444444400000001</v>
      </c>
      <c r="G507" s="7">
        <v>0.311111111</v>
      </c>
      <c r="H507" s="7" t="s">
        <v>159</v>
      </c>
      <c r="I507" s="13">
        <v>250.68888889999999</v>
      </c>
      <c r="J507" s="13">
        <v>250.9555556</v>
      </c>
      <c r="K507" s="13">
        <v>255.0888889</v>
      </c>
      <c r="L507" s="13">
        <v>248.42222219999999</v>
      </c>
    </row>
    <row r="508" spans="1:12">
      <c r="A508" s="5">
        <v>83</v>
      </c>
      <c r="B508" s="11" t="s">
        <v>47</v>
      </c>
      <c r="C508" s="11" t="s">
        <v>132</v>
      </c>
      <c r="D508" s="5">
        <v>24</v>
      </c>
      <c r="E508" s="13">
        <v>247.70833329999999</v>
      </c>
      <c r="F508" s="7">
        <v>0.75</v>
      </c>
      <c r="G508" s="7">
        <v>0.20833333300000001</v>
      </c>
      <c r="H508" s="7" t="s">
        <v>159</v>
      </c>
      <c r="I508" s="13">
        <v>240</v>
      </c>
      <c r="J508" s="13">
        <v>242.79166670000001</v>
      </c>
      <c r="K508" s="13">
        <v>256</v>
      </c>
      <c r="L508" s="13">
        <v>250.54166670000001</v>
      </c>
    </row>
    <row r="509" spans="1:12">
      <c r="A509" s="5">
        <v>83</v>
      </c>
      <c r="B509" s="11" t="s">
        <v>47</v>
      </c>
      <c r="C509" s="11" t="s">
        <v>163</v>
      </c>
      <c r="D509" s="5">
        <v>33</v>
      </c>
      <c r="E509" s="13">
        <v>255.5151515</v>
      </c>
      <c r="F509" s="7">
        <v>0.606060606</v>
      </c>
      <c r="G509" s="7">
        <v>0.36363636399999999</v>
      </c>
      <c r="H509" s="7" t="s">
        <v>159</v>
      </c>
      <c r="I509" s="13">
        <v>255</v>
      </c>
      <c r="J509" s="13">
        <v>256.90909090000002</v>
      </c>
      <c r="K509" s="13">
        <v>258.63636359999998</v>
      </c>
      <c r="L509" s="13">
        <v>254</v>
      </c>
    </row>
    <row r="510" spans="1:12">
      <c r="A510" s="5">
        <v>83</v>
      </c>
      <c r="B510" s="11" t="s">
        <v>47</v>
      </c>
      <c r="C510" s="11" t="s">
        <v>164</v>
      </c>
      <c r="D510" s="5">
        <v>48</v>
      </c>
      <c r="E510" s="13">
        <v>250.33333329999999</v>
      </c>
      <c r="F510" s="7">
        <v>0.6875</v>
      </c>
      <c r="G510" s="7">
        <v>0.22916666699999999</v>
      </c>
      <c r="H510" s="7">
        <v>8.3333332999999996E-2</v>
      </c>
      <c r="I510" s="13">
        <v>248.79166670000001</v>
      </c>
      <c r="J510" s="13">
        <v>249.3125</v>
      </c>
      <c r="K510" s="13">
        <v>254.5</v>
      </c>
      <c r="L510" s="13">
        <v>247.52083329999999</v>
      </c>
    </row>
    <row r="511" spans="1:12">
      <c r="A511" s="5">
        <v>83</v>
      </c>
      <c r="B511" s="11" t="s">
        <v>47</v>
      </c>
      <c r="C511" s="11" t="s">
        <v>7</v>
      </c>
      <c r="D511" s="5" t="s">
        <v>158</v>
      </c>
      <c r="E511" s="5" t="s">
        <v>158</v>
      </c>
      <c r="F511" s="5" t="s">
        <v>158</v>
      </c>
      <c r="G511" s="5" t="s">
        <v>158</v>
      </c>
      <c r="H511" s="5" t="s">
        <v>158</v>
      </c>
      <c r="I511" s="5" t="s">
        <v>158</v>
      </c>
      <c r="J511" s="5" t="s">
        <v>158</v>
      </c>
      <c r="K511" s="5" t="s">
        <v>158</v>
      </c>
      <c r="L511" s="5" t="s">
        <v>158</v>
      </c>
    </row>
    <row r="512" spans="1:12">
      <c r="A512" s="5">
        <v>83</v>
      </c>
      <c r="B512" s="11" t="s">
        <v>47</v>
      </c>
      <c r="C512" s="11" t="s">
        <v>165</v>
      </c>
      <c r="D512" s="5">
        <v>46</v>
      </c>
      <c r="E512" s="13">
        <v>256.41304350000001</v>
      </c>
      <c r="F512" s="7">
        <v>0.52173913000000005</v>
      </c>
      <c r="G512" s="7">
        <v>0.39130434800000002</v>
      </c>
      <c r="H512" s="7">
        <v>8.6956521999999994E-2</v>
      </c>
      <c r="I512" s="13">
        <v>258.1086957</v>
      </c>
      <c r="J512" s="13">
        <v>258.26086959999998</v>
      </c>
      <c r="K512" s="13">
        <v>258.47826090000001</v>
      </c>
      <c r="L512" s="13">
        <v>252.69565220000001</v>
      </c>
    </row>
    <row r="513" spans="1:12">
      <c r="A513" s="5">
        <v>83</v>
      </c>
      <c r="B513" s="11" t="s">
        <v>47</v>
      </c>
      <c r="C513" s="11" t="s">
        <v>4</v>
      </c>
      <c r="D513" s="5" t="s">
        <v>158</v>
      </c>
      <c r="E513" s="5" t="s">
        <v>158</v>
      </c>
      <c r="F513" s="5" t="s">
        <v>158</v>
      </c>
      <c r="G513" s="5" t="s">
        <v>158</v>
      </c>
      <c r="H513" s="5" t="s">
        <v>158</v>
      </c>
      <c r="I513" s="5" t="s">
        <v>158</v>
      </c>
      <c r="J513" s="5" t="s">
        <v>158</v>
      </c>
      <c r="K513" s="5" t="s">
        <v>158</v>
      </c>
      <c r="L513" s="5" t="s">
        <v>158</v>
      </c>
    </row>
    <row r="514" spans="1:12">
      <c r="A514" s="5">
        <v>83</v>
      </c>
      <c r="B514" s="11" t="s">
        <v>47</v>
      </c>
      <c r="C514" s="11" t="s">
        <v>9</v>
      </c>
      <c r="D514" s="5" t="s">
        <v>158</v>
      </c>
      <c r="E514" s="5" t="s">
        <v>158</v>
      </c>
      <c r="F514" s="5" t="s">
        <v>158</v>
      </c>
      <c r="G514" s="5" t="s">
        <v>158</v>
      </c>
      <c r="H514" s="5" t="s">
        <v>158</v>
      </c>
      <c r="I514" s="5" t="s">
        <v>158</v>
      </c>
      <c r="J514" s="5" t="s">
        <v>158</v>
      </c>
      <c r="K514" s="5" t="s">
        <v>158</v>
      </c>
      <c r="L514" s="5" t="s">
        <v>158</v>
      </c>
    </row>
    <row r="515" spans="1:12">
      <c r="A515" s="5">
        <v>83</v>
      </c>
      <c r="B515" s="11" t="s">
        <v>47</v>
      </c>
      <c r="C515" s="11" t="s">
        <v>1</v>
      </c>
      <c r="D515" s="5" t="s">
        <v>158</v>
      </c>
      <c r="E515" s="5" t="s">
        <v>158</v>
      </c>
      <c r="F515" s="5" t="s">
        <v>158</v>
      </c>
      <c r="G515" s="5" t="s">
        <v>158</v>
      </c>
      <c r="H515" s="5" t="s">
        <v>158</v>
      </c>
      <c r="I515" s="5" t="s">
        <v>158</v>
      </c>
      <c r="J515" s="5" t="s">
        <v>158</v>
      </c>
      <c r="K515" s="5" t="s">
        <v>158</v>
      </c>
      <c r="L515" s="5" t="s">
        <v>158</v>
      </c>
    </row>
    <row r="516" spans="1:12">
      <c r="A516" s="5">
        <v>83</v>
      </c>
      <c r="B516" s="11" t="s">
        <v>47</v>
      </c>
      <c r="C516" s="11" t="s">
        <v>2</v>
      </c>
      <c r="D516" s="5">
        <v>19</v>
      </c>
      <c r="E516" s="13">
        <v>247.15789470000001</v>
      </c>
      <c r="F516" s="7">
        <v>0.89473684200000003</v>
      </c>
      <c r="G516" s="7">
        <v>0.105263158</v>
      </c>
      <c r="H516" s="7" t="s">
        <v>159</v>
      </c>
      <c r="I516" s="13">
        <v>242.26315790000001</v>
      </c>
      <c r="J516" s="13">
        <v>242.2105263</v>
      </c>
      <c r="K516" s="13">
        <v>252.94736839999999</v>
      </c>
      <c r="L516" s="13">
        <v>249.26315790000001</v>
      </c>
    </row>
    <row r="517" spans="1:12">
      <c r="A517" s="5">
        <v>83</v>
      </c>
      <c r="B517" s="11" t="s">
        <v>47</v>
      </c>
      <c r="C517" s="11" t="s">
        <v>5</v>
      </c>
      <c r="D517" s="5" t="s">
        <v>158</v>
      </c>
      <c r="E517" s="5" t="s">
        <v>158</v>
      </c>
      <c r="F517" s="5" t="s">
        <v>158</v>
      </c>
      <c r="G517" s="5" t="s">
        <v>158</v>
      </c>
      <c r="H517" s="5" t="s">
        <v>158</v>
      </c>
      <c r="I517" s="5" t="s">
        <v>158</v>
      </c>
      <c r="J517" s="5" t="s">
        <v>158</v>
      </c>
      <c r="K517" s="5" t="s">
        <v>158</v>
      </c>
      <c r="L517" s="5" t="s">
        <v>158</v>
      </c>
    </row>
    <row r="518" spans="1:12">
      <c r="A518" s="5">
        <v>83</v>
      </c>
      <c r="B518" s="11" t="s">
        <v>47</v>
      </c>
      <c r="C518" s="11" t="s">
        <v>12</v>
      </c>
      <c r="D518" s="5" t="s">
        <v>158</v>
      </c>
      <c r="E518" s="5" t="s">
        <v>158</v>
      </c>
      <c r="F518" s="5" t="s">
        <v>158</v>
      </c>
      <c r="G518" s="5" t="s">
        <v>158</v>
      </c>
      <c r="H518" s="5" t="s">
        <v>158</v>
      </c>
      <c r="I518" s="5" t="s">
        <v>158</v>
      </c>
      <c r="J518" s="5" t="s">
        <v>158</v>
      </c>
      <c r="K518" s="5" t="s">
        <v>158</v>
      </c>
      <c r="L518" s="5" t="s">
        <v>158</v>
      </c>
    </row>
    <row r="519" spans="1:12">
      <c r="A519" s="5">
        <v>83</v>
      </c>
      <c r="B519" s="11" t="s">
        <v>47</v>
      </c>
      <c r="C519" s="11" t="s">
        <v>130</v>
      </c>
      <c r="D519" s="5" t="s">
        <v>158</v>
      </c>
      <c r="E519" s="5" t="s">
        <v>158</v>
      </c>
      <c r="F519" s="5" t="s">
        <v>158</v>
      </c>
      <c r="G519" s="5" t="s">
        <v>158</v>
      </c>
      <c r="H519" s="5" t="s">
        <v>158</v>
      </c>
      <c r="I519" s="5" t="s">
        <v>158</v>
      </c>
      <c r="J519" s="5" t="s">
        <v>158</v>
      </c>
      <c r="K519" s="5" t="s">
        <v>158</v>
      </c>
      <c r="L519" s="5" t="s">
        <v>158</v>
      </c>
    </row>
    <row r="520" spans="1:12">
      <c r="A520" s="5">
        <v>83</v>
      </c>
      <c r="B520" s="11" t="s">
        <v>47</v>
      </c>
      <c r="C520" s="11" t="s">
        <v>129</v>
      </c>
      <c r="D520" s="5" t="s">
        <v>158</v>
      </c>
      <c r="E520" s="5" t="s">
        <v>158</v>
      </c>
      <c r="F520" s="5" t="s">
        <v>158</v>
      </c>
      <c r="G520" s="5" t="s">
        <v>158</v>
      </c>
      <c r="H520" s="5" t="s">
        <v>158</v>
      </c>
      <c r="I520" s="5" t="s">
        <v>158</v>
      </c>
      <c r="J520" s="5" t="s">
        <v>158</v>
      </c>
      <c r="K520" s="5" t="s">
        <v>158</v>
      </c>
      <c r="L520" s="5" t="s">
        <v>158</v>
      </c>
    </row>
    <row r="521" spans="1:12">
      <c r="A521" s="5">
        <v>83</v>
      </c>
      <c r="B521" s="11" t="s">
        <v>47</v>
      </c>
      <c r="C521" s="11" t="s">
        <v>125</v>
      </c>
      <c r="D521" s="5">
        <v>47</v>
      </c>
      <c r="E521" s="13">
        <v>254.97872340000001</v>
      </c>
      <c r="F521" s="7">
        <v>0.55319148900000004</v>
      </c>
      <c r="G521" s="7">
        <v>0.36170212800000001</v>
      </c>
      <c r="H521" s="7">
        <v>8.5106382999999994E-2</v>
      </c>
      <c r="I521" s="13">
        <v>257.04255319999999</v>
      </c>
      <c r="J521" s="13">
        <v>257.40425529999999</v>
      </c>
      <c r="K521" s="13">
        <v>257.25531910000001</v>
      </c>
      <c r="L521" s="13">
        <v>250.06382980000001</v>
      </c>
    </row>
    <row r="522" spans="1:12">
      <c r="A522" s="5">
        <v>83</v>
      </c>
      <c r="B522" s="11" t="s">
        <v>47</v>
      </c>
      <c r="C522" s="11" t="s">
        <v>126</v>
      </c>
      <c r="D522" s="5">
        <v>30</v>
      </c>
      <c r="E522" s="13">
        <v>247.96666669999999</v>
      </c>
      <c r="F522" s="7">
        <v>0.83333333300000001</v>
      </c>
      <c r="G522" s="7">
        <v>0.133333333</v>
      </c>
      <c r="H522" s="7" t="s">
        <v>159</v>
      </c>
      <c r="I522" s="13">
        <v>241.43333329999999</v>
      </c>
      <c r="J522" s="13">
        <v>243.96666669999999</v>
      </c>
      <c r="K522" s="13">
        <v>254.16666670000001</v>
      </c>
      <c r="L522" s="13">
        <v>250.06666670000001</v>
      </c>
    </row>
    <row r="523" spans="1:12">
      <c r="A523" s="5">
        <v>83</v>
      </c>
      <c r="B523" s="11" t="s">
        <v>47</v>
      </c>
      <c r="C523" s="11" t="s">
        <v>128</v>
      </c>
      <c r="D523" s="5" t="s">
        <v>158</v>
      </c>
      <c r="E523" s="5" t="s">
        <v>158</v>
      </c>
      <c r="F523" s="5" t="s">
        <v>158</v>
      </c>
      <c r="G523" s="5" t="s">
        <v>158</v>
      </c>
      <c r="H523" s="5" t="s">
        <v>158</v>
      </c>
      <c r="I523" s="5" t="s">
        <v>158</v>
      </c>
      <c r="J523" s="5" t="s">
        <v>158</v>
      </c>
      <c r="K523" s="5" t="s">
        <v>158</v>
      </c>
      <c r="L523" s="5" t="s">
        <v>158</v>
      </c>
    </row>
    <row r="524" spans="1:12">
      <c r="A524" s="5">
        <v>83</v>
      </c>
      <c r="B524" s="11" t="s">
        <v>47</v>
      </c>
      <c r="C524" s="11" t="s">
        <v>133</v>
      </c>
      <c r="D524" s="5" t="s">
        <v>158</v>
      </c>
      <c r="E524" s="5" t="s">
        <v>158</v>
      </c>
      <c r="F524" s="5" t="s">
        <v>158</v>
      </c>
      <c r="G524" s="5" t="s">
        <v>158</v>
      </c>
      <c r="H524" s="5" t="s">
        <v>158</v>
      </c>
      <c r="I524" s="5" t="s">
        <v>158</v>
      </c>
      <c r="J524" s="5" t="s">
        <v>158</v>
      </c>
      <c r="K524" s="5" t="s">
        <v>158</v>
      </c>
      <c r="L524" s="5" t="s">
        <v>158</v>
      </c>
    </row>
    <row r="525" spans="1:12">
      <c r="A525" s="5">
        <v>84</v>
      </c>
      <c r="B525" s="11" t="s">
        <v>48</v>
      </c>
      <c r="C525" s="11" t="s">
        <v>153</v>
      </c>
      <c r="D525" s="5">
        <v>52</v>
      </c>
      <c r="E525" s="13">
        <v>280.67307690000001</v>
      </c>
      <c r="F525" s="7">
        <v>9.6153846000000001E-2</v>
      </c>
      <c r="G525" s="7">
        <v>0.192307692</v>
      </c>
      <c r="H525" s="7">
        <v>0.71153846200000004</v>
      </c>
      <c r="I525" s="13">
        <v>280.19230770000001</v>
      </c>
      <c r="J525" s="13">
        <v>278.30769229999999</v>
      </c>
      <c r="K525" s="13">
        <v>281.42307690000001</v>
      </c>
      <c r="L525" s="13">
        <v>284.09615380000002</v>
      </c>
    </row>
    <row r="526" spans="1:12">
      <c r="A526" s="5">
        <v>84</v>
      </c>
      <c r="B526" s="11" t="s">
        <v>48</v>
      </c>
      <c r="C526" s="11" t="s">
        <v>134</v>
      </c>
      <c r="D526" s="5" t="s">
        <v>158</v>
      </c>
      <c r="E526" s="5" t="s">
        <v>158</v>
      </c>
      <c r="F526" s="5" t="s">
        <v>158</v>
      </c>
      <c r="G526" s="5" t="s">
        <v>158</v>
      </c>
      <c r="H526" s="5" t="s">
        <v>158</v>
      </c>
      <c r="I526" s="5" t="s">
        <v>158</v>
      </c>
      <c r="J526" s="5" t="s">
        <v>158</v>
      </c>
      <c r="K526" s="5" t="s">
        <v>158</v>
      </c>
      <c r="L526" s="5" t="s">
        <v>158</v>
      </c>
    </row>
    <row r="527" spans="1:12">
      <c r="A527" s="5">
        <v>84</v>
      </c>
      <c r="B527" s="11" t="s">
        <v>48</v>
      </c>
      <c r="C527" s="11" t="s">
        <v>132</v>
      </c>
      <c r="D527" s="5" t="s">
        <v>158</v>
      </c>
      <c r="E527" s="5" t="s">
        <v>158</v>
      </c>
      <c r="F527" s="5" t="s">
        <v>158</v>
      </c>
      <c r="G527" s="5" t="s">
        <v>158</v>
      </c>
      <c r="H527" s="5" t="s">
        <v>158</v>
      </c>
      <c r="I527" s="5" t="s">
        <v>158</v>
      </c>
      <c r="J527" s="5" t="s">
        <v>158</v>
      </c>
      <c r="K527" s="5" t="s">
        <v>158</v>
      </c>
      <c r="L527" s="5" t="s">
        <v>158</v>
      </c>
    </row>
    <row r="528" spans="1:12">
      <c r="A528" s="5">
        <v>84</v>
      </c>
      <c r="B528" s="11" t="s">
        <v>48</v>
      </c>
      <c r="C528" s="11" t="s">
        <v>163</v>
      </c>
      <c r="D528" s="5">
        <v>20</v>
      </c>
      <c r="E528" s="13">
        <v>280.05</v>
      </c>
      <c r="F528" s="7">
        <v>0.05</v>
      </c>
      <c r="G528" s="7">
        <v>0.3</v>
      </c>
      <c r="H528" s="7">
        <v>0.65</v>
      </c>
      <c r="I528" s="13">
        <v>279.39999999999998</v>
      </c>
      <c r="J528" s="13">
        <v>273.5</v>
      </c>
      <c r="K528" s="13">
        <v>288.8</v>
      </c>
      <c r="L528" s="13">
        <v>288.35000000000002</v>
      </c>
    </row>
    <row r="529" spans="1:12">
      <c r="A529" s="5">
        <v>84</v>
      </c>
      <c r="B529" s="11" t="s">
        <v>48</v>
      </c>
      <c r="C529" s="11" t="s">
        <v>164</v>
      </c>
      <c r="D529" s="5">
        <v>32</v>
      </c>
      <c r="E529" s="13">
        <v>281.0625</v>
      </c>
      <c r="F529" s="7">
        <v>0.125</v>
      </c>
      <c r="G529" s="7">
        <v>0.125</v>
      </c>
      <c r="H529" s="7">
        <v>0.75</v>
      </c>
      <c r="I529" s="13">
        <v>280.6875</v>
      </c>
      <c r="J529" s="13">
        <v>281.3125</v>
      </c>
      <c r="K529" s="13">
        <v>276.8125</v>
      </c>
      <c r="L529" s="13">
        <v>281.4375</v>
      </c>
    </row>
    <row r="530" spans="1:12">
      <c r="A530" s="5">
        <v>84</v>
      </c>
      <c r="B530" s="11" t="s">
        <v>48</v>
      </c>
      <c r="C530" s="11" t="s">
        <v>165</v>
      </c>
      <c r="D530" s="5">
        <v>39</v>
      </c>
      <c r="E530" s="13">
        <v>284.33333329999999</v>
      </c>
      <c r="F530" s="7">
        <v>5.1282051000000002E-2</v>
      </c>
      <c r="G530" s="7">
        <v>0.15384615400000001</v>
      </c>
      <c r="H530" s="7">
        <v>0.79487179500000005</v>
      </c>
      <c r="I530" s="13">
        <v>284.07692309999999</v>
      </c>
      <c r="J530" s="13">
        <v>282.02564100000001</v>
      </c>
      <c r="K530" s="13">
        <v>284.35897440000002</v>
      </c>
      <c r="L530" s="13">
        <v>288</v>
      </c>
    </row>
    <row r="531" spans="1:12">
      <c r="A531" s="5">
        <v>84</v>
      </c>
      <c r="B531" s="11" t="s">
        <v>48</v>
      </c>
      <c r="C531" s="11" t="s">
        <v>5</v>
      </c>
      <c r="D531" s="5" t="s">
        <v>158</v>
      </c>
      <c r="E531" s="5" t="s">
        <v>158</v>
      </c>
      <c r="F531" s="5" t="s">
        <v>158</v>
      </c>
      <c r="G531" s="5" t="s">
        <v>158</v>
      </c>
      <c r="H531" s="5" t="s">
        <v>158</v>
      </c>
      <c r="I531" s="5" t="s">
        <v>158</v>
      </c>
      <c r="J531" s="5" t="s">
        <v>158</v>
      </c>
      <c r="K531" s="5" t="s">
        <v>158</v>
      </c>
      <c r="L531" s="5" t="s">
        <v>158</v>
      </c>
    </row>
    <row r="532" spans="1:12">
      <c r="A532" s="5">
        <v>84</v>
      </c>
      <c r="B532" s="11" t="s">
        <v>48</v>
      </c>
      <c r="C532" s="11" t="s">
        <v>12</v>
      </c>
      <c r="D532" s="5" t="s">
        <v>158</v>
      </c>
      <c r="E532" s="5" t="s">
        <v>158</v>
      </c>
      <c r="F532" s="5" t="s">
        <v>158</v>
      </c>
      <c r="G532" s="5" t="s">
        <v>158</v>
      </c>
      <c r="H532" s="5" t="s">
        <v>158</v>
      </c>
      <c r="I532" s="5" t="s">
        <v>158</v>
      </c>
      <c r="J532" s="5" t="s">
        <v>158</v>
      </c>
      <c r="K532" s="5" t="s">
        <v>158</v>
      </c>
      <c r="L532" s="5" t="s">
        <v>158</v>
      </c>
    </row>
    <row r="533" spans="1:12">
      <c r="A533" s="5">
        <v>84</v>
      </c>
      <c r="B533" s="11" t="s">
        <v>48</v>
      </c>
      <c r="C533" s="11" t="s">
        <v>10</v>
      </c>
      <c r="D533" s="5">
        <v>11</v>
      </c>
      <c r="E533" s="13">
        <v>267.09090909999998</v>
      </c>
      <c r="F533" s="7">
        <v>0.27272727299999999</v>
      </c>
      <c r="G533" s="7">
        <v>0.36363636399999999</v>
      </c>
      <c r="H533" s="7">
        <v>0.36363636399999999</v>
      </c>
      <c r="I533" s="13">
        <v>266.45454549999999</v>
      </c>
      <c r="J533" s="13">
        <v>265.36363640000002</v>
      </c>
      <c r="K533" s="13">
        <v>268.90909090000002</v>
      </c>
      <c r="L533" s="13">
        <v>267.72727270000001</v>
      </c>
    </row>
    <row r="534" spans="1:12">
      <c r="A534" s="5">
        <v>84</v>
      </c>
      <c r="B534" s="11" t="s">
        <v>48</v>
      </c>
      <c r="C534" s="11" t="s">
        <v>129</v>
      </c>
      <c r="D534" s="5" t="s">
        <v>158</v>
      </c>
      <c r="E534" s="5" t="s">
        <v>158</v>
      </c>
      <c r="F534" s="5" t="s">
        <v>158</v>
      </c>
      <c r="G534" s="5" t="s">
        <v>158</v>
      </c>
      <c r="H534" s="5" t="s">
        <v>158</v>
      </c>
      <c r="I534" s="5" t="s">
        <v>158</v>
      </c>
      <c r="J534" s="5" t="s">
        <v>158</v>
      </c>
      <c r="K534" s="5" t="s">
        <v>158</v>
      </c>
      <c r="L534" s="5" t="s">
        <v>158</v>
      </c>
    </row>
    <row r="535" spans="1:12">
      <c r="A535" s="5">
        <v>84</v>
      </c>
      <c r="B535" s="11" t="s">
        <v>48</v>
      </c>
      <c r="C535" s="11" t="s">
        <v>125</v>
      </c>
      <c r="D535" s="5" t="s">
        <v>158</v>
      </c>
      <c r="E535" s="5" t="s">
        <v>158</v>
      </c>
      <c r="F535" s="5" t="s">
        <v>158</v>
      </c>
      <c r="G535" s="5" t="s">
        <v>158</v>
      </c>
      <c r="H535" s="5" t="s">
        <v>158</v>
      </c>
      <c r="I535" s="5" t="s">
        <v>158</v>
      </c>
      <c r="J535" s="5" t="s">
        <v>158</v>
      </c>
      <c r="K535" s="5" t="s">
        <v>158</v>
      </c>
      <c r="L535" s="5" t="s">
        <v>158</v>
      </c>
    </row>
    <row r="536" spans="1:12">
      <c r="A536" s="5">
        <v>84</v>
      </c>
      <c r="B536" s="11" t="s">
        <v>48</v>
      </c>
      <c r="C536" s="11" t="s">
        <v>126</v>
      </c>
      <c r="D536" s="5" t="s">
        <v>158</v>
      </c>
      <c r="E536" s="5" t="s">
        <v>158</v>
      </c>
      <c r="F536" s="5" t="s">
        <v>158</v>
      </c>
      <c r="G536" s="5" t="s">
        <v>158</v>
      </c>
      <c r="H536" s="5" t="s">
        <v>158</v>
      </c>
      <c r="I536" s="5" t="s">
        <v>158</v>
      </c>
      <c r="J536" s="5" t="s">
        <v>158</v>
      </c>
      <c r="K536" s="5" t="s">
        <v>158</v>
      </c>
      <c r="L536" s="5" t="s">
        <v>158</v>
      </c>
    </row>
    <row r="537" spans="1:12">
      <c r="A537" s="5">
        <v>84</v>
      </c>
      <c r="B537" s="11" t="s">
        <v>48</v>
      </c>
      <c r="C537" s="11" t="s">
        <v>128</v>
      </c>
      <c r="D537" s="5" t="s">
        <v>158</v>
      </c>
      <c r="E537" s="5" t="s">
        <v>158</v>
      </c>
      <c r="F537" s="5" t="s">
        <v>158</v>
      </c>
      <c r="G537" s="5" t="s">
        <v>158</v>
      </c>
      <c r="H537" s="5" t="s">
        <v>158</v>
      </c>
      <c r="I537" s="5" t="s">
        <v>158</v>
      </c>
      <c r="J537" s="5" t="s">
        <v>158</v>
      </c>
      <c r="K537" s="5" t="s">
        <v>158</v>
      </c>
      <c r="L537" s="5" t="s">
        <v>158</v>
      </c>
    </row>
    <row r="538" spans="1:12">
      <c r="A538" s="5">
        <v>84</v>
      </c>
      <c r="B538" s="11" t="s">
        <v>48</v>
      </c>
      <c r="C538" s="11" t="s">
        <v>127</v>
      </c>
      <c r="D538" s="5">
        <v>40</v>
      </c>
      <c r="E538" s="13">
        <v>281.57499999999999</v>
      </c>
      <c r="F538" s="7">
        <v>7.4999999999999997E-2</v>
      </c>
      <c r="G538" s="7">
        <v>0.17499999999999999</v>
      </c>
      <c r="H538" s="7">
        <v>0.75</v>
      </c>
      <c r="I538" s="13">
        <v>281.32499999999999</v>
      </c>
      <c r="J538" s="13">
        <v>279.57499999999999</v>
      </c>
      <c r="K538" s="13">
        <v>281.45</v>
      </c>
      <c r="L538" s="13">
        <v>284.5</v>
      </c>
    </row>
    <row r="539" spans="1:12">
      <c r="A539" s="5">
        <v>84</v>
      </c>
      <c r="B539" s="11" t="s">
        <v>48</v>
      </c>
      <c r="C539" s="11" t="s">
        <v>133</v>
      </c>
      <c r="D539" s="5" t="s">
        <v>158</v>
      </c>
      <c r="E539" s="5" t="s">
        <v>158</v>
      </c>
      <c r="F539" s="5" t="s">
        <v>158</v>
      </c>
      <c r="G539" s="5" t="s">
        <v>158</v>
      </c>
      <c r="H539" s="5" t="s">
        <v>158</v>
      </c>
      <c r="I539" s="5" t="s">
        <v>158</v>
      </c>
      <c r="J539" s="5" t="s">
        <v>158</v>
      </c>
      <c r="K539" s="5" t="s">
        <v>158</v>
      </c>
      <c r="L539" s="5" t="s">
        <v>158</v>
      </c>
    </row>
    <row r="540" spans="1:12">
      <c r="A540" s="5">
        <v>85</v>
      </c>
      <c r="B540" s="11" t="s">
        <v>49</v>
      </c>
      <c r="C540" s="11" t="s">
        <v>153</v>
      </c>
      <c r="D540" s="5">
        <v>76</v>
      </c>
      <c r="E540" s="13">
        <v>263.46052630000003</v>
      </c>
      <c r="F540" s="7">
        <v>0.26315789499999998</v>
      </c>
      <c r="G540" s="7">
        <v>0.46052631599999999</v>
      </c>
      <c r="H540" s="7">
        <v>0.27631578899999998</v>
      </c>
      <c r="I540" s="13">
        <v>261.18421050000001</v>
      </c>
      <c r="J540" s="13">
        <v>256.93421050000001</v>
      </c>
      <c r="K540" s="13">
        <v>277.73684209999999</v>
      </c>
      <c r="L540" s="13">
        <v>276.39473679999998</v>
      </c>
    </row>
    <row r="541" spans="1:12">
      <c r="A541" s="5">
        <v>85</v>
      </c>
      <c r="B541" s="11" t="s">
        <v>49</v>
      </c>
      <c r="C541" s="11" t="s">
        <v>134</v>
      </c>
      <c r="D541" s="5">
        <v>52</v>
      </c>
      <c r="E541" s="13">
        <v>263.94230770000001</v>
      </c>
      <c r="F541" s="7">
        <v>0.23076923099999999</v>
      </c>
      <c r="G541" s="7">
        <v>0.5</v>
      </c>
      <c r="H541" s="7">
        <v>0.26923076899999998</v>
      </c>
      <c r="I541" s="13">
        <v>261.53846149999998</v>
      </c>
      <c r="J541" s="13">
        <v>257.32692309999999</v>
      </c>
      <c r="K541" s="13">
        <v>278.53846149999998</v>
      </c>
      <c r="L541" s="13">
        <v>277.21153850000002</v>
      </c>
    </row>
    <row r="542" spans="1:12">
      <c r="A542" s="5">
        <v>85</v>
      </c>
      <c r="B542" s="11" t="s">
        <v>49</v>
      </c>
      <c r="C542" s="11" t="s">
        <v>132</v>
      </c>
      <c r="D542" s="5" t="s">
        <v>158</v>
      </c>
      <c r="E542" s="5" t="s">
        <v>158</v>
      </c>
      <c r="F542" s="5" t="s">
        <v>158</v>
      </c>
      <c r="G542" s="5" t="s">
        <v>158</v>
      </c>
      <c r="H542" s="5" t="s">
        <v>158</v>
      </c>
      <c r="I542" s="5" t="s">
        <v>158</v>
      </c>
      <c r="J542" s="5" t="s">
        <v>158</v>
      </c>
      <c r="K542" s="5" t="s">
        <v>158</v>
      </c>
      <c r="L542" s="5" t="s">
        <v>158</v>
      </c>
    </row>
    <row r="543" spans="1:12">
      <c r="A543" s="5">
        <v>85</v>
      </c>
      <c r="B543" s="11" t="s">
        <v>49</v>
      </c>
      <c r="C543" s="11" t="s">
        <v>163</v>
      </c>
      <c r="D543" s="5">
        <v>38</v>
      </c>
      <c r="E543" s="13">
        <v>263.94736840000002</v>
      </c>
      <c r="F543" s="7">
        <v>0.31578947400000001</v>
      </c>
      <c r="G543" s="7">
        <v>0.368421053</v>
      </c>
      <c r="H543" s="7">
        <v>0.31578947400000001</v>
      </c>
      <c r="I543" s="13">
        <v>260.81578949999999</v>
      </c>
      <c r="J543" s="13">
        <v>256.23684209999999</v>
      </c>
      <c r="K543" s="13">
        <v>279.47368419999998</v>
      </c>
      <c r="L543" s="13">
        <v>279.76315790000001</v>
      </c>
    </row>
    <row r="544" spans="1:12">
      <c r="A544" s="5">
        <v>85</v>
      </c>
      <c r="B544" s="11" t="s">
        <v>49</v>
      </c>
      <c r="C544" s="11" t="s">
        <v>164</v>
      </c>
      <c r="D544" s="5">
        <v>38</v>
      </c>
      <c r="E544" s="13">
        <v>262.97368419999998</v>
      </c>
      <c r="F544" s="7">
        <v>0.21052631599999999</v>
      </c>
      <c r="G544" s="7">
        <v>0.55263157900000004</v>
      </c>
      <c r="H544" s="7">
        <v>0.236842105</v>
      </c>
      <c r="I544" s="13">
        <v>261.55263159999998</v>
      </c>
      <c r="J544" s="13">
        <v>257.63157890000002</v>
      </c>
      <c r="K544" s="13">
        <v>276</v>
      </c>
      <c r="L544" s="13">
        <v>273.02631580000002</v>
      </c>
    </row>
    <row r="545" spans="1:12">
      <c r="A545" s="5">
        <v>85</v>
      </c>
      <c r="B545" s="11" t="s">
        <v>49</v>
      </c>
      <c r="C545" s="11" t="s">
        <v>165</v>
      </c>
      <c r="D545" s="5">
        <v>52</v>
      </c>
      <c r="E545" s="13">
        <v>264.9807692</v>
      </c>
      <c r="F545" s="7">
        <v>0.17307692299999999</v>
      </c>
      <c r="G545" s="7">
        <v>0.53846153799999996</v>
      </c>
      <c r="H545" s="7">
        <v>0.28846153800000002</v>
      </c>
      <c r="I545" s="13">
        <v>263.0192308</v>
      </c>
      <c r="J545" s="13">
        <v>258.42307690000001</v>
      </c>
      <c r="K545" s="13">
        <v>279.7307692</v>
      </c>
      <c r="L545" s="13">
        <v>278.17307690000001</v>
      </c>
    </row>
    <row r="546" spans="1:12">
      <c r="A546" s="5">
        <v>85</v>
      </c>
      <c r="B546" s="11" t="s">
        <v>49</v>
      </c>
      <c r="C546" s="11" t="s">
        <v>1</v>
      </c>
      <c r="D546" s="5" t="s">
        <v>158</v>
      </c>
      <c r="E546" s="5" t="s">
        <v>158</v>
      </c>
      <c r="F546" s="5" t="s">
        <v>158</v>
      </c>
      <c r="G546" s="5" t="s">
        <v>158</v>
      </c>
      <c r="H546" s="5" t="s">
        <v>158</v>
      </c>
      <c r="I546" s="5" t="s">
        <v>158</v>
      </c>
      <c r="J546" s="5" t="s">
        <v>158</v>
      </c>
      <c r="K546" s="5" t="s">
        <v>158</v>
      </c>
      <c r="L546" s="5" t="s">
        <v>158</v>
      </c>
    </row>
    <row r="547" spans="1:12">
      <c r="A547" s="5">
        <v>85</v>
      </c>
      <c r="B547" s="11" t="s">
        <v>49</v>
      </c>
      <c r="C547" s="11" t="s">
        <v>2</v>
      </c>
      <c r="D547" s="5">
        <v>13</v>
      </c>
      <c r="E547" s="13">
        <v>261.84615380000002</v>
      </c>
      <c r="F547" s="7">
        <v>0.46153846199999998</v>
      </c>
      <c r="G547" s="7">
        <v>0.23076923099999999</v>
      </c>
      <c r="H547" s="7">
        <v>0.30769230800000003</v>
      </c>
      <c r="I547" s="13">
        <v>259.69230770000001</v>
      </c>
      <c r="J547" s="13">
        <v>256</v>
      </c>
      <c r="K547" s="13">
        <v>272.46153850000002</v>
      </c>
      <c r="L547" s="13">
        <v>273.92307690000001</v>
      </c>
    </row>
    <row r="548" spans="1:12">
      <c r="A548" s="5">
        <v>85</v>
      </c>
      <c r="B548" s="11" t="s">
        <v>49</v>
      </c>
      <c r="C548" s="11" t="s">
        <v>5</v>
      </c>
      <c r="D548" s="5" t="s">
        <v>158</v>
      </c>
      <c r="E548" s="5" t="s">
        <v>158</v>
      </c>
      <c r="F548" s="5" t="s">
        <v>158</v>
      </c>
      <c r="G548" s="5" t="s">
        <v>158</v>
      </c>
      <c r="H548" s="5" t="s">
        <v>158</v>
      </c>
      <c r="I548" s="5" t="s">
        <v>158</v>
      </c>
      <c r="J548" s="5" t="s">
        <v>158</v>
      </c>
      <c r="K548" s="5" t="s">
        <v>158</v>
      </c>
      <c r="L548" s="5" t="s">
        <v>158</v>
      </c>
    </row>
    <row r="549" spans="1:12">
      <c r="A549" s="5">
        <v>85</v>
      </c>
      <c r="B549" s="11" t="s">
        <v>49</v>
      </c>
      <c r="C549" s="11" t="s">
        <v>10</v>
      </c>
      <c r="D549" s="5" t="s">
        <v>158</v>
      </c>
      <c r="E549" s="5" t="s">
        <v>158</v>
      </c>
      <c r="F549" s="5" t="s">
        <v>158</v>
      </c>
      <c r="G549" s="5" t="s">
        <v>158</v>
      </c>
      <c r="H549" s="5" t="s">
        <v>158</v>
      </c>
      <c r="I549" s="5" t="s">
        <v>158</v>
      </c>
      <c r="J549" s="5" t="s">
        <v>158</v>
      </c>
      <c r="K549" s="5" t="s">
        <v>158</v>
      </c>
      <c r="L549" s="5" t="s">
        <v>158</v>
      </c>
    </row>
    <row r="550" spans="1:12">
      <c r="A550" s="5">
        <v>85</v>
      </c>
      <c r="B550" s="11" t="s">
        <v>49</v>
      </c>
      <c r="C550" s="11" t="s">
        <v>125</v>
      </c>
      <c r="D550" s="5">
        <v>73</v>
      </c>
      <c r="E550" s="13">
        <v>263.97260269999998</v>
      </c>
      <c r="F550" s="7">
        <v>0.246575342</v>
      </c>
      <c r="G550" s="7">
        <v>0.47945205499999999</v>
      </c>
      <c r="H550" s="7">
        <v>0.27397260299999998</v>
      </c>
      <c r="I550" s="13">
        <v>261.60273969999997</v>
      </c>
      <c r="J550" s="13">
        <v>257.36986300000001</v>
      </c>
      <c r="K550" s="13">
        <v>278.61643839999999</v>
      </c>
      <c r="L550" s="13">
        <v>277.53424660000002</v>
      </c>
    </row>
    <row r="551" spans="1:12">
      <c r="A551" s="5">
        <v>85</v>
      </c>
      <c r="B551" s="11" t="s">
        <v>49</v>
      </c>
      <c r="C551" s="11" t="s">
        <v>126</v>
      </c>
      <c r="D551" s="5" t="s">
        <v>158</v>
      </c>
      <c r="E551" s="5" t="s">
        <v>158</v>
      </c>
      <c r="F551" s="5" t="s">
        <v>158</v>
      </c>
      <c r="G551" s="5" t="s">
        <v>158</v>
      </c>
      <c r="H551" s="5" t="s">
        <v>158</v>
      </c>
      <c r="I551" s="5" t="s">
        <v>158</v>
      </c>
      <c r="J551" s="5" t="s">
        <v>158</v>
      </c>
      <c r="K551" s="5" t="s">
        <v>158</v>
      </c>
      <c r="L551" s="5" t="s">
        <v>158</v>
      </c>
    </row>
    <row r="552" spans="1:12">
      <c r="A552" s="5">
        <v>85</v>
      </c>
      <c r="B552" s="11" t="s">
        <v>49</v>
      </c>
      <c r="C552" s="11" t="s">
        <v>133</v>
      </c>
      <c r="D552" s="5" t="s">
        <v>158</v>
      </c>
      <c r="E552" s="5" t="s">
        <v>158</v>
      </c>
      <c r="F552" s="5" t="s">
        <v>158</v>
      </c>
      <c r="G552" s="5" t="s">
        <v>158</v>
      </c>
      <c r="H552" s="5" t="s">
        <v>158</v>
      </c>
      <c r="I552" s="5" t="s">
        <v>158</v>
      </c>
      <c r="J552" s="5" t="s">
        <v>158</v>
      </c>
      <c r="K552" s="5" t="s">
        <v>158</v>
      </c>
      <c r="L552" s="5" t="s">
        <v>158</v>
      </c>
    </row>
    <row r="553" spans="1:12">
      <c r="A553" s="5">
        <v>86</v>
      </c>
      <c r="B553" s="11" t="s">
        <v>50</v>
      </c>
      <c r="C553" s="11" t="s">
        <v>153</v>
      </c>
      <c r="D553" s="5">
        <v>11</v>
      </c>
      <c r="E553" s="13">
        <v>232.36363639999999</v>
      </c>
      <c r="F553" s="7" t="s">
        <v>160</v>
      </c>
      <c r="G553" s="7" t="s">
        <v>159</v>
      </c>
      <c r="H553" s="7" t="s">
        <v>159</v>
      </c>
      <c r="I553" s="13">
        <v>228.18181820000001</v>
      </c>
      <c r="J553" s="13">
        <v>228.36363639999999</v>
      </c>
      <c r="K553" s="13">
        <v>238.81818179999999</v>
      </c>
      <c r="L553" s="13">
        <v>228.27272730000001</v>
      </c>
    </row>
    <row r="554" spans="1:12">
      <c r="A554" s="5">
        <v>86</v>
      </c>
      <c r="B554" s="11" t="s">
        <v>50</v>
      </c>
      <c r="C554" s="11" t="s">
        <v>134</v>
      </c>
      <c r="D554" s="5" t="s">
        <v>158</v>
      </c>
      <c r="E554" s="5" t="s">
        <v>158</v>
      </c>
      <c r="F554" s="5" t="s">
        <v>158</v>
      </c>
      <c r="G554" s="5" t="s">
        <v>158</v>
      </c>
      <c r="H554" s="5" t="s">
        <v>158</v>
      </c>
      <c r="I554" s="5" t="s">
        <v>158</v>
      </c>
      <c r="J554" s="5" t="s">
        <v>158</v>
      </c>
      <c r="K554" s="5" t="s">
        <v>158</v>
      </c>
      <c r="L554" s="5" t="s">
        <v>158</v>
      </c>
    </row>
    <row r="555" spans="1:12">
      <c r="A555" s="5">
        <v>86</v>
      </c>
      <c r="B555" s="11" t="s">
        <v>50</v>
      </c>
      <c r="C555" s="11" t="s">
        <v>132</v>
      </c>
      <c r="D555" s="5" t="s">
        <v>158</v>
      </c>
      <c r="E555" s="5" t="s">
        <v>158</v>
      </c>
      <c r="F555" s="5" t="s">
        <v>158</v>
      </c>
      <c r="G555" s="5" t="s">
        <v>158</v>
      </c>
      <c r="H555" s="5" t="s">
        <v>158</v>
      </c>
      <c r="I555" s="5" t="s">
        <v>158</v>
      </c>
      <c r="J555" s="5" t="s">
        <v>158</v>
      </c>
      <c r="K555" s="5" t="s">
        <v>158</v>
      </c>
      <c r="L555" s="5" t="s">
        <v>158</v>
      </c>
    </row>
    <row r="556" spans="1:12">
      <c r="A556" s="5">
        <v>86</v>
      </c>
      <c r="B556" s="11" t="s">
        <v>50</v>
      </c>
      <c r="C556" s="11" t="s">
        <v>163</v>
      </c>
      <c r="D556" s="5" t="s">
        <v>158</v>
      </c>
      <c r="E556" s="5" t="s">
        <v>158</v>
      </c>
      <c r="F556" s="5" t="s">
        <v>158</v>
      </c>
      <c r="G556" s="5" t="s">
        <v>158</v>
      </c>
      <c r="H556" s="5" t="s">
        <v>158</v>
      </c>
      <c r="I556" s="5" t="s">
        <v>158</v>
      </c>
      <c r="J556" s="5" t="s">
        <v>158</v>
      </c>
      <c r="K556" s="5" t="s">
        <v>158</v>
      </c>
      <c r="L556" s="5" t="s">
        <v>158</v>
      </c>
    </row>
    <row r="557" spans="1:12">
      <c r="A557" s="5">
        <v>86</v>
      </c>
      <c r="B557" s="11" t="s">
        <v>50</v>
      </c>
      <c r="C557" s="11" t="s">
        <v>164</v>
      </c>
      <c r="D557" s="5" t="s">
        <v>158</v>
      </c>
      <c r="E557" s="5" t="s">
        <v>158</v>
      </c>
      <c r="F557" s="5" t="s">
        <v>158</v>
      </c>
      <c r="G557" s="5" t="s">
        <v>158</v>
      </c>
      <c r="H557" s="5" t="s">
        <v>158</v>
      </c>
      <c r="I557" s="5" t="s">
        <v>158</v>
      </c>
      <c r="J557" s="5" t="s">
        <v>158</v>
      </c>
      <c r="K557" s="5" t="s">
        <v>158</v>
      </c>
      <c r="L557" s="5" t="s">
        <v>158</v>
      </c>
    </row>
    <row r="558" spans="1:12">
      <c r="A558" s="5">
        <v>86</v>
      </c>
      <c r="B558" s="11" t="s">
        <v>50</v>
      </c>
      <c r="C558" s="11" t="s">
        <v>165</v>
      </c>
      <c r="D558" s="5">
        <v>10</v>
      </c>
      <c r="E558" s="13">
        <v>235.4</v>
      </c>
      <c r="F558" s="7" t="s">
        <v>160</v>
      </c>
      <c r="G558" s="7" t="s">
        <v>159</v>
      </c>
      <c r="H558" s="7" t="s">
        <v>159</v>
      </c>
      <c r="I558" s="13">
        <v>230.8</v>
      </c>
      <c r="J558" s="13">
        <v>231</v>
      </c>
      <c r="K558" s="13">
        <v>242.1</v>
      </c>
      <c r="L558" s="13">
        <v>230.9</v>
      </c>
    </row>
    <row r="559" spans="1:12">
      <c r="A559" s="5">
        <v>86</v>
      </c>
      <c r="B559" s="11" t="s">
        <v>50</v>
      </c>
      <c r="C559" s="11" t="s">
        <v>5</v>
      </c>
      <c r="D559" s="5" t="s">
        <v>158</v>
      </c>
      <c r="E559" s="5" t="s">
        <v>158</v>
      </c>
      <c r="F559" s="5" t="s">
        <v>158</v>
      </c>
      <c r="G559" s="5" t="s">
        <v>158</v>
      </c>
      <c r="H559" s="5" t="s">
        <v>158</v>
      </c>
      <c r="I559" s="5" t="s">
        <v>158</v>
      </c>
      <c r="J559" s="5" t="s">
        <v>158</v>
      </c>
      <c r="K559" s="5" t="s">
        <v>158</v>
      </c>
      <c r="L559" s="5" t="s">
        <v>158</v>
      </c>
    </row>
    <row r="560" spans="1:12">
      <c r="A560" s="5">
        <v>86</v>
      </c>
      <c r="B560" s="11" t="s">
        <v>50</v>
      </c>
      <c r="C560" s="11" t="s">
        <v>125</v>
      </c>
      <c r="D560" s="5" t="s">
        <v>158</v>
      </c>
      <c r="E560" s="5" t="s">
        <v>158</v>
      </c>
      <c r="F560" s="5" t="s">
        <v>158</v>
      </c>
      <c r="G560" s="5" t="s">
        <v>158</v>
      </c>
      <c r="H560" s="5" t="s">
        <v>158</v>
      </c>
      <c r="I560" s="5" t="s">
        <v>158</v>
      </c>
      <c r="J560" s="5" t="s">
        <v>158</v>
      </c>
      <c r="K560" s="5" t="s">
        <v>158</v>
      </c>
      <c r="L560" s="5" t="s">
        <v>158</v>
      </c>
    </row>
    <row r="561" spans="1:12">
      <c r="A561" s="5">
        <v>86</v>
      </c>
      <c r="B561" s="11" t="s">
        <v>50</v>
      </c>
      <c r="C561" s="11" t="s">
        <v>126</v>
      </c>
      <c r="D561" s="5" t="s">
        <v>158</v>
      </c>
      <c r="E561" s="5" t="s">
        <v>158</v>
      </c>
      <c r="F561" s="5" t="s">
        <v>158</v>
      </c>
      <c r="G561" s="5" t="s">
        <v>158</v>
      </c>
      <c r="H561" s="5" t="s">
        <v>158</v>
      </c>
      <c r="I561" s="5" t="s">
        <v>158</v>
      </c>
      <c r="J561" s="5" t="s">
        <v>158</v>
      </c>
      <c r="K561" s="5" t="s">
        <v>158</v>
      </c>
      <c r="L561" s="5" t="s">
        <v>158</v>
      </c>
    </row>
    <row r="562" spans="1:12">
      <c r="A562" s="5">
        <v>86</v>
      </c>
      <c r="B562" s="11" t="s">
        <v>50</v>
      </c>
      <c r="C562" s="11" t="s">
        <v>133</v>
      </c>
      <c r="D562" s="5">
        <v>11</v>
      </c>
      <c r="E562" s="13">
        <v>232.36363639999999</v>
      </c>
      <c r="F562" s="7" t="s">
        <v>160</v>
      </c>
      <c r="G562" s="7" t="s">
        <v>159</v>
      </c>
      <c r="H562" s="7" t="s">
        <v>159</v>
      </c>
      <c r="I562" s="13">
        <v>228.18181820000001</v>
      </c>
      <c r="J562" s="13">
        <v>228.36363639999999</v>
      </c>
      <c r="K562" s="13">
        <v>238.81818179999999</v>
      </c>
      <c r="L562" s="13">
        <v>228.27272730000001</v>
      </c>
    </row>
    <row r="563" spans="1:12">
      <c r="A563" s="5">
        <v>87</v>
      </c>
      <c r="B563" s="11" t="s">
        <v>51</v>
      </c>
      <c r="C563" s="11" t="s">
        <v>153</v>
      </c>
      <c r="D563" s="5">
        <v>24</v>
      </c>
      <c r="E563" s="13">
        <v>251.5</v>
      </c>
      <c r="F563" s="7">
        <v>0.625</v>
      </c>
      <c r="G563" s="7">
        <v>0.125</v>
      </c>
      <c r="H563" s="7">
        <v>0.25</v>
      </c>
      <c r="I563" s="13">
        <v>250.125</v>
      </c>
      <c r="J563" s="13">
        <v>246.5</v>
      </c>
      <c r="K563" s="13">
        <v>258.25</v>
      </c>
      <c r="L563" s="13">
        <v>260.25</v>
      </c>
    </row>
    <row r="564" spans="1:12">
      <c r="A564" s="5">
        <v>87</v>
      </c>
      <c r="B564" s="11" t="s">
        <v>51</v>
      </c>
      <c r="C564" s="11" t="s">
        <v>134</v>
      </c>
      <c r="D564" s="5">
        <v>12</v>
      </c>
      <c r="E564" s="13">
        <v>253.58333329999999</v>
      </c>
      <c r="F564" s="7">
        <v>0.58333333300000001</v>
      </c>
      <c r="G564" s="7">
        <v>0.16666666699999999</v>
      </c>
      <c r="H564" s="7">
        <v>0.25</v>
      </c>
      <c r="I564" s="13">
        <v>252.16666670000001</v>
      </c>
      <c r="J564" s="13">
        <v>244.16666670000001</v>
      </c>
      <c r="K564" s="13">
        <v>264.08333329999999</v>
      </c>
      <c r="L564" s="13">
        <v>262.25</v>
      </c>
    </row>
    <row r="565" spans="1:12">
      <c r="A565" s="5">
        <v>87</v>
      </c>
      <c r="B565" s="11" t="s">
        <v>51</v>
      </c>
      <c r="C565" s="11" t="s">
        <v>163</v>
      </c>
      <c r="D565" s="5">
        <v>11</v>
      </c>
      <c r="E565" s="13">
        <v>248.54545450000001</v>
      </c>
      <c r="F565" s="7">
        <v>0.63636363600000001</v>
      </c>
      <c r="G565" s="7">
        <v>9.0909090999999997E-2</v>
      </c>
      <c r="H565" s="7">
        <v>0.27272727299999999</v>
      </c>
      <c r="I565" s="13">
        <v>246.54545450000001</v>
      </c>
      <c r="J565" s="13">
        <v>243.63636360000001</v>
      </c>
      <c r="K565" s="13">
        <v>260.81818179999999</v>
      </c>
      <c r="L565" s="13">
        <v>257.27272729999999</v>
      </c>
    </row>
    <row r="566" spans="1:12">
      <c r="A566" s="5">
        <v>87</v>
      </c>
      <c r="B566" s="11" t="s">
        <v>51</v>
      </c>
      <c r="C566" s="11" t="s">
        <v>164</v>
      </c>
      <c r="D566" s="5">
        <v>13</v>
      </c>
      <c r="E566" s="13">
        <v>254</v>
      </c>
      <c r="F566" s="7">
        <v>0.61538461499999997</v>
      </c>
      <c r="G566" s="7">
        <v>0.15384615400000001</v>
      </c>
      <c r="H566" s="7">
        <v>0.23076923099999999</v>
      </c>
      <c r="I566" s="13">
        <v>253.1538462</v>
      </c>
      <c r="J566" s="13">
        <v>248.92307690000001</v>
      </c>
      <c r="K566" s="13">
        <v>256.07692309999999</v>
      </c>
      <c r="L566" s="13">
        <v>262.7692308</v>
      </c>
    </row>
    <row r="567" spans="1:12">
      <c r="A567" s="5">
        <v>87</v>
      </c>
      <c r="B567" s="11" t="s">
        <v>51</v>
      </c>
      <c r="C567" s="11" t="s">
        <v>165</v>
      </c>
      <c r="D567" s="5">
        <v>16</v>
      </c>
      <c r="E567" s="13">
        <v>254.9375</v>
      </c>
      <c r="F567" s="7">
        <v>0.625</v>
      </c>
      <c r="G567" s="7">
        <v>6.25E-2</v>
      </c>
      <c r="H567" s="7">
        <v>0.3125</v>
      </c>
      <c r="I567" s="13">
        <v>255.4375</v>
      </c>
      <c r="J567" s="13">
        <v>249.5</v>
      </c>
      <c r="K567" s="13">
        <v>260.375</v>
      </c>
      <c r="L567" s="13">
        <v>260.5</v>
      </c>
    </row>
    <row r="568" spans="1:12">
      <c r="A568" s="5">
        <v>87</v>
      </c>
      <c r="B568" s="11" t="s">
        <v>51</v>
      </c>
      <c r="C568" s="11" t="s">
        <v>5</v>
      </c>
      <c r="D568" s="5" t="s">
        <v>158</v>
      </c>
      <c r="E568" s="5" t="s">
        <v>158</v>
      </c>
      <c r="F568" s="5" t="s">
        <v>158</v>
      </c>
      <c r="G568" s="5" t="s">
        <v>158</v>
      </c>
      <c r="H568" s="5" t="s">
        <v>158</v>
      </c>
      <c r="I568" s="5" t="s">
        <v>158</v>
      </c>
      <c r="J568" s="5" t="s">
        <v>158</v>
      </c>
      <c r="K568" s="5" t="s">
        <v>158</v>
      </c>
      <c r="L568" s="5" t="s">
        <v>158</v>
      </c>
    </row>
    <row r="569" spans="1:12">
      <c r="A569" s="5">
        <v>87</v>
      </c>
      <c r="B569" s="11" t="s">
        <v>51</v>
      </c>
      <c r="C569" s="11" t="s">
        <v>10</v>
      </c>
      <c r="D569" s="5" t="s">
        <v>158</v>
      </c>
      <c r="E569" s="5" t="s">
        <v>158</v>
      </c>
      <c r="F569" s="5" t="s">
        <v>158</v>
      </c>
      <c r="G569" s="5" t="s">
        <v>158</v>
      </c>
      <c r="H569" s="5" t="s">
        <v>158</v>
      </c>
      <c r="I569" s="5" t="s">
        <v>158</v>
      </c>
      <c r="J569" s="5" t="s">
        <v>158</v>
      </c>
      <c r="K569" s="5" t="s">
        <v>158</v>
      </c>
      <c r="L569" s="5" t="s">
        <v>158</v>
      </c>
    </row>
    <row r="570" spans="1:12">
      <c r="A570" s="5">
        <v>87</v>
      </c>
      <c r="B570" s="11" t="s">
        <v>51</v>
      </c>
      <c r="C570" s="11" t="s">
        <v>125</v>
      </c>
      <c r="D570" s="5">
        <v>23</v>
      </c>
      <c r="E570" s="13">
        <v>252.08695650000001</v>
      </c>
      <c r="F570" s="7">
        <v>0.60869565199999998</v>
      </c>
      <c r="G570" s="7">
        <v>0.130434783</v>
      </c>
      <c r="H570" s="7">
        <v>0.26086956500000003</v>
      </c>
      <c r="I570" s="13">
        <v>250.30434779999999</v>
      </c>
      <c r="J570" s="13">
        <v>246.65217390000001</v>
      </c>
      <c r="K570" s="13">
        <v>259.65217389999998</v>
      </c>
      <c r="L570" s="13">
        <v>261.56521739999999</v>
      </c>
    </row>
    <row r="571" spans="1:12">
      <c r="A571" s="5">
        <v>87</v>
      </c>
      <c r="B571" s="11" t="s">
        <v>51</v>
      </c>
      <c r="C571" s="11" t="s">
        <v>126</v>
      </c>
      <c r="D571" s="5" t="s">
        <v>158</v>
      </c>
      <c r="E571" s="5" t="s">
        <v>158</v>
      </c>
      <c r="F571" s="5" t="s">
        <v>158</v>
      </c>
      <c r="G571" s="5" t="s">
        <v>158</v>
      </c>
      <c r="H571" s="5" t="s">
        <v>158</v>
      </c>
      <c r="I571" s="5" t="s">
        <v>158</v>
      </c>
      <c r="J571" s="5" t="s">
        <v>158</v>
      </c>
      <c r="K571" s="5" t="s">
        <v>158</v>
      </c>
      <c r="L571" s="5" t="s">
        <v>158</v>
      </c>
    </row>
    <row r="572" spans="1:12">
      <c r="A572" s="5">
        <v>87</v>
      </c>
      <c r="B572" s="11" t="s">
        <v>51</v>
      </c>
      <c r="C572" s="11" t="s">
        <v>133</v>
      </c>
      <c r="D572" s="5">
        <v>11</v>
      </c>
      <c r="E572" s="13">
        <v>243.27272730000001</v>
      </c>
      <c r="F572" s="7">
        <v>0.909090909</v>
      </c>
      <c r="G572" s="7" t="s">
        <v>159</v>
      </c>
      <c r="H572" s="7">
        <v>9.0909090999999997E-2</v>
      </c>
      <c r="I572" s="13">
        <v>245.27272730000001</v>
      </c>
      <c r="J572" s="13">
        <v>242.18181820000001</v>
      </c>
      <c r="K572" s="13">
        <v>238.45454549999999</v>
      </c>
      <c r="L572" s="13">
        <v>240.9090909</v>
      </c>
    </row>
    <row r="573" spans="1:12">
      <c r="A573" s="5">
        <v>88</v>
      </c>
      <c r="B573" s="11" t="s">
        <v>52</v>
      </c>
      <c r="C573" s="11" t="s">
        <v>153</v>
      </c>
      <c r="D573" s="5">
        <v>67</v>
      </c>
      <c r="E573" s="13">
        <v>273.56716419999998</v>
      </c>
      <c r="F573" s="7">
        <v>8.9552239000000006E-2</v>
      </c>
      <c r="G573" s="7">
        <v>0.358208955</v>
      </c>
      <c r="H573" s="7">
        <v>0.55223880599999997</v>
      </c>
      <c r="I573" s="13">
        <v>273.79104480000001</v>
      </c>
      <c r="J573" s="13">
        <v>270.71641790000001</v>
      </c>
      <c r="K573" s="13">
        <v>275.0746269</v>
      </c>
      <c r="L573" s="13">
        <v>280.5223881</v>
      </c>
    </row>
    <row r="574" spans="1:12">
      <c r="A574" s="5">
        <v>88</v>
      </c>
      <c r="B574" s="11" t="s">
        <v>52</v>
      </c>
      <c r="C574" s="11" t="s">
        <v>134</v>
      </c>
      <c r="D574" s="5">
        <v>44</v>
      </c>
      <c r="E574" s="13">
        <v>273.93181820000001</v>
      </c>
      <c r="F574" s="7">
        <v>6.8181818000000005E-2</v>
      </c>
      <c r="G574" s="7">
        <v>0.38636363600000001</v>
      </c>
      <c r="H574" s="7">
        <v>0.54545454500000001</v>
      </c>
      <c r="I574" s="13">
        <v>273.54545450000001</v>
      </c>
      <c r="J574" s="13">
        <v>270.38636359999998</v>
      </c>
      <c r="K574" s="13">
        <v>276.86363640000002</v>
      </c>
      <c r="L574" s="13">
        <v>283.81818179999999</v>
      </c>
    </row>
    <row r="575" spans="1:12">
      <c r="A575" s="5">
        <v>88</v>
      </c>
      <c r="B575" s="11" t="s">
        <v>52</v>
      </c>
      <c r="C575" s="11" t="s">
        <v>163</v>
      </c>
      <c r="D575" s="5">
        <v>21</v>
      </c>
      <c r="E575" s="13">
        <v>275.80952380000002</v>
      </c>
      <c r="F575" s="7" t="s">
        <v>159</v>
      </c>
      <c r="G575" s="7">
        <v>0.23809523799999999</v>
      </c>
      <c r="H575" s="7">
        <v>0.71428571399999996</v>
      </c>
      <c r="I575" s="13">
        <v>276.38095240000001</v>
      </c>
      <c r="J575" s="13">
        <v>274.47619049999997</v>
      </c>
      <c r="K575" s="13">
        <v>277.61904759999999</v>
      </c>
      <c r="L575" s="13">
        <v>280.42857140000001</v>
      </c>
    </row>
    <row r="576" spans="1:12">
      <c r="A576" s="5">
        <v>88</v>
      </c>
      <c r="B576" s="11" t="s">
        <v>52</v>
      </c>
      <c r="C576" s="11" t="s">
        <v>164</v>
      </c>
      <c r="D576" s="5">
        <v>46</v>
      </c>
      <c r="E576" s="13">
        <v>272.5434783</v>
      </c>
      <c r="F576" s="7">
        <v>0.108695652</v>
      </c>
      <c r="G576" s="7">
        <v>0.41304347800000002</v>
      </c>
      <c r="H576" s="7">
        <v>0.47826087</v>
      </c>
      <c r="I576" s="13">
        <v>272.6086957</v>
      </c>
      <c r="J576" s="13">
        <v>269</v>
      </c>
      <c r="K576" s="13">
        <v>273.91304350000001</v>
      </c>
      <c r="L576" s="13">
        <v>280.56521739999999</v>
      </c>
    </row>
    <row r="577" spans="1:12">
      <c r="A577" s="5">
        <v>88</v>
      </c>
      <c r="B577" s="11" t="s">
        <v>52</v>
      </c>
      <c r="C577" s="11" t="s">
        <v>165</v>
      </c>
      <c r="D577" s="5">
        <v>52</v>
      </c>
      <c r="E577" s="13">
        <v>276.34615380000002</v>
      </c>
      <c r="F577" s="7" t="s">
        <v>159</v>
      </c>
      <c r="G577" s="7">
        <v>0.36538461500000002</v>
      </c>
      <c r="H577" s="7">
        <v>0.61538461499999997</v>
      </c>
      <c r="I577" s="13">
        <v>276.53846149999998</v>
      </c>
      <c r="J577" s="13">
        <v>273.55769229999999</v>
      </c>
      <c r="K577" s="13">
        <v>278.2692308</v>
      </c>
      <c r="L577" s="13">
        <v>283.9807692</v>
      </c>
    </row>
    <row r="578" spans="1:12">
      <c r="A578" s="5">
        <v>88</v>
      </c>
      <c r="B578" s="11" t="s">
        <v>52</v>
      </c>
      <c r="C578" s="11" t="s">
        <v>2</v>
      </c>
      <c r="D578" s="5">
        <v>15</v>
      </c>
      <c r="E578" s="13">
        <v>263.93333330000002</v>
      </c>
      <c r="F578" s="7">
        <v>0.33333333300000001</v>
      </c>
      <c r="G578" s="7">
        <v>0.33333333300000001</v>
      </c>
      <c r="H578" s="7">
        <v>0.33333333300000001</v>
      </c>
      <c r="I578" s="13">
        <v>264.26666669999997</v>
      </c>
      <c r="J578" s="13">
        <v>260.8666667</v>
      </c>
      <c r="K578" s="13">
        <v>264</v>
      </c>
      <c r="L578" s="13">
        <v>268.53333329999998</v>
      </c>
    </row>
    <row r="579" spans="1:12">
      <c r="A579" s="5">
        <v>88</v>
      </c>
      <c r="B579" s="11" t="s">
        <v>52</v>
      </c>
      <c r="C579" s="11" t="s">
        <v>125</v>
      </c>
      <c r="D579" s="5">
        <v>64</v>
      </c>
      <c r="E579" s="13">
        <v>274.625</v>
      </c>
      <c r="F579" s="7">
        <v>6.25E-2</v>
      </c>
      <c r="G579" s="7">
        <v>0.359375</v>
      </c>
      <c r="H579" s="7">
        <v>0.578125</v>
      </c>
      <c r="I579" s="13">
        <v>275.046875</v>
      </c>
      <c r="J579" s="13">
        <v>272.140625</v>
      </c>
      <c r="K579" s="13">
        <v>275.90625</v>
      </c>
      <c r="L579" s="13">
        <v>281.703125</v>
      </c>
    </row>
    <row r="580" spans="1:12">
      <c r="A580" s="5">
        <v>88</v>
      </c>
      <c r="B580" s="11" t="s">
        <v>52</v>
      </c>
      <c r="C580" s="11" t="s">
        <v>126</v>
      </c>
      <c r="D580" s="5" t="s">
        <v>158</v>
      </c>
      <c r="E580" s="5" t="s">
        <v>158</v>
      </c>
      <c r="F580" s="5" t="s">
        <v>158</v>
      </c>
      <c r="G580" s="5" t="s">
        <v>158</v>
      </c>
      <c r="H580" s="5" t="s">
        <v>158</v>
      </c>
      <c r="I580" s="5" t="s">
        <v>158</v>
      </c>
      <c r="J580" s="5" t="s">
        <v>158</v>
      </c>
      <c r="K580" s="5" t="s">
        <v>158</v>
      </c>
      <c r="L580" s="5" t="s">
        <v>158</v>
      </c>
    </row>
    <row r="581" spans="1:12">
      <c r="A581" s="5">
        <v>88</v>
      </c>
      <c r="B581" s="11" t="s">
        <v>52</v>
      </c>
      <c r="C581" s="11" t="s">
        <v>128</v>
      </c>
      <c r="D581" s="5" t="s">
        <v>158</v>
      </c>
      <c r="E581" s="5" t="s">
        <v>158</v>
      </c>
      <c r="F581" s="5" t="s">
        <v>158</v>
      </c>
      <c r="G581" s="5" t="s">
        <v>158</v>
      </c>
      <c r="H581" s="5" t="s">
        <v>158</v>
      </c>
      <c r="I581" s="5" t="s">
        <v>158</v>
      </c>
      <c r="J581" s="5" t="s">
        <v>158</v>
      </c>
      <c r="K581" s="5" t="s">
        <v>158</v>
      </c>
      <c r="L581" s="5" t="s">
        <v>158</v>
      </c>
    </row>
    <row r="582" spans="1:12">
      <c r="A582" s="5">
        <v>88</v>
      </c>
      <c r="B582" s="11" t="s">
        <v>52</v>
      </c>
      <c r="C582" s="11" t="s">
        <v>133</v>
      </c>
      <c r="D582" s="5" t="s">
        <v>158</v>
      </c>
      <c r="E582" s="5" t="s">
        <v>158</v>
      </c>
      <c r="F582" s="5" t="s">
        <v>158</v>
      </c>
      <c r="G582" s="5" t="s">
        <v>158</v>
      </c>
      <c r="H582" s="5" t="s">
        <v>158</v>
      </c>
      <c r="I582" s="5" t="s">
        <v>158</v>
      </c>
      <c r="J582" s="5" t="s">
        <v>158</v>
      </c>
      <c r="K582" s="5" t="s">
        <v>158</v>
      </c>
      <c r="L582" s="5" t="s">
        <v>158</v>
      </c>
    </row>
    <row r="583" spans="1:12">
      <c r="A583" s="5">
        <v>95</v>
      </c>
      <c r="B583" s="11" t="s">
        <v>53</v>
      </c>
      <c r="C583" s="11" t="s">
        <v>153</v>
      </c>
      <c r="D583" s="5">
        <v>25</v>
      </c>
      <c r="E583" s="13">
        <v>266.48</v>
      </c>
      <c r="F583" s="7">
        <v>0.12</v>
      </c>
      <c r="G583" s="7">
        <v>0.6</v>
      </c>
      <c r="H583" s="7">
        <v>0.28000000000000003</v>
      </c>
      <c r="I583" s="13">
        <v>266.76</v>
      </c>
      <c r="J583" s="13">
        <v>261.36</v>
      </c>
      <c r="K583" s="13">
        <v>270.64</v>
      </c>
      <c r="L583" s="13">
        <v>275.16000000000003</v>
      </c>
    </row>
    <row r="584" spans="1:12">
      <c r="A584" s="5">
        <v>95</v>
      </c>
      <c r="B584" s="11" t="s">
        <v>53</v>
      </c>
      <c r="C584" s="11" t="s">
        <v>134</v>
      </c>
      <c r="D584" s="5">
        <v>19</v>
      </c>
      <c r="E584" s="13">
        <v>268.47368419999998</v>
      </c>
      <c r="F584" s="7">
        <v>5.2631578999999998E-2</v>
      </c>
      <c r="G584" s="7">
        <v>0.68421052599999999</v>
      </c>
      <c r="H584" s="7">
        <v>0.26315789499999998</v>
      </c>
      <c r="I584" s="13">
        <v>269.05263159999998</v>
      </c>
      <c r="J584" s="13">
        <v>263.4210526</v>
      </c>
      <c r="K584" s="13">
        <v>272.84210530000001</v>
      </c>
      <c r="L584" s="13">
        <v>274.63157890000002</v>
      </c>
    </row>
    <row r="585" spans="1:12">
      <c r="A585" s="5">
        <v>95</v>
      </c>
      <c r="B585" s="11" t="s">
        <v>53</v>
      </c>
      <c r="C585" s="11" t="s">
        <v>163</v>
      </c>
      <c r="D585" s="5" t="s">
        <v>158</v>
      </c>
      <c r="E585" s="5" t="s">
        <v>158</v>
      </c>
      <c r="F585" s="5" t="s">
        <v>158</v>
      </c>
      <c r="G585" s="5" t="s">
        <v>158</v>
      </c>
      <c r="H585" s="5" t="s">
        <v>158</v>
      </c>
      <c r="I585" s="5" t="s">
        <v>158</v>
      </c>
      <c r="J585" s="5" t="s">
        <v>158</v>
      </c>
      <c r="K585" s="5" t="s">
        <v>158</v>
      </c>
      <c r="L585" s="5" t="s">
        <v>158</v>
      </c>
    </row>
    <row r="586" spans="1:12">
      <c r="A586" s="5">
        <v>95</v>
      </c>
      <c r="B586" s="11" t="s">
        <v>53</v>
      </c>
      <c r="C586" s="11" t="s">
        <v>164</v>
      </c>
      <c r="D586" s="5">
        <v>16</v>
      </c>
      <c r="E586" s="13">
        <v>267</v>
      </c>
      <c r="F586" s="7">
        <v>6.25E-2</v>
      </c>
      <c r="G586" s="7">
        <v>0.625</v>
      </c>
      <c r="H586" s="7">
        <v>0.3125</v>
      </c>
      <c r="I586" s="13">
        <v>265.5</v>
      </c>
      <c r="J586" s="13">
        <v>262.6875</v>
      </c>
      <c r="K586" s="13">
        <v>271.625</v>
      </c>
      <c r="L586" s="13">
        <v>279.125</v>
      </c>
    </row>
    <row r="587" spans="1:12">
      <c r="A587" s="5">
        <v>95</v>
      </c>
      <c r="B587" s="11" t="s">
        <v>53</v>
      </c>
      <c r="C587" s="11" t="s">
        <v>165</v>
      </c>
      <c r="D587" s="5">
        <v>19</v>
      </c>
      <c r="E587" s="13">
        <v>268.47368419999998</v>
      </c>
      <c r="F587" s="7">
        <v>0.105263158</v>
      </c>
      <c r="G587" s="7">
        <v>0.57894736800000002</v>
      </c>
      <c r="H587" s="7">
        <v>0.31578947400000001</v>
      </c>
      <c r="I587" s="13">
        <v>269.5789474</v>
      </c>
      <c r="J587" s="13">
        <v>262.21052630000003</v>
      </c>
      <c r="K587" s="13">
        <v>272.73684209999999</v>
      </c>
      <c r="L587" s="13">
        <v>275.36842109999998</v>
      </c>
    </row>
    <row r="588" spans="1:12">
      <c r="A588" s="5">
        <v>95</v>
      </c>
      <c r="B588" s="11" t="s">
        <v>53</v>
      </c>
      <c r="C588" s="11" t="s">
        <v>4</v>
      </c>
      <c r="D588" s="5" t="s">
        <v>158</v>
      </c>
      <c r="E588" s="5" t="s">
        <v>158</v>
      </c>
      <c r="F588" s="5" t="s">
        <v>158</v>
      </c>
      <c r="G588" s="5" t="s">
        <v>158</v>
      </c>
      <c r="H588" s="5" t="s">
        <v>158</v>
      </c>
      <c r="I588" s="5" t="s">
        <v>158</v>
      </c>
      <c r="J588" s="5" t="s">
        <v>158</v>
      </c>
      <c r="K588" s="5" t="s">
        <v>158</v>
      </c>
      <c r="L588" s="5" t="s">
        <v>158</v>
      </c>
    </row>
    <row r="589" spans="1:12">
      <c r="A589" s="5">
        <v>95</v>
      </c>
      <c r="B589" s="11" t="s">
        <v>53</v>
      </c>
      <c r="C589" s="11" t="s">
        <v>2</v>
      </c>
      <c r="D589" s="5" t="s">
        <v>158</v>
      </c>
      <c r="E589" s="5" t="s">
        <v>158</v>
      </c>
      <c r="F589" s="5" t="s">
        <v>158</v>
      </c>
      <c r="G589" s="5" t="s">
        <v>158</v>
      </c>
      <c r="H589" s="5" t="s">
        <v>158</v>
      </c>
      <c r="I589" s="5" t="s">
        <v>158</v>
      </c>
      <c r="J589" s="5" t="s">
        <v>158</v>
      </c>
      <c r="K589" s="5" t="s">
        <v>158</v>
      </c>
      <c r="L589" s="5" t="s">
        <v>158</v>
      </c>
    </row>
    <row r="590" spans="1:12">
      <c r="A590" s="5">
        <v>95</v>
      </c>
      <c r="B590" s="11" t="s">
        <v>53</v>
      </c>
      <c r="C590" s="11" t="s">
        <v>5</v>
      </c>
      <c r="D590" s="5" t="s">
        <v>158</v>
      </c>
      <c r="E590" s="5" t="s">
        <v>158</v>
      </c>
      <c r="F590" s="5" t="s">
        <v>158</v>
      </c>
      <c r="G590" s="5" t="s">
        <v>158</v>
      </c>
      <c r="H590" s="5" t="s">
        <v>158</v>
      </c>
      <c r="I590" s="5" t="s">
        <v>158</v>
      </c>
      <c r="J590" s="5" t="s">
        <v>158</v>
      </c>
      <c r="K590" s="5" t="s">
        <v>158</v>
      </c>
      <c r="L590" s="5" t="s">
        <v>158</v>
      </c>
    </row>
    <row r="591" spans="1:12">
      <c r="A591" s="5">
        <v>95</v>
      </c>
      <c r="B591" s="11" t="s">
        <v>53</v>
      </c>
      <c r="C591" s="11" t="s">
        <v>130</v>
      </c>
      <c r="D591" s="5" t="s">
        <v>158</v>
      </c>
      <c r="E591" s="5" t="s">
        <v>158</v>
      </c>
      <c r="F591" s="5" t="s">
        <v>158</v>
      </c>
      <c r="G591" s="5" t="s">
        <v>158</v>
      </c>
      <c r="H591" s="5" t="s">
        <v>158</v>
      </c>
      <c r="I591" s="5" t="s">
        <v>158</v>
      </c>
      <c r="J591" s="5" t="s">
        <v>158</v>
      </c>
      <c r="K591" s="5" t="s">
        <v>158</v>
      </c>
      <c r="L591" s="5" t="s">
        <v>158</v>
      </c>
    </row>
    <row r="592" spans="1:12">
      <c r="A592" s="5">
        <v>95</v>
      </c>
      <c r="B592" s="11" t="s">
        <v>53</v>
      </c>
      <c r="C592" s="11" t="s">
        <v>125</v>
      </c>
      <c r="D592" s="5">
        <v>22</v>
      </c>
      <c r="E592" s="13">
        <v>266.77272729999999</v>
      </c>
      <c r="F592" s="7">
        <v>0.13636363600000001</v>
      </c>
      <c r="G592" s="7">
        <v>0.54545454500000001</v>
      </c>
      <c r="H592" s="7">
        <v>0.31818181800000001</v>
      </c>
      <c r="I592" s="13">
        <v>266.77272729999999</v>
      </c>
      <c r="J592" s="13">
        <v>261.22727270000001</v>
      </c>
      <c r="K592" s="13">
        <v>270.95454549999999</v>
      </c>
      <c r="L592" s="13">
        <v>275.45454549999999</v>
      </c>
    </row>
    <row r="593" spans="1:12">
      <c r="A593" s="5">
        <v>95</v>
      </c>
      <c r="B593" s="11" t="s">
        <v>53</v>
      </c>
      <c r="C593" s="11" t="s">
        <v>126</v>
      </c>
      <c r="D593" s="5" t="s">
        <v>158</v>
      </c>
      <c r="E593" s="5" t="s">
        <v>158</v>
      </c>
      <c r="F593" s="5" t="s">
        <v>158</v>
      </c>
      <c r="G593" s="5" t="s">
        <v>158</v>
      </c>
      <c r="H593" s="5" t="s">
        <v>158</v>
      </c>
      <c r="I593" s="5" t="s">
        <v>158</v>
      </c>
      <c r="J593" s="5" t="s">
        <v>158</v>
      </c>
      <c r="K593" s="5" t="s">
        <v>158</v>
      </c>
      <c r="L593" s="5" t="s">
        <v>158</v>
      </c>
    </row>
    <row r="594" spans="1:12">
      <c r="A594" s="5">
        <v>95</v>
      </c>
      <c r="B594" s="11" t="s">
        <v>53</v>
      </c>
      <c r="C594" s="11" t="s">
        <v>128</v>
      </c>
      <c r="D594" s="5" t="s">
        <v>158</v>
      </c>
      <c r="E594" s="5" t="s">
        <v>158</v>
      </c>
      <c r="F594" s="5" t="s">
        <v>158</v>
      </c>
      <c r="G594" s="5" t="s">
        <v>158</v>
      </c>
      <c r="H594" s="5" t="s">
        <v>158</v>
      </c>
      <c r="I594" s="5" t="s">
        <v>158</v>
      </c>
      <c r="J594" s="5" t="s">
        <v>158</v>
      </c>
      <c r="K594" s="5" t="s">
        <v>158</v>
      </c>
      <c r="L594" s="5" t="s">
        <v>158</v>
      </c>
    </row>
    <row r="595" spans="1:12">
      <c r="A595" s="5">
        <v>105</v>
      </c>
      <c r="B595" s="11" t="s">
        <v>54</v>
      </c>
      <c r="C595" s="11" t="s">
        <v>153</v>
      </c>
      <c r="D595" s="5">
        <v>100</v>
      </c>
      <c r="E595" s="13">
        <v>267.13</v>
      </c>
      <c r="F595" s="7">
        <v>0.19</v>
      </c>
      <c r="G595" s="7">
        <v>0.35</v>
      </c>
      <c r="H595" s="7">
        <v>0.46</v>
      </c>
      <c r="I595" s="13">
        <v>266.85000000000002</v>
      </c>
      <c r="J595" s="13">
        <v>264.97000000000003</v>
      </c>
      <c r="K595" s="13">
        <v>271.38</v>
      </c>
      <c r="L595" s="13">
        <v>273.39999999999998</v>
      </c>
    </row>
    <row r="596" spans="1:12">
      <c r="A596" s="5">
        <v>105</v>
      </c>
      <c r="B596" s="11" t="s">
        <v>54</v>
      </c>
      <c r="C596" s="11" t="s">
        <v>134</v>
      </c>
      <c r="D596" s="5">
        <v>66</v>
      </c>
      <c r="E596" s="13">
        <v>267.87878790000002</v>
      </c>
      <c r="F596" s="7">
        <v>0.196969697</v>
      </c>
      <c r="G596" s="7">
        <v>0.31818181800000001</v>
      </c>
      <c r="H596" s="7">
        <v>0.484848485</v>
      </c>
      <c r="I596" s="13">
        <v>267.71212120000001</v>
      </c>
      <c r="J596" s="13">
        <v>265.93939390000003</v>
      </c>
      <c r="K596" s="13">
        <v>271.27272729999999</v>
      </c>
      <c r="L596" s="13">
        <v>273.969697</v>
      </c>
    </row>
    <row r="597" spans="1:12">
      <c r="A597" s="5">
        <v>105</v>
      </c>
      <c r="B597" s="11" t="s">
        <v>54</v>
      </c>
      <c r="C597" s="11" t="s">
        <v>132</v>
      </c>
      <c r="D597" s="5">
        <v>18</v>
      </c>
      <c r="E597" s="13">
        <v>262</v>
      </c>
      <c r="F597" s="7">
        <v>0.38888888900000002</v>
      </c>
      <c r="G597" s="7">
        <v>0.27777777799999998</v>
      </c>
      <c r="H597" s="7">
        <v>0.33333333300000001</v>
      </c>
      <c r="I597" s="13">
        <v>260.72222219999998</v>
      </c>
      <c r="J597" s="13">
        <v>260.5</v>
      </c>
      <c r="K597" s="13">
        <v>265.77777780000002</v>
      </c>
      <c r="L597" s="13">
        <v>269.33333329999999</v>
      </c>
    </row>
    <row r="598" spans="1:12">
      <c r="A598" s="5">
        <v>105</v>
      </c>
      <c r="B598" s="11" t="s">
        <v>54</v>
      </c>
      <c r="C598" s="11" t="s">
        <v>163</v>
      </c>
      <c r="D598" s="5">
        <v>40</v>
      </c>
      <c r="E598" s="13">
        <v>270.125</v>
      </c>
      <c r="F598" s="7">
        <v>0.15</v>
      </c>
      <c r="G598" s="7">
        <v>0.27500000000000002</v>
      </c>
      <c r="H598" s="7">
        <v>0.57499999999999996</v>
      </c>
      <c r="I598" s="13">
        <v>268.64999999999998</v>
      </c>
      <c r="J598" s="13">
        <v>267.3</v>
      </c>
      <c r="K598" s="13">
        <v>277.10000000000002</v>
      </c>
      <c r="L598" s="13">
        <v>278.3</v>
      </c>
    </row>
    <row r="599" spans="1:12">
      <c r="A599" s="5">
        <v>105</v>
      </c>
      <c r="B599" s="11" t="s">
        <v>54</v>
      </c>
      <c r="C599" s="11" t="s">
        <v>164</v>
      </c>
      <c r="D599" s="5">
        <v>60</v>
      </c>
      <c r="E599" s="13">
        <v>265.1333333</v>
      </c>
      <c r="F599" s="7">
        <v>0.21666666700000001</v>
      </c>
      <c r="G599" s="7">
        <v>0.4</v>
      </c>
      <c r="H599" s="7">
        <v>0.383333333</v>
      </c>
      <c r="I599" s="13">
        <v>265.64999999999998</v>
      </c>
      <c r="J599" s="13">
        <v>263.41666670000001</v>
      </c>
      <c r="K599" s="13">
        <v>267.56666669999998</v>
      </c>
      <c r="L599" s="13">
        <v>270.1333333</v>
      </c>
    </row>
    <row r="600" spans="1:12">
      <c r="A600" s="5">
        <v>105</v>
      </c>
      <c r="B600" s="11" t="s">
        <v>54</v>
      </c>
      <c r="C600" s="11" t="s">
        <v>7</v>
      </c>
      <c r="D600" s="5">
        <v>76</v>
      </c>
      <c r="E600" s="13">
        <v>269.90789469999999</v>
      </c>
      <c r="F600" s="7">
        <v>0.144736842</v>
      </c>
      <c r="G600" s="7">
        <v>0.30263157899999998</v>
      </c>
      <c r="H600" s="7">
        <v>0.55263157900000004</v>
      </c>
      <c r="I600" s="13">
        <v>270.19736840000002</v>
      </c>
      <c r="J600" s="13">
        <v>266.98684209999999</v>
      </c>
      <c r="K600" s="13">
        <v>273.55263159999998</v>
      </c>
      <c r="L600" s="13">
        <v>276.27631580000002</v>
      </c>
    </row>
    <row r="601" spans="1:12">
      <c r="A601" s="5">
        <v>105</v>
      </c>
      <c r="B601" s="11" t="s">
        <v>54</v>
      </c>
      <c r="C601" s="11" t="s">
        <v>165</v>
      </c>
      <c r="D601" s="5" t="s">
        <v>158</v>
      </c>
      <c r="E601" s="5" t="s">
        <v>158</v>
      </c>
      <c r="F601" s="5" t="s">
        <v>158</v>
      </c>
      <c r="G601" s="5" t="s">
        <v>158</v>
      </c>
      <c r="H601" s="5" t="s">
        <v>158</v>
      </c>
      <c r="I601" s="5" t="s">
        <v>158</v>
      </c>
      <c r="J601" s="5" t="s">
        <v>158</v>
      </c>
      <c r="K601" s="5" t="s">
        <v>158</v>
      </c>
      <c r="L601" s="5" t="s">
        <v>158</v>
      </c>
    </row>
    <row r="602" spans="1:12">
      <c r="A602" s="5">
        <v>105</v>
      </c>
      <c r="B602" s="11" t="s">
        <v>54</v>
      </c>
      <c r="C602" s="11" t="s">
        <v>4</v>
      </c>
      <c r="D602" s="5" t="s">
        <v>158</v>
      </c>
      <c r="E602" s="5" t="s">
        <v>158</v>
      </c>
      <c r="F602" s="5" t="s">
        <v>158</v>
      </c>
      <c r="G602" s="5" t="s">
        <v>158</v>
      </c>
      <c r="H602" s="5" t="s">
        <v>158</v>
      </c>
      <c r="I602" s="5" t="s">
        <v>158</v>
      </c>
      <c r="J602" s="5" t="s">
        <v>158</v>
      </c>
      <c r="K602" s="5" t="s">
        <v>158</v>
      </c>
      <c r="L602" s="5" t="s">
        <v>158</v>
      </c>
    </row>
    <row r="603" spans="1:12">
      <c r="A603" s="5">
        <v>105</v>
      </c>
      <c r="B603" s="11" t="s">
        <v>54</v>
      </c>
      <c r="C603" s="11" t="s">
        <v>9</v>
      </c>
      <c r="D603" s="5" t="s">
        <v>158</v>
      </c>
      <c r="E603" s="5" t="s">
        <v>158</v>
      </c>
      <c r="F603" s="5" t="s">
        <v>158</v>
      </c>
      <c r="G603" s="5" t="s">
        <v>158</v>
      </c>
      <c r="H603" s="5" t="s">
        <v>158</v>
      </c>
      <c r="I603" s="5" t="s">
        <v>158</v>
      </c>
      <c r="J603" s="5" t="s">
        <v>158</v>
      </c>
      <c r="K603" s="5" t="s">
        <v>158</v>
      </c>
      <c r="L603" s="5" t="s">
        <v>158</v>
      </c>
    </row>
    <row r="604" spans="1:12">
      <c r="A604" s="5">
        <v>105</v>
      </c>
      <c r="B604" s="11" t="s">
        <v>54</v>
      </c>
      <c r="C604" s="11" t="s">
        <v>1</v>
      </c>
      <c r="D604" s="5" t="s">
        <v>158</v>
      </c>
      <c r="E604" s="5" t="s">
        <v>158</v>
      </c>
      <c r="F604" s="5" t="s">
        <v>158</v>
      </c>
      <c r="G604" s="5" t="s">
        <v>158</v>
      </c>
      <c r="H604" s="5" t="s">
        <v>158</v>
      </c>
      <c r="I604" s="5" t="s">
        <v>158</v>
      </c>
      <c r="J604" s="5" t="s">
        <v>158</v>
      </c>
      <c r="K604" s="5" t="s">
        <v>158</v>
      </c>
      <c r="L604" s="5" t="s">
        <v>158</v>
      </c>
    </row>
    <row r="605" spans="1:12">
      <c r="A605" s="5">
        <v>105</v>
      </c>
      <c r="B605" s="11" t="s">
        <v>54</v>
      </c>
      <c r="C605" s="11" t="s">
        <v>2</v>
      </c>
      <c r="D605" s="5" t="s">
        <v>158</v>
      </c>
      <c r="E605" s="5" t="s">
        <v>158</v>
      </c>
      <c r="F605" s="5" t="s">
        <v>158</v>
      </c>
      <c r="G605" s="5" t="s">
        <v>158</v>
      </c>
      <c r="H605" s="5" t="s">
        <v>158</v>
      </c>
      <c r="I605" s="5" t="s">
        <v>158</v>
      </c>
      <c r="J605" s="5" t="s">
        <v>158</v>
      </c>
      <c r="K605" s="5" t="s">
        <v>158</v>
      </c>
      <c r="L605" s="5" t="s">
        <v>158</v>
      </c>
    </row>
    <row r="606" spans="1:12">
      <c r="A606" s="5">
        <v>105</v>
      </c>
      <c r="B606" s="11" t="s">
        <v>54</v>
      </c>
      <c r="C606" s="11" t="s">
        <v>20</v>
      </c>
      <c r="D606" s="5" t="s">
        <v>158</v>
      </c>
      <c r="E606" s="5" t="s">
        <v>158</v>
      </c>
      <c r="F606" s="5" t="s">
        <v>158</v>
      </c>
      <c r="G606" s="5" t="s">
        <v>158</v>
      </c>
      <c r="H606" s="5" t="s">
        <v>158</v>
      </c>
      <c r="I606" s="5" t="s">
        <v>158</v>
      </c>
      <c r="J606" s="5" t="s">
        <v>158</v>
      </c>
      <c r="K606" s="5" t="s">
        <v>158</v>
      </c>
      <c r="L606" s="5" t="s">
        <v>158</v>
      </c>
    </row>
    <row r="607" spans="1:12">
      <c r="A607" s="5">
        <v>105</v>
      </c>
      <c r="B607" s="11" t="s">
        <v>54</v>
      </c>
      <c r="C607" s="11" t="s">
        <v>5</v>
      </c>
      <c r="D607" s="5" t="s">
        <v>158</v>
      </c>
      <c r="E607" s="5" t="s">
        <v>158</v>
      </c>
      <c r="F607" s="5" t="s">
        <v>158</v>
      </c>
      <c r="G607" s="5" t="s">
        <v>158</v>
      </c>
      <c r="H607" s="5" t="s">
        <v>158</v>
      </c>
      <c r="I607" s="5" t="s">
        <v>158</v>
      </c>
      <c r="J607" s="5" t="s">
        <v>158</v>
      </c>
      <c r="K607" s="5" t="s">
        <v>158</v>
      </c>
      <c r="L607" s="5" t="s">
        <v>158</v>
      </c>
    </row>
    <row r="608" spans="1:12">
      <c r="A608" s="5">
        <v>105</v>
      </c>
      <c r="B608" s="11" t="s">
        <v>54</v>
      </c>
      <c r="C608" s="11" t="s">
        <v>130</v>
      </c>
      <c r="D608" s="5" t="s">
        <v>158</v>
      </c>
      <c r="E608" s="5" t="s">
        <v>158</v>
      </c>
      <c r="F608" s="5" t="s">
        <v>158</v>
      </c>
      <c r="G608" s="5" t="s">
        <v>158</v>
      </c>
      <c r="H608" s="5" t="s">
        <v>158</v>
      </c>
      <c r="I608" s="5" t="s">
        <v>158</v>
      </c>
      <c r="J608" s="5" t="s">
        <v>158</v>
      </c>
      <c r="K608" s="5" t="s">
        <v>158</v>
      </c>
      <c r="L608" s="5" t="s">
        <v>158</v>
      </c>
    </row>
    <row r="609" spans="1:12">
      <c r="A609" s="5">
        <v>105</v>
      </c>
      <c r="B609" s="11" t="s">
        <v>54</v>
      </c>
      <c r="C609" s="11" t="s">
        <v>129</v>
      </c>
      <c r="D609" s="5" t="s">
        <v>158</v>
      </c>
      <c r="E609" s="5" t="s">
        <v>158</v>
      </c>
      <c r="F609" s="5" t="s">
        <v>158</v>
      </c>
      <c r="G609" s="5" t="s">
        <v>158</v>
      </c>
      <c r="H609" s="5" t="s">
        <v>158</v>
      </c>
      <c r="I609" s="5" t="s">
        <v>158</v>
      </c>
      <c r="J609" s="5" t="s">
        <v>158</v>
      </c>
      <c r="K609" s="5" t="s">
        <v>158</v>
      </c>
      <c r="L609" s="5" t="s">
        <v>158</v>
      </c>
    </row>
    <row r="610" spans="1:12">
      <c r="A610" s="5">
        <v>105</v>
      </c>
      <c r="B610" s="11" t="s">
        <v>54</v>
      </c>
      <c r="C610" s="11" t="s">
        <v>125</v>
      </c>
      <c r="D610" s="5">
        <v>91</v>
      </c>
      <c r="E610" s="13">
        <v>267.79120879999999</v>
      </c>
      <c r="F610" s="7">
        <v>0.16483516500000001</v>
      </c>
      <c r="G610" s="7">
        <v>0.351648352</v>
      </c>
      <c r="H610" s="7">
        <v>0.48351648400000002</v>
      </c>
      <c r="I610" s="13">
        <v>267.7692308</v>
      </c>
      <c r="J610" s="13">
        <v>265.54945049999998</v>
      </c>
      <c r="K610" s="13">
        <v>272.010989</v>
      </c>
      <c r="L610" s="13">
        <v>274.12087910000002</v>
      </c>
    </row>
    <row r="611" spans="1:12">
      <c r="A611" s="5">
        <v>105</v>
      </c>
      <c r="B611" s="11" t="s">
        <v>54</v>
      </c>
      <c r="C611" s="11" t="s">
        <v>126</v>
      </c>
      <c r="D611" s="5" t="s">
        <v>158</v>
      </c>
      <c r="E611" s="5" t="s">
        <v>158</v>
      </c>
      <c r="F611" s="5" t="s">
        <v>158</v>
      </c>
      <c r="G611" s="5" t="s">
        <v>158</v>
      </c>
      <c r="H611" s="5" t="s">
        <v>158</v>
      </c>
      <c r="I611" s="5" t="s">
        <v>158</v>
      </c>
      <c r="J611" s="5" t="s">
        <v>158</v>
      </c>
      <c r="K611" s="5" t="s">
        <v>158</v>
      </c>
      <c r="L611" s="5" t="s">
        <v>158</v>
      </c>
    </row>
    <row r="612" spans="1:12">
      <c r="A612" s="5">
        <v>105</v>
      </c>
      <c r="B612" s="11" t="s">
        <v>54</v>
      </c>
      <c r="C612" s="11" t="s">
        <v>128</v>
      </c>
      <c r="D612" s="5" t="s">
        <v>158</v>
      </c>
      <c r="E612" s="5" t="s">
        <v>158</v>
      </c>
      <c r="F612" s="5" t="s">
        <v>158</v>
      </c>
      <c r="G612" s="5" t="s">
        <v>158</v>
      </c>
      <c r="H612" s="5" t="s">
        <v>158</v>
      </c>
      <c r="I612" s="5" t="s">
        <v>158</v>
      </c>
      <c r="J612" s="5" t="s">
        <v>158</v>
      </c>
      <c r="K612" s="5" t="s">
        <v>158</v>
      </c>
      <c r="L612" s="5" t="s">
        <v>158</v>
      </c>
    </row>
    <row r="613" spans="1:12">
      <c r="A613" s="5">
        <v>105</v>
      </c>
      <c r="B613" s="11" t="s">
        <v>54</v>
      </c>
      <c r="C613" s="11" t="s">
        <v>133</v>
      </c>
      <c r="D613" s="5" t="s">
        <v>158</v>
      </c>
      <c r="E613" s="5" t="s">
        <v>158</v>
      </c>
      <c r="F613" s="5" t="s">
        <v>158</v>
      </c>
      <c r="G613" s="5" t="s">
        <v>158</v>
      </c>
      <c r="H613" s="5" t="s">
        <v>158</v>
      </c>
      <c r="I613" s="5" t="s">
        <v>158</v>
      </c>
      <c r="J613" s="5" t="s">
        <v>158</v>
      </c>
      <c r="K613" s="5" t="s">
        <v>158</v>
      </c>
      <c r="L613" s="5" t="s">
        <v>158</v>
      </c>
    </row>
    <row r="614" spans="1:12">
      <c r="A614" s="5">
        <v>122</v>
      </c>
      <c r="B614" s="11" t="s">
        <v>55</v>
      </c>
      <c r="C614" s="11" t="s">
        <v>153</v>
      </c>
      <c r="D614" s="5">
        <v>44</v>
      </c>
      <c r="E614" s="13">
        <v>259.47727270000001</v>
      </c>
      <c r="F614" s="7">
        <v>0.36363636399999999</v>
      </c>
      <c r="G614" s="7">
        <v>0.52272727299999999</v>
      </c>
      <c r="H614" s="7">
        <v>0.113636364</v>
      </c>
      <c r="I614" s="13">
        <v>258.38636359999998</v>
      </c>
      <c r="J614" s="13">
        <v>259.18181820000001</v>
      </c>
      <c r="K614" s="13">
        <v>265.43181820000001</v>
      </c>
      <c r="L614" s="13">
        <v>260.54545450000001</v>
      </c>
    </row>
    <row r="615" spans="1:12">
      <c r="A615" s="5">
        <v>122</v>
      </c>
      <c r="B615" s="11" t="s">
        <v>55</v>
      </c>
      <c r="C615" s="11" t="s">
        <v>134</v>
      </c>
      <c r="D615" s="5">
        <v>23</v>
      </c>
      <c r="E615" s="13">
        <v>259.26086959999998</v>
      </c>
      <c r="F615" s="7">
        <v>0.43478260899999999</v>
      </c>
      <c r="G615" s="7">
        <v>0.43478260899999999</v>
      </c>
      <c r="H615" s="7">
        <v>0.130434783</v>
      </c>
      <c r="I615" s="13">
        <v>258.21739129999997</v>
      </c>
      <c r="J615" s="13">
        <v>259.34782610000002</v>
      </c>
      <c r="K615" s="13">
        <v>264.86956520000001</v>
      </c>
      <c r="L615" s="13">
        <v>259.30434780000002</v>
      </c>
    </row>
    <row r="616" spans="1:12">
      <c r="A616" s="5">
        <v>122</v>
      </c>
      <c r="B616" s="11" t="s">
        <v>55</v>
      </c>
      <c r="C616" s="11" t="s">
        <v>163</v>
      </c>
      <c r="D616" s="5">
        <v>22</v>
      </c>
      <c r="E616" s="13">
        <v>262.5</v>
      </c>
      <c r="F616" s="7">
        <v>0.27272727299999999</v>
      </c>
      <c r="G616" s="7">
        <v>0.590909091</v>
      </c>
      <c r="H616" s="7">
        <v>0.13636363600000001</v>
      </c>
      <c r="I616" s="13">
        <v>262</v>
      </c>
      <c r="J616" s="13">
        <v>261.77272729999999</v>
      </c>
      <c r="K616" s="13">
        <v>268.54545450000001</v>
      </c>
      <c r="L616" s="13">
        <v>264.45454549999999</v>
      </c>
    </row>
    <row r="617" spans="1:12">
      <c r="A617" s="5">
        <v>122</v>
      </c>
      <c r="B617" s="11" t="s">
        <v>55</v>
      </c>
      <c r="C617" s="11" t="s">
        <v>164</v>
      </c>
      <c r="D617" s="5">
        <v>22</v>
      </c>
      <c r="E617" s="13">
        <v>256.45454549999999</v>
      </c>
      <c r="F617" s="7">
        <v>0.45454545499999999</v>
      </c>
      <c r="G617" s="7">
        <v>0.45454545499999999</v>
      </c>
      <c r="H617" s="7">
        <v>9.0909090999999997E-2</v>
      </c>
      <c r="I617" s="13">
        <v>254.77272730000001</v>
      </c>
      <c r="J617" s="13">
        <v>256.59090909999998</v>
      </c>
      <c r="K617" s="13">
        <v>262.31818179999999</v>
      </c>
      <c r="L617" s="13">
        <v>256.63636359999998</v>
      </c>
    </row>
    <row r="618" spans="1:12">
      <c r="A618" s="5">
        <v>122</v>
      </c>
      <c r="B618" s="11" t="s">
        <v>55</v>
      </c>
      <c r="C618" s="11" t="s">
        <v>165</v>
      </c>
      <c r="D618" s="5">
        <v>29</v>
      </c>
      <c r="E618" s="13">
        <v>260.89655169999997</v>
      </c>
      <c r="F618" s="7">
        <v>0.34482758600000002</v>
      </c>
      <c r="G618" s="7">
        <v>0.482758621</v>
      </c>
      <c r="H618" s="7">
        <v>0.17241379300000001</v>
      </c>
      <c r="I618" s="13">
        <v>260.27586209999998</v>
      </c>
      <c r="J618" s="13">
        <v>261.4482759</v>
      </c>
      <c r="K618" s="13">
        <v>264.62068970000001</v>
      </c>
      <c r="L618" s="13">
        <v>261.48275860000001</v>
      </c>
    </row>
    <row r="619" spans="1:12">
      <c r="A619" s="5">
        <v>122</v>
      </c>
      <c r="B619" s="11" t="s">
        <v>55</v>
      </c>
      <c r="C619" s="11" t="s">
        <v>4</v>
      </c>
      <c r="D619" s="5" t="s">
        <v>158</v>
      </c>
      <c r="E619" s="5" t="s">
        <v>158</v>
      </c>
      <c r="F619" s="5" t="s">
        <v>158</v>
      </c>
      <c r="G619" s="5" t="s">
        <v>158</v>
      </c>
      <c r="H619" s="5" t="s">
        <v>158</v>
      </c>
      <c r="I619" s="5" t="s">
        <v>158</v>
      </c>
      <c r="J619" s="5" t="s">
        <v>158</v>
      </c>
      <c r="K619" s="5" t="s">
        <v>158</v>
      </c>
      <c r="L619" s="5" t="s">
        <v>158</v>
      </c>
    </row>
    <row r="620" spans="1:12">
      <c r="A620" s="5">
        <v>122</v>
      </c>
      <c r="B620" s="11" t="s">
        <v>55</v>
      </c>
      <c r="C620" s="11" t="s">
        <v>1</v>
      </c>
      <c r="D620" s="5" t="s">
        <v>158</v>
      </c>
      <c r="E620" s="5" t="s">
        <v>158</v>
      </c>
      <c r="F620" s="5" t="s">
        <v>158</v>
      </c>
      <c r="G620" s="5" t="s">
        <v>158</v>
      </c>
      <c r="H620" s="5" t="s">
        <v>158</v>
      </c>
      <c r="I620" s="5" t="s">
        <v>158</v>
      </c>
      <c r="J620" s="5" t="s">
        <v>158</v>
      </c>
      <c r="K620" s="5" t="s">
        <v>158</v>
      </c>
      <c r="L620" s="5" t="s">
        <v>158</v>
      </c>
    </row>
    <row r="621" spans="1:12">
      <c r="A621" s="5">
        <v>122</v>
      </c>
      <c r="B621" s="11" t="s">
        <v>55</v>
      </c>
      <c r="C621" s="11" t="s">
        <v>5</v>
      </c>
      <c r="D621" s="5" t="s">
        <v>158</v>
      </c>
      <c r="E621" s="5" t="s">
        <v>158</v>
      </c>
      <c r="F621" s="5" t="s">
        <v>158</v>
      </c>
      <c r="G621" s="5" t="s">
        <v>158</v>
      </c>
      <c r="H621" s="5" t="s">
        <v>158</v>
      </c>
      <c r="I621" s="5" t="s">
        <v>158</v>
      </c>
      <c r="J621" s="5" t="s">
        <v>158</v>
      </c>
      <c r="K621" s="5" t="s">
        <v>158</v>
      </c>
      <c r="L621" s="5" t="s">
        <v>158</v>
      </c>
    </row>
    <row r="622" spans="1:12">
      <c r="A622" s="5">
        <v>122</v>
      </c>
      <c r="B622" s="11" t="s">
        <v>55</v>
      </c>
      <c r="C622" s="11" t="s">
        <v>10</v>
      </c>
      <c r="D622" s="5" t="s">
        <v>158</v>
      </c>
      <c r="E622" s="5" t="s">
        <v>158</v>
      </c>
      <c r="F622" s="5" t="s">
        <v>158</v>
      </c>
      <c r="G622" s="5" t="s">
        <v>158</v>
      </c>
      <c r="H622" s="5" t="s">
        <v>158</v>
      </c>
      <c r="I622" s="5" t="s">
        <v>158</v>
      </c>
      <c r="J622" s="5" t="s">
        <v>158</v>
      </c>
      <c r="K622" s="5" t="s">
        <v>158</v>
      </c>
      <c r="L622" s="5" t="s">
        <v>158</v>
      </c>
    </row>
    <row r="623" spans="1:12">
      <c r="A623" s="5">
        <v>122</v>
      </c>
      <c r="B623" s="11" t="s">
        <v>55</v>
      </c>
      <c r="C623" s="11" t="s">
        <v>125</v>
      </c>
      <c r="D623" s="5">
        <v>43</v>
      </c>
      <c r="E623" s="13">
        <v>259.48837209999999</v>
      </c>
      <c r="F623" s="7">
        <v>0.37209302300000002</v>
      </c>
      <c r="G623" s="7">
        <v>0.51162790700000005</v>
      </c>
      <c r="H623" s="7">
        <v>0.11627907</v>
      </c>
      <c r="I623" s="13">
        <v>258.25581399999999</v>
      </c>
      <c r="J623" s="13">
        <v>259.06976739999999</v>
      </c>
      <c r="K623" s="13">
        <v>265.48837209999999</v>
      </c>
      <c r="L623" s="13">
        <v>260.93023260000001</v>
      </c>
    </row>
    <row r="624" spans="1:12">
      <c r="A624" s="5">
        <v>122</v>
      </c>
      <c r="B624" s="11" t="s">
        <v>55</v>
      </c>
      <c r="C624" s="11" t="s">
        <v>126</v>
      </c>
      <c r="D624" s="5" t="s">
        <v>158</v>
      </c>
      <c r="E624" s="5" t="s">
        <v>158</v>
      </c>
      <c r="F624" s="5" t="s">
        <v>158</v>
      </c>
      <c r="G624" s="5" t="s">
        <v>158</v>
      </c>
      <c r="H624" s="5" t="s">
        <v>158</v>
      </c>
      <c r="I624" s="5" t="s">
        <v>158</v>
      </c>
      <c r="J624" s="5" t="s">
        <v>158</v>
      </c>
      <c r="K624" s="5" t="s">
        <v>158</v>
      </c>
      <c r="L624" s="5" t="s">
        <v>158</v>
      </c>
    </row>
    <row r="625" spans="1:12">
      <c r="A625" s="5">
        <v>122</v>
      </c>
      <c r="B625" s="11" t="s">
        <v>55</v>
      </c>
      <c r="C625" s="11" t="s">
        <v>133</v>
      </c>
      <c r="D625" s="5" t="s">
        <v>158</v>
      </c>
      <c r="E625" s="5" t="s">
        <v>158</v>
      </c>
      <c r="F625" s="5" t="s">
        <v>158</v>
      </c>
      <c r="G625" s="5" t="s">
        <v>158</v>
      </c>
      <c r="H625" s="5" t="s">
        <v>158</v>
      </c>
      <c r="I625" s="5" t="s">
        <v>158</v>
      </c>
      <c r="J625" s="5" t="s">
        <v>158</v>
      </c>
      <c r="K625" s="5" t="s">
        <v>158</v>
      </c>
      <c r="L625" s="5" t="s">
        <v>158</v>
      </c>
    </row>
    <row r="626" spans="1:12">
      <c r="A626" s="5">
        <v>124</v>
      </c>
      <c r="B626" s="11" t="s">
        <v>56</v>
      </c>
      <c r="C626" s="11" t="s">
        <v>153</v>
      </c>
      <c r="D626" s="5">
        <v>44</v>
      </c>
      <c r="E626" s="13">
        <v>261.45454549999999</v>
      </c>
      <c r="F626" s="7">
        <v>0.27272727299999999</v>
      </c>
      <c r="G626" s="7">
        <v>0.47727272700000001</v>
      </c>
      <c r="H626" s="7">
        <v>0.25</v>
      </c>
      <c r="I626" s="13">
        <v>258.61363640000002</v>
      </c>
      <c r="J626" s="13">
        <v>257.5</v>
      </c>
      <c r="K626" s="13">
        <v>276.31818179999999</v>
      </c>
      <c r="L626" s="13">
        <v>268.65909090000002</v>
      </c>
    </row>
    <row r="627" spans="1:12">
      <c r="A627" s="5">
        <v>124</v>
      </c>
      <c r="B627" s="11" t="s">
        <v>56</v>
      </c>
      <c r="C627" s="11" t="s">
        <v>134</v>
      </c>
      <c r="D627" s="5">
        <v>22</v>
      </c>
      <c r="E627" s="13">
        <v>262.40909090000002</v>
      </c>
      <c r="F627" s="7">
        <v>0.22727272700000001</v>
      </c>
      <c r="G627" s="7">
        <v>0.45454545499999999</v>
      </c>
      <c r="H627" s="7">
        <v>0.31818181800000001</v>
      </c>
      <c r="I627" s="13">
        <v>260.72727270000001</v>
      </c>
      <c r="J627" s="13">
        <v>256.54545450000001</v>
      </c>
      <c r="K627" s="13">
        <v>278.09090909999998</v>
      </c>
      <c r="L627" s="13">
        <v>268.13636359999998</v>
      </c>
    </row>
    <row r="628" spans="1:12">
      <c r="A628" s="5">
        <v>124</v>
      </c>
      <c r="B628" s="11" t="s">
        <v>56</v>
      </c>
      <c r="C628" s="11" t="s">
        <v>132</v>
      </c>
      <c r="D628" s="5">
        <v>16</v>
      </c>
      <c r="E628" s="13">
        <v>259.375</v>
      </c>
      <c r="F628" s="7">
        <v>0.3125</v>
      </c>
      <c r="G628" s="7">
        <v>0.5625</v>
      </c>
      <c r="H628" s="7">
        <v>0.125</v>
      </c>
      <c r="I628" s="13">
        <v>253.8125</v>
      </c>
      <c r="J628" s="13">
        <v>255.8125</v>
      </c>
      <c r="K628" s="13">
        <v>275.6875</v>
      </c>
      <c r="L628" s="13">
        <v>271.8125</v>
      </c>
    </row>
    <row r="629" spans="1:12">
      <c r="A629" s="5">
        <v>124</v>
      </c>
      <c r="B629" s="11" t="s">
        <v>56</v>
      </c>
      <c r="C629" s="11" t="s">
        <v>163</v>
      </c>
      <c r="D629" s="5">
        <v>21</v>
      </c>
      <c r="E629" s="13">
        <v>262.47619049999997</v>
      </c>
      <c r="F629" s="7">
        <v>0.23809523799999999</v>
      </c>
      <c r="G629" s="7">
        <v>0.52380952400000003</v>
      </c>
      <c r="H629" s="7">
        <v>0.23809523799999999</v>
      </c>
      <c r="I629" s="13">
        <v>261.57142859999999</v>
      </c>
      <c r="J629" s="13">
        <v>257.23809519999998</v>
      </c>
      <c r="K629" s="13">
        <v>278.76190480000002</v>
      </c>
      <c r="L629" s="13">
        <v>268.19047619999998</v>
      </c>
    </row>
    <row r="630" spans="1:12">
      <c r="A630" s="5">
        <v>124</v>
      </c>
      <c r="B630" s="11" t="s">
        <v>56</v>
      </c>
      <c r="C630" s="11" t="s">
        <v>164</v>
      </c>
      <c r="D630" s="5">
        <v>23</v>
      </c>
      <c r="E630" s="13">
        <v>260.52173909999999</v>
      </c>
      <c r="F630" s="7">
        <v>0.30434782599999999</v>
      </c>
      <c r="G630" s="7">
        <v>0.43478260899999999</v>
      </c>
      <c r="H630" s="7">
        <v>0.26086956500000003</v>
      </c>
      <c r="I630" s="13">
        <v>255.91304349999999</v>
      </c>
      <c r="J630" s="13">
        <v>257.73913040000002</v>
      </c>
      <c r="K630" s="13">
        <v>274.08695649999999</v>
      </c>
      <c r="L630" s="13">
        <v>269.08695649999999</v>
      </c>
    </row>
    <row r="631" spans="1:12">
      <c r="A631" s="5">
        <v>124</v>
      </c>
      <c r="B631" s="11" t="s">
        <v>56</v>
      </c>
      <c r="C631" s="11" t="s">
        <v>165</v>
      </c>
      <c r="D631" s="5">
        <v>29</v>
      </c>
      <c r="E631" s="13">
        <v>264.75862069999999</v>
      </c>
      <c r="F631" s="7">
        <v>0.13793103400000001</v>
      </c>
      <c r="G631" s="7">
        <v>0.55172413799999998</v>
      </c>
      <c r="H631" s="7">
        <v>0.31034482800000002</v>
      </c>
      <c r="I631" s="13">
        <v>263.89655169999997</v>
      </c>
      <c r="J631" s="13">
        <v>261.65517240000003</v>
      </c>
      <c r="K631" s="13">
        <v>279.79310340000001</v>
      </c>
      <c r="L631" s="13">
        <v>270.37931029999999</v>
      </c>
    </row>
    <row r="632" spans="1:12">
      <c r="A632" s="5">
        <v>124</v>
      </c>
      <c r="B632" s="11" t="s">
        <v>56</v>
      </c>
      <c r="C632" s="11" t="s">
        <v>1</v>
      </c>
      <c r="D632" s="5" t="s">
        <v>158</v>
      </c>
      <c r="E632" s="5" t="s">
        <v>158</v>
      </c>
      <c r="F632" s="5" t="s">
        <v>158</v>
      </c>
      <c r="G632" s="5" t="s">
        <v>158</v>
      </c>
      <c r="H632" s="5" t="s">
        <v>158</v>
      </c>
      <c r="I632" s="5" t="s">
        <v>158</v>
      </c>
      <c r="J632" s="5" t="s">
        <v>158</v>
      </c>
      <c r="K632" s="5" t="s">
        <v>158</v>
      </c>
      <c r="L632" s="5" t="s">
        <v>158</v>
      </c>
    </row>
    <row r="633" spans="1:12">
      <c r="A633" s="5">
        <v>124</v>
      </c>
      <c r="B633" s="11" t="s">
        <v>56</v>
      </c>
      <c r="C633" s="11" t="s">
        <v>2</v>
      </c>
      <c r="D633" s="5" t="s">
        <v>158</v>
      </c>
      <c r="E633" s="5" t="s">
        <v>158</v>
      </c>
      <c r="F633" s="5" t="s">
        <v>158</v>
      </c>
      <c r="G633" s="5" t="s">
        <v>158</v>
      </c>
      <c r="H633" s="5" t="s">
        <v>158</v>
      </c>
      <c r="I633" s="5" t="s">
        <v>158</v>
      </c>
      <c r="J633" s="5" t="s">
        <v>158</v>
      </c>
      <c r="K633" s="5" t="s">
        <v>158</v>
      </c>
      <c r="L633" s="5" t="s">
        <v>158</v>
      </c>
    </row>
    <row r="634" spans="1:12">
      <c r="A634" s="5">
        <v>124</v>
      </c>
      <c r="B634" s="11" t="s">
        <v>56</v>
      </c>
      <c r="C634" s="11" t="s">
        <v>5</v>
      </c>
      <c r="D634" s="5" t="s">
        <v>158</v>
      </c>
      <c r="E634" s="5" t="s">
        <v>158</v>
      </c>
      <c r="F634" s="5" t="s">
        <v>158</v>
      </c>
      <c r="G634" s="5" t="s">
        <v>158</v>
      </c>
      <c r="H634" s="5" t="s">
        <v>158</v>
      </c>
      <c r="I634" s="5" t="s">
        <v>158</v>
      </c>
      <c r="J634" s="5" t="s">
        <v>158</v>
      </c>
      <c r="K634" s="5" t="s">
        <v>158</v>
      </c>
      <c r="L634" s="5" t="s">
        <v>158</v>
      </c>
    </row>
    <row r="635" spans="1:12">
      <c r="A635" s="5">
        <v>124</v>
      </c>
      <c r="B635" s="11" t="s">
        <v>56</v>
      </c>
      <c r="C635" s="11" t="s">
        <v>10</v>
      </c>
      <c r="D635" s="5">
        <v>11</v>
      </c>
      <c r="E635" s="13">
        <v>253.0909091</v>
      </c>
      <c r="F635" s="7">
        <v>0.63636363600000001</v>
      </c>
      <c r="G635" s="7">
        <v>0.18181818199999999</v>
      </c>
      <c r="H635" s="7">
        <v>0.18181818199999999</v>
      </c>
      <c r="I635" s="13">
        <v>245.45454549999999</v>
      </c>
      <c r="J635" s="13">
        <v>247</v>
      </c>
      <c r="K635" s="13">
        <v>266.45454549999999</v>
      </c>
      <c r="L635" s="13">
        <v>262.63636359999998</v>
      </c>
    </row>
    <row r="636" spans="1:12">
      <c r="A636" s="5">
        <v>124</v>
      </c>
      <c r="B636" s="11" t="s">
        <v>56</v>
      </c>
      <c r="C636" s="11" t="s">
        <v>125</v>
      </c>
      <c r="D636" s="5">
        <v>25</v>
      </c>
      <c r="E636" s="13">
        <v>262.88</v>
      </c>
      <c r="F636" s="7">
        <v>0.24</v>
      </c>
      <c r="G636" s="7">
        <v>0.44</v>
      </c>
      <c r="H636" s="7">
        <v>0.32</v>
      </c>
      <c r="I636" s="13">
        <v>261.68</v>
      </c>
      <c r="J636" s="13">
        <v>258.68</v>
      </c>
      <c r="K636" s="13">
        <v>277.72000000000003</v>
      </c>
      <c r="L636" s="13">
        <v>266.24</v>
      </c>
    </row>
    <row r="637" spans="1:12">
      <c r="A637" s="5">
        <v>124</v>
      </c>
      <c r="B637" s="11" t="s">
        <v>56</v>
      </c>
      <c r="C637" s="11" t="s">
        <v>126</v>
      </c>
      <c r="D637" s="5">
        <v>17</v>
      </c>
      <c r="E637" s="13">
        <v>259.52941179999999</v>
      </c>
      <c r="F637" s="7">
        <v>0.29411764699999998</v>
      </c>
      <c r="G637" s="7">
        <v>0.58823529399999996</v>
      </c>
      <c r="H637" s="7">
        <v>0.117647059</v>
      </c>
      <c r="I637" s="13">
        <v>254.41176469999999</v>
      </c>
      <c r="J637" s="13">
        <v>256</v>
      </c>
      <c r="K637" s="13">
        <v>274.94117649999998</v>
      </c>
      <c r="L637" s="13">
        <v>271.23529409999998</v>
      </c>
    </row>
    <row r="638" spans="1:12">
      <c r="A638" s="5">
        <v>124</v>
      </c>
      <c r="B638" s="11" t="s">
        <v>56</v>
      </c>
      <c r="C638" s="11" t="s">
        <v>127</v>
      </c>
      <c r="D638" s="5" t="s">
        <v>158</v>
      </c>
      <c r="E638" s="5" t="s">
        <v>158</v>
      </c>
      <c r="F638" s="5" t="s">
        <v>158</v>
      </c>
      <c r="G638" s="5" t="s">
        <v>158</v>
      </c>
      <c r="H638" s="5" t="s">
        <v>158</v>
      </c>
      <c r="I638" s="5" t="s">
        <v>158</v>
      </c>
      <c r="J638" s="5" t="s">
        <v>158</v>
      </c>
      <c r="K638" s="5" t="s">
        <v>158</v>
      </c>
      <c r="L638" s="5" t="s">
        <v>158</v>
      </c>
    </row>
    <row r="639" spans="1:12">
      <c r="A639" s="5">
        <v>124</v>
      </c>
      <c r="B639" s="11" t="s">
        <v>56</v>
      </c>
      <c r="C639" s="11" t="s">
        <v>133</v>
      </c>
      <c r="D639" s="5" t="s">
        <v>158</v>
      </c>
      <c r="E639" s="5" t="s">
        <v>158</v>
      </c>
      <c r="F639" s="5" t="s">
        <v>158</v>
      </c>
      <c r="G639" s="5" t="s">
        <v>158</v>
      </c>
      <c r="H639" s="5" t="s">
        <v>158</v>
      </c>
      <c r="I639" s="5" t="s">
        <v>158</v>
      </c>
      <c r="J639" s="5" t="s">
        <v>158</v>
      </c>
      <c r="K639" s="5" t="s">
        <v>158</v>
      </c>
      <c r="L639" s="5" t="s">
        <v>158</v>
      </c>
    </row>
    <row r="640" spans="1:12">
      <c r="A640" s="5">
        <v>125</v>
      </c>
      <c r="B640" s="11" t="s">
        <v>57</v>
      </c>
      <c r="C640" s="11" t="s">
        <v>153</v>
      </c>
      <c r="D640" s="5">
        <v>52</v>
      </c>
      <c r="E640" s="13">
        <v>262.5192308</v>
      </c>
      <c r="F640" s="7">
        <v>0.34615384599999999</v>
      </c>
      <c r="G640" s="7">
        <v>0.46153846199999998</v>
      </c>
      <c r="H640" s="7">
        <v>0.192307692</v>
      </c>
      <c r="I640" s="13">
        <v>262.11538460000003</v>
      </c>
      <c r="J640" s="13">
        <v>260.15384619999998</v>
      </c>
      <c r="K640" s="13">
        <v>268.40384619999998</v>
      </c>
      <c r="L640" s="13">
        <v>268.7307692</v>
      </c>
    </row>
    <row r="641" spans="1:12">
      <c r="A641" s="5">
        <v>125</v>
      </c>
      <c r="B641" s="11" t="s">
        <v>57</v>
      </c>
      <c r="C641" s="11" t="s">
        <v>134</v>
      </c>
      <c r="D641" s="5">
        <v>31</v>
      </c>
      <c r="E641" s="13">
        <v>263.41935480000001</v>
      </c>
      <c r="F641" s="7">
        <v>0.322580645</v>
      </c>
      <c r="G641" s="7">
        <v>0.45161290300000001</v>
      </c>
      <c r="H641" s="7">
        <v>0.22580645199999999</v>
      </c>
      <c r="I641" s="13">
        <v>262.64516129999998</v>
      </c>
      <c r="J641" s="13">
        <v>260.96774190000002</v>
      </c>
      <c r="K641" s="13">
        <v>269.61290320000001</v>
      </c>
      <c r="L641" s="13">
        <v>269.41935480000001</v>
      </c>
    </row>
    <row r="642" spans="1:12">
      <c r="A642" s="5">
        <v>125</v>
      </c>
      <c r="B642" s="11" t="s">
        <v>57</v>
      </c>
      <c r="C642" s="11" t="s">
        <v>132</v>
      </c>
      <c r="D642" s="5" t="s">
        <v>158</v>
      </c>
      <c r="E642" s="5" t="s">
        <v>158</v>
      </c>
      <c r="F642" s="5" t="s">
        <v>158</v>
      </c>
      <c r="G642" s="5" t="s">
        <v>158</v>
      </c>
      <c r="H642" s="5" t="s">
        <v>158</v>
      </c>
      <c r="I642" s="5" t="s">
        <v>158</v>
      </c>
      <c r="J642" s="5" t="s">
        <v>158</v>
      </c>
      <c r="K642" s="5" t="s">
        <v>158</v>
      </c>
      <c r="L642" s="5" t="s">
        <v>158</v>
      </c>
    </row>
    <row r="643" spans="1:12">
      <c r="A643" s="5">
        <v>125</v>
      </c>
      <c r="B643" s="11" t="s">
        <v>57</v>
      </c>
      <c r="C643" s="11" t="s">
        <v>163</v>
      </c>
      <c r="D643" s="5">
        <v>28</v>
      </c>
      <c r="E643" s="13">
        <v>264.67857140000001</v>
      </c>
      <c r="F643" s="7">
        <v>0.28571428599999998</v>
      </c>
      <c r="G643" s="7">
        <v>0.428571429</v>
      </c>
      <c r="H643" s="7">
        <v>0.28571428599999998</v>
      </c>
      <c r="I643" s="13">
        <v>263.7142857</v>
      </c>
      <c r="J643" s="13">
        <v>260.7857143</v>
      </c>
      <c r="K643" s="13">
        <v>272.5</v>
      </c>
      <c r="L643" s="13">
        <v>272.60714289999999</v>
      </c>
    </row>
    <row r="644" spans="1:12">
      <c r="A644" s="5">
        <v>125</v>
      </c>
      <c r="B644" s="11" t="s">
        <v>57</v>
      </c>
      <c r="C644" s="11" t="s">
        <v>164</v>
      </c>
      <c r="D644" s="5">
        <v>24</v>
      </c>
      <c r="E644" s="13">
        <v>260</v>
      </c>
      <c r="F644" s="7">
        <v>0.41666666699999999</v>
      </c>
      <c r="G644" s="7">
        <v>0.5</v>
      </c>
      <c r="H644" s="7">
        <v>8.3333332999999996E-2</v>
      </c>
      <c r="I644" s="13">
        <v>260.25</v>
      </c>
      <c r="J644" s="13">
        <v>259.41666670000001</v>
      </c>
      <c r="K644" s="13">
        <v>263.625</v>
      </c>
      <c r="L644" s="13">
        <v>264.20833329999999</v>
      </c>
    </row>
    <row r="645" spans="1:12">
      <c r="A645" s="5">
        <v>125</v>
      </c>
      <c r="B645" s="11" t="s">
        <v>57</v>
      </c>
      <c r="C645" s="11" t="s">
        <v>7</v>
      </c>
      <c r="D645" s="5" t="s">
        <v>158</v>
      </c>
      <c r="E645" s="5" t="s">
        <v>158</v>
      </c>
      <c r="F645" s="5" t="s">
        <v>158</v>
      </c>
      <c r="G645" s="5" t="s">
        <v>158</v>
      </c>
      <c r="H645" s="5" t="s">
        <v>158</v>
      </c>
      <c r="I645" s="5" t="s">
        <v>158</v>
      </c>
      <c r="J645" s="5" t="s">
        <v>158</v>
      </c>
      <c r="K645" s="5" t="s">
        <v>158</v>
      </c>
      <c r="L645" s="5" t="s">
        <v>158</v>
      </c>
    </row>
    <row r="646" spans="1:12">
      <c r="A646" s="5">
        <v>125</v>
      </c>
      <c r="B646" s="11" t="s">
        <v>57</v>
      </c>
      <c r="C646" s="11" t="s">
        <v>165</v>
      </c>
      <c r="D646" s="5">
        <v>27</v>
      </c>
      <c r="E646" s="13">
        <v>263.22222219999998</v>
      </c>
      <c r="F646" s="7">
        <v>0.407407407</v>
      </c>
      <c r="G646" s="7">
        <v>0.25925925900000002</v>
      </c>
      <c r="H646" s="7">
        <v>0.33333333300000001</v>
      </c>
      <c r="I646" s="13">
        <v>262.51851850000003</v>
      </c>
      <c r="J646" s="13">
        <v>260.77777780000002</v>
      </c>
      <c r="K646" s="13">
        <v>270.37037040000001</v>
      </c>
      <c r="L646" s="13">
        <v>270.33333329999999</v>
      </c>
    </row>
    <row r="647" spans="1:12">
      <c r="A647" s="5">
        <v>125</v>
      </c>
      <c r="B647" s="11" t="s">
        <v>57</v>
      </c>
      <c r="C647" s="11" t="s">
        <v>4</v>
      </c>
      <c r="D647" s="5" t="s">
        <v>158</v>
      </c>
      <c r="E647" s="5" t="s">
        <v>158</v>
      </c>
      <c r="F647" s="5" t="s">
        <v>158</v>
      </c>
      <c r="G647" s="5" t="s">
        <v>158</v>
      </c>
      <c r="H647" s="5" t="s">
        <v>158</v>
      </c>
      <c r="I647" s="5" t="s">
        <v>158</v>
      </c>
      <c r="J647" s="5" t="s">
        <v>158</v>
      </c>
      <c r="K647" s="5" t="s">
        <v>158</v>
      </c>
      <c r="L647" s="5" t="s">
        <v>158</v>
      </c>
    </row>
    <row r="648" spans="1:12">
      <c r="A648" s="5">
        <v>125</v>
      </c>
      <c r="B648" s="11" t="s">
        <v>57</v>
      </c>
      <c r="C648" s="11" t="s">
        <v>9</v>
      </c>
      <c r="D648" s="5" t="s">
        <v>158</v>
      </c>
      <c r="E648" s="5" t="s">
        <v>158</v>
      </c>
      <c r="F648" s="5" t="s">
        <v>158</v>
      </c>
      <c r="G648" s="5" t="s">
        <v>158</v>
      </c>
      <c r="H648" s="5" t="s">
        <v>158</v>
      </c>
      <c r="I648" s="5" t="s">
        <v>158</v>
      </c>
      <c r="J648" s="5" t="s">
        <v>158</v>
      </c>
      <c r="K648" s="5" t="s">
        <v>158</v>
      </c>
      <c r="L648" s="5" t="s">
        <v>158</v>
      </c>
    </row>
    <row r="649" spans="1:12">
      <c r="A649" s="5">
        <v>125</v>
      </c>
      <c r="B649" s="11" t="s">
        <v>57</v>
      </c>
      <c r="C649" s="11" t="s">
        <v>1</v>
      </c>
      <c r="D649" s="5">
        <v>12</v>
      </c>
      <c r="E649" s="13">
        <v>263.75</v>
      </c>
      <c r="F649" s="7">
        <v>8.3333332999999996E-2</v>
      </c>
      <c r="G649" s="7">
        <v>0.91666666699999999</v>
      </c>
      <c r="H649" s="7" t="s">
        <v>159</v>
      </c>
      <c r="I649" s="13">
        <v>262.91666670000001</v>
      </c>
      <c r="J649" s="13">
        <v>259.41666670000001</v>
      </c>
      <c r="K649" s="13">
        <v>270.91666670000001</v>
      </c>
      <c r="L649" s="13">
        <v>272.08333329999999</v>
      </c>
    </row>
    <row r="650" spans="1:12">
      <c r="A650" s="5">
        <v>125</v>
      </c>
      <c r="B650" s="11" t="s">
        <v>57</v>
      </c>
      <c r="C650" s="11" t="s">
        <v>2</v>
      </c>
      <c r="D650" s="5" t="s">
        <v>158</v>
      </c>
      <c r="E650" s="5" t="s">
        <v>158</v>
      </c>
      <c r="F650" s="5" t="s">
        <v>158</v>
      </c>
      <c r="G650" s="5" t="s">
        <v>158</v>
      </c>
      <c r="H650" s="5" t="s">
        <v>158</v>
      </c>
      <c r="I650" s="5" t="s">
        <v>158</v>
      </c>
      <c r="J650" s="5" t="s">
        <v>158</v>
      </c>
      <c r="K650" s="5" t="s">
        <v>158</v>
      </c>
      <c r="L650" s="5" t="s">
        <v>158</v>
      </c>
    </row>
    <row r="651" spans="1:12">
      <c r="A651" s="5">
        <v>125</v>
      </c>
      <c r="B651" s="11" t="s">
        <v>57</v>
      </c>
      <c r="C651" s="11" t="s">
        <v>5</v>
      </c>
      <c r="D651" s="5" t="s">
        <v>158</v>
      </c>
      <c r="E651" s="5" t="s">
        <v>158</v>
      </c>
      <c r="F651" s="5" t="s">
        <v>158</v>
      </c>
      <c r="G651" s="5" t="s">
        <v>158</v>
      </c>
      <c r="H651" s="5" t="s">
        <v>158</v>
      </c>
      <c r="I651" s="5" t="s">
        <v>158</v>
      </c>
      <c r="J651" s="5" t="s">
        <v>158</v>
      </c>
      <c r="K651" s="5" t="s">
        <v>158</v>
      </c>
      <c r="L651" s="5" t="s">
        <v>158</v>
      </c>
    </row>
    <row r="652" spans="1:12">
      <c r="A652" s="5">
        <v>125</v>
      </c>
      <c r="B652" s="11" t="s">
        <v>57</v>
      </c>
      <c r="C652" s="11" t="s">
        <v>125</v>
      </c>
      <c r="D652" s="5">
        <v>49</v>
      </c>
      <c r="E652" s="13">
        <v>262.95918369999998</v>
      </c>
      <c r="F652" s="7">
        <v>0.30612244900000002</v>
      </c>
      <c r="G652" s="7">
        <v>0.489795918</v>
      </c>
      <c r="H652" s="7">
        <v>0.20408163300000001</v>
      </c>
      <c r="I652" s="13">
        <v>262.38775509999999</v>
      </c>
      <c r="J652" s="13">
        <v>260.0816327</v>
      </c>
      <c r="K652" s="13">
        <v>269.36734689999997</v>
      </c>
      <c r="L652" s="13">
        <v>269.9183673</v>
      </c>
    </row>
    <row r="653" spans="1:12">
      <c r="A653" s="5">
        <v>125</v>
      </c>
      <c r="B653" s="11" t="s">
        <v>57</v>
      </c>
      <c r="C653" s="11" t="s">
        <v>126</v>
      </c>
      <c r="D653" s="5" t="s">
        <v>158</v>
      </c>
      <c r="E653" s="5" t="s">
        <v>158</v>
      </c>
      <c r="F653" s="5" t="s">
        <v>158</v>
      </c>
      <c r="G653" s="5" t="s">
        <v>158</v>
      </c>
      <c r="H653" s="5" t="s">
        <v>158</v>
      </c>
      <c r="I653" s="5" t="s">
        <v>158</v>
      </c>
      <c r="J653" s="5" t="s">
        <v>158</v>
      </c>
      <c r="K653" s="5" t="s">
        <v>158</v>
      </c>
      <c r="L653" s="5" t="s">
        <v>158</v>
      </c>
    </row>
    <row r="654" spans="1:12">
      <c r="A654" s="5">
        <v>125</v>
      </c>
      <c r="B654" s="11" t="s">
        <v>57</v>
      </c>
      <c r="C654" s="11" t="s">
        <v>127</v>
      </c>
      <c r="D654" s="5" t="s">
        <v>158</v>
      </c>
      <c r="E654" s="5" t="s">
        <v>158</v>
      </c>
      <c r="F654" s="5" t="s">
        <v>158</v>
      </c>
      <c r="G654" s="5" t="s">
        <v>158</v>
      </c>
      <c r="H654" s="5" t="s">
        <v>158</v>
      </c>
      <c r="I654" s="5" t="s">
        <v>158</v>
      </c>
      <c r="J654" s="5" t="s">
        <v>158</v>
      </c>
      <c r="K654" s="5" t="s">
        <v>158</v>
      </c>
      <c r="L654" s="5" t="s">
        <v>158</v>
      </c>
    </row>
    <row r="655" spans="1:12">
      <c r="A655" s="5">
        <v>125</v>
      </c>
      <c r="B655" s="11" t="s">
        <v>57</v>
      </c>
      <c r="C655" s="11" t="s">
        <v>133</v>
      </c>
      <c r="D655" s="5" t="s">
        <v>158</v>
      </c>
      <c r="E655" s="5" t="s">
        <v>158</v>
      </c>
      <c r="F655" s="5" t="s">
        <v>158</v>
      </c>
      <c r="G655" s="5" t="s">
        <v>158</v>
      </c>
      <c r="H655" s="5" t="s">
        <v>158</v>
      </c>
      <c r="I655" s="5" t="s">
        <v>158</v>
      </c>
      <c r="J655" s="5" t="s">
        <v>158</v>
      </c>
      <c r="K655" s="5" t="s">
        <v>158</v>
      </c>
      <c r="L655" s="5" t="s">
        <v>158</v>
      </c>
    </row>
    <row r="656" spans="1:12">
      <c r="A656" s="5">
        <v>134</v>
      </c>
      <c r="B656" s="11" t="s">
        <v>58</v>
      </c>
      <c r="C656" s="11" t="s">
        <v>153</v>
      </c>
      <c r="D656" s="5">
        <v>24</v>
      </c>
      <c r="E656" s="13">
        <v>262.66666670000001</v>
      </c>
      <c r="F656" s="7">
        <v>0.29166666699999999</v>
      </c>
      <c r="G656" s="7">
        <v>0.375</v>
      </c>
      <c r="H656" s="7">
        <v>0.33333333300000001</v>
      </c>
      <c r="I656" s="13">
        <v>261.04166670000001</v>
      </c>
      <c r="J656" s="13">
        <v>256.125</v>
      </c>
      <c r="K656" s="13">
        <v>269.75</v>
      </c>
      <c r="L656" s="13">
        <v>275.5</v>
      </c>
    </row>
    <row r="657" spans="1:12">
      <c r="A657" s="5">
        <v>134</v>
      </c>
      <c r="B657" s="11" t="s">
        <v>58</v>
      </c>
      <c r="C657" s="11" t="s">
        <v>134</v>
      </c>
      <c r="D657" s="5">
        <v>17</v>
      </c>
      <c r="E657" s="13">
        <v>263.35294119999998</v>
      </c>
      <c r="F657" s="7">
        <v>0.235294118</v>
      </c>
      <c r="G657" s="7">
        <v>0.41176470599999998</v>
      </c>
      <c r="H657" s="7">
        <v>0.35294117600000002</v>
      </c>
      <c r="I657" s="13">
        <v>263.47058820000001</v>
      </c>
      <c r="J657" s="13">
        <v>256.94117649999998</v>
      </c>
      <c r="K657" s="13">
        <v>269.8823529</v>
      </c>
      <c r="L657" s="13">
        <v>274.8823529</v>
      </c>
    </row>
    <row r="658" spans="1:12">
      <c r="A658" s="5">
        <v>134</v>
      </c>
      <c r="B658" s="11" t="s">
        <v>58</v>
      </c>
      <c r="C658" s="11" t="s">
        <v>163</v>
      </c>
      <c r="D658" s="5">
        <v>10</v>
      </c>
      <c r="E658" s="13">
        <v>269.39999999999998</v>
      </c>
      <c r="F658" s="7">
        <v>0.1</v>
      </c>
      <c r="G658" s="7">
        <v>0.5</v>
      </c>
      <c r="H658" s="7">
        <v>0.4</v>
      </c>
      <c r="I658" s="13">
        <v>269.10000000000002</v>
      </c>
      <c r="J658" s="13">
        <v>261.2</v>
      </c>
      <c r="K658" s="13">
        <v>278.10000000000002</v>
      </c>
      <c r="L658" s="13">
        <v>282.89999999999998</v>
      </c>
    </row>
    <row r="659" spans="1:12">
      <c r="A659" s="5">
        <v>134</v>
      </c>
      <c r="B659" s="11" t="s">
        <v>58</v>
      </c>
      <c r="C659" s="11" t="s">
        <v>164</v>
      </c>
      <c r="D659" s="5">
        <v>14</v>
      </c>
      <c r="E659" s="13">
        <v>257.85714289999999</v>
      </c>
      <c r="F659" s="7">
        <v>0.428571429</v>
      </c>
      <c r="G659" s="7">
        <v>0.28571428599999998</v>
      </c>
      <c r="H659" s="7">
        <v>0.28571428599999998</v>
      </c>
      <c r="I659" s="13">
        <v>255.2857143</v>
      </c>
      <c r="J659" s="13">
        <v>252.5</v>
      </c>
      <c r="K659" s="13">
        <v>263.7857143</v>
      </c>
      <c r="L659" s="13">
        <v>270.2142857</v>
      </c>
    </row>
    <row r="660" spans="1:12">
      <c r="A660" s="5">
        <v>134</v>
      </c>
      <c r="B660" s="11" t="s">
        <v>58</v>
      </c>
      <c r="C660" s="11" t="s">
        <v>165</v>
      </c>
      <c r="D660" s="5">
        <v>20</v>
      </c>
      <c r="E660" s="13">
        <v>264.60000000000002</v>
      </c>
      <c r="F660" s="7">
        <v>0.2</v>
      </c>
      <c r="G660" s="7">
        <v>0.4</v>
      </c>
      <c r="H660" s="7">
        <v>0.4</v>
      </c>
      <c r="I660" s="13">
        <v>263.25</v>
      </c>
      <c r="J660" s="13">
        <v>257.89999999999998</v>
      </c>
      <c r="K660" s="13">
        <v>272.05</v>
      </c>
      <c r="L660" s="13">
        <v>277.89999999999998</v>
      </c>
    </row>
    <row r="661" spans="1:12">
      <c r="A661" s="5">
        <v>134</v>
      </c>
      <c r="B661" s="11" t="s">
        <v>58</v>
      </c>
      <c r="C661" s="11" t="s">
        <v>10</v>
      </c>
      <c r="D661" s="5" t="s">
        <v>158</v>
      </c>
      <c r="E661" s="5" t="s">
        <v>158</v>
      </c>
      <c r="F661" s="5" t="s">
        <v>158</v>
      </c>
      <c r="G661" s="5" t="s">
        <v>158</v>
      </c>
      <c r="H661" s="5" t="s">
        <v>158</v>
      </c>
      <c r="I661" s="5" t="s">
        <v>158</v>
      </c>
      <c r="J661" s="5" t="s">
        <v>158</v>
      </c>
      <c r="K661" s="5" t="s">
        <v>158</v>
      </c>
      <c r="L661" s="5" t="s">
        <v>158</v>
      </c>
    </row>
    <row r="662" spans="1:12">
      <c r="A662" s="5">
        <v>134</v>
      </c>
      <c r="B662" s="11" t="s">
        <v>58</v>
      </c>
      <c r="C662" s="11" t="s">
        <v>125</v>
      </c>
      <c r="D662" s="5">
        <v>23</v>
      </c>
      <c r="E662" s="13">
        <v>263.26086959999998</v>
      </c>
      <c r="F662" s="7">
        <v>0.26086956500000003</v>
      </c>
      <c r="G662" s="7">
        <v>0.39130434800000002</v>
      </c>
      <c r="H662" s="7">
        <v>0.34782608700000001</v>
      </c>
      <c r="I662" s="13">
        <v>261.91304350000001</v>
      </c>
      <c r="J662" s="13">
        <v>256.82608699999997</v>
      </c>
      <c r="K662" s="13">
        <v>270.26086959999998</v>
      </c>
      <c r="L662" s="13">
        <v>275.9565217</v>
      </c>
    </row>
    <row r="663" spans="1:12">
      <c r="A663" s="5">
        <v>134</v>
      </c>
      <c r="B663" s="11" t="s">
        <v>58</v>
      </c>
      <c r="C663" s="11" t="s">
        <v>126</v>
      </c>
      <c r="D663" s="5" t="s">
        <v>158</v>
      </c>
      <c r="E663" s="5" t="s">
        <v>158</v>
      </c>
      <c r="F663" s="5" t="s">
        <v>158</v>
      </c>
      <c r="G663" s="5" t="s">
        <v>158</v>
      </c>
      <c r="H663" s="5" t="s">
        <v>158</v>
      </c>
      <c r="I663" s="5" t="s">
        <v>158</v>
      </c>
      <c r="J663" s="5" t="s">
        <v>158</v>
      </c>
      <c r="K663" s="5" t="s">
        <v>158</v>
      </c>
      <c r="L663" s="5" t="s">
        <v>158</v>
      </c>
    </row>
    <row r="664" spans="1:12">
      <c r="A664" s="5">
        <v>134</v>
      </c>
      <c r="B664" s="11" t="s">
        <v>58</v>
      </c>
      <c r="C664" s="11" t="s">
        <v>133</v>
      </c>
      <c r="D664" s="5" t="s">
        <v>158</v>
      </c>
      <c r="E664" s="5" t="s">
        <v>158</v>
      </c>
      <c r="F664" s="5" t="s">
        <v>158</v>
      </c>
      <c r="G664" s="5" t="s">
        <v>158</v>
      </c>
      <c r="H664" s="5" t="s">
        <v>158</v>
      </c>
      <c r="I664" s="5" t="s">
        <v>158</v>
      </c>
      <c r="J664" s="5" t="s">
        <v>158</v>
      </c>
      <c r="K664" s="5" t="s">
        <v>158</v>
      </c>
      <c r="L664" s="5" t="s">
        <v>158</v>
      </c>
    </row>
    <row r="665" spans="1:12">
      <c r="A665" s="5">
        <v>142</v>
      </c>
      <c r="B665" s="11" t="s">
        <v>59</v>
      </c>
      <c r="C665" s="11" t="s">
        <v>153</v>
      </c>
      <c r="D665" s="5">
        <v>29</v>
      </c>
      <c r="E665" s="13">
        <v>261.93103450000001</v>
      </c>
      <c r="F665" s="7">
        <v>0.44827586200000002</v>
      </c>
      <c r="G665" s="7">
        <v>0.20689655200000001</v>
      </c>
      <c r="H665" s="7">
        <v>0.34482758600000002</v>
      </c>
      <c r="I665" s="13">
        <v>261.82758619999998</v>
      </c>
      <c r="J665" s="13">
        <v>268.58620689999998</v>
      </c>
      <c r="K665" s="13">
        <v>260.89655169999997</v>
      </c>
      <c r="L665" s="13">
        <v>255.86206899999999</v>
      </c>
    </row>
    <row r="666" spans="1:12">
      <c r="A666" s="5">
        <v>142</v>
      </c>
      <c r="B666" s="11" t="s">
        <v>59</v>
      </c>
      <c r="C666" s="11" t="s">
        <v>134</v>
      </c>
      <c r="D666" s="5">
        <v>13</v>
      </c>
      <c r="E666" s="13">
        <v>264.92307690000001</v>
      </c>
      <c r="F666" s="7">
        <v>0.30769230800000003</v>
      </c>
      <c r="G666" s="7">
        <v>0.30769230800000003</v>
      </c>
      <c r="H666" s="7">
        <v>0.38461538499999998</v>
      </c>
      <c r="I666" s="13">
        <v>263.30769229999999</v>
      </c>
      <c r="J666" s="13">
        <v>268.7692308</v>
      </c>
      <c r="K666" s="13">
        <v>270.61538460000003</v>
      </c>
      <c r="L666" s="13">
        <v>264.07692309999999</v>
      </c>
    </row>
    <row r="667" spans="1:12">
      <c r="A667" s="5">
        <v>142</v>
      </c>
      <c r="B667" s="11" t="s">
        <v>59</v>
      </c>
      <c r="C667" s="11" t="s">
        <v>163</v>
      </c>
      <c r="D667" s="5">
        <v>11</v>
      </c>
      <c r="E667" s="13">
        <v>262.54545450000001</v>
      </c>
      <c r="F667" s="7">
        <v>0.45454545499999999</v>
      </c>
      <c r="G667" s="7">
        <v>0.18181818199999999</v>
      </c>
      <c r="H667" s="7">
        <v>0.36363636399999999</v>
      </c>
      <c r="I667" s="13">
        <v>259.63636359999998</v>
      </c>
      <c r="J667" s="13">
        <v>267.09090909999998</v>
      </c>
      <c r="K667" s="13">
        <v>266.90909090000002</v>
      </c>
      <c r="L667" s="13">
        <v>258.63636359999998</v>
      </c>
    </row>
    <row r="668" spans="1:12">
      <c r="A668" s="5">
        <v>142</v>
      </c>
      <c r="B668" s="11" t="s">
        <v>59</v>
      </c>
      <c r="C668" s="11" t="s">
        <v>164</v>
      </c>
      <c r="D668" s="5">
        <v>18</v>
      </c>
      <c r="E668" s="13">
        <v>261.55555559999999</v>
      </c>
      <c r="F668" s="7">
        <v>0.44444444399999999</v>
      </c>
      <c r="G668" s="7">
        <v>0.222222222</v>
      </c>
      <c r="H668" s="7">
        <v>0.33333333300000001</v>
      </c>
      <c r="I668" s="13">
        <v>263.16666670000001</v>
      </c>
      <c r="J668" s="13">
        <v>269.5</v>
      </c>
      <c r="K668" s="13">
        <v>257.22222219999998</v>
      </c>
      <c r="L668" s="13">
        <v>254.16666670000001</v>
      </c>
    </row>
    <row r="669" spans="1:12">
      <c r="A669" s="5">
        <v>142</v>
      </c>
      <c r="B669" s="11" t="s">
        <v>59</v>
      </c>
      <c r="C669" s="11" t="s">
        <v>165</v>
      </c>
      <c r="D669" s="5">
        <v>13</v>
      </c>
      <c r="E669" s="13">
        <v>278</v>
      </c>
      <c r="F669" s="7" t="s">
        <v>159</v>
      </c>
      <c r="G669" s="7">
        <v>0.30769230800000003</v>
      </c>
      <c r="H669" s="7">
        <v>0.69230769199999997</v>
      </c>
      <c r="I669" s="13">
        <v>275.84615380000002</v>
      </c>
      <c r="J669" s="13">
        <v>281.53846149999998</v>
      </c>
      <c r="K669" s="13">
        <v>282.61538460000003</v>
      </c>
      <c r="L669" s="13">
        <v>281.84615380000002</v>
      </c>
    </row>
    <row r="670" spans="1:12">
      <c r="A670" s="5">
        <v>142</v>
      </c>
      <c r="B670" s="11" t="s">
        <v>59</v>
      </c>
      <c r="C670" s="11" t="s">
        <v>5</v>
      </c>
      <c r="D670" s="5" t="s">
        <v>158</v>
      </c>
      <c r="E670" s="5" t="s">
        <v>158</v>
      </c>
      <c r="F670" s="5" t="s">
        <v>158</v>
      </c>
      <c r="G670" s="5" t="s">
        <v>158</v>
      </c>
      <c r="H670" s="5" t="s">
        <v>158</v>
      </c>
      <c r="I670" s="5" t="s">
        <v>158</v>
      </c>
      <c r="J670" s="5" t="s">
        <v>158</v>
      </c>
      <c r="K670" s="5" t="s">
        <v>158</v>
      </c>
      <c r="L670" s="5" t="s">
        <v>158</v>
      </c>
    </row>
    <row r="671" spans="1:12">
      <c r="A671" s="5">
        <v>142</v>
      </c>
      <c r="B671" s="11" t="s">
        <v>59</v>
      </c>
      <c r="C671" s="11" t="s">
        <v>10</v>
      </c>
      <c r="D671" s="5">
        <v>15</v>
      </c>
      <c r="E671" s="13">
        <v>248.2666667</v>
      </c>
      <c r="F671" s="7">
        <v>0.86666666699999995</v>
      </c>
      <c r="G671" s="7">
        <v>6.6666666999999999E-2</v>
      </c>
      <c r="H671" s="7">
        <v>6.6666666999999999E-2</v>
      </c>
      <c r="I671" s="13">
        <v>249.33333329999999</v>
      </c>
      <c r="J671" s="13">
        <v>257.2</v>
      </c>
      <c r="K671" s="13">
        <v>243.8666667</v>
      </c>
      <c r="L671" s="13">
        <v>233.46666669999999</v>
      </c>
    </row>
    <row r="672" spans="1:12">
      <c r="A672" s="5">
        <v>142</v>
      </c>
      <c r="B672" s="11" t="s">
        <v>59</v>
      </c>
      <c r="C672" s="11" t="s">
        <v>125</v>
      </c>
      <c r="D672" s="5">
        <v>29</v>
      </c>
      <c r="E672" s="13">
        <v>261.93103450000001</v>
      </c>
      <c r="F672" s="7">
        <v>0.44827586200000002</v>
      </c>
      <c r="G672" s="7">
        <v>0.20689655200000001</v>
      </c>
      <c r="H672" s="7">
        <v>0.34482758600000002</v>
      </c>
      <c r="I672" s="13">
        <v>261.82758619999998</v>
      </c>
      <c r="J672" s="13">
        <v>268.58620689999998</v>
      </c>
      <c r="K672" s="13">
        <v>260.89655169999997</v>
      </c>
      <c r="L672" s="13">
        <v>255.86206899999999</v>
      </c>
    </row>
    <row r="673" spans="1:12">
      <c r="A673" s="5">
        <v>142</v>
      </c>
      <c r="B673" s="11" t="s">
        <v>59</v>
      </c>
      <c r="C673" s="11" t="s">
        <v>133</v>
      </c>
      <c r="D673" s="5" t="s">
        <v>158</v>
      </c>
      <c r="E673" s="5" t="s">
        <v>158</v>
      </c>
      <c r="F673" s="5" t="s">
        <v>158</v>
      </c>
      <c r="G673" s="5" t="s">
        <v>158</v>
      </c>
      <c r="H673" s="5" t="s">
        <v>158</v>
      </c>
      <c r="I673" s="5" t="s">
        <v>158</v>
      </c>
      <c r="J673" s="5" t="s">
        <v>158</v>
      </c>
      <c r="K673" s="5" t="s">
        <v>158</v>
      </c>
      <c r="L673" s="5" t="s">
        <v>158</v>
      </c>
    </row>
    <row r="674" spans="1:12">
      <c r="A674" s="5">
        <v>144</v>
      </c>
      <c r="B674" s="11" t="s">
        <v>60</v>
      </c>
      <c r="C674" s="11" t="s">
        <v>153</v>
      </c>
      <c r="D674" s="5">
        <v>41</v>
      </c>
      <c r="E674" s="13">
        <v>264.53658539999998</v>
      </c>
      <c r="F674" s="7">
        <v>0.29268292699999998</v>
      </c>
      <c r="G674" s="7">
        <v>0.26829268299999998</v>
      </c>
      <c r="H674" s="7">
        <v>0.43902438999999999</v>
      </c>
      <c r="I674" s="13">
        <v>264.68292680000002</v>
      </c>
      <c r="J674" s="13">
        <v>260.56097560000001</v>
      </c>
      <c r="K674" s="13">
        <v>271.4146341</v>
      </c>
      <c r="L674" s="13">
        <v>269.19512200000003</v>
      </c>
    </row>
    <row r="675" spans="1:12">
      <c r="A675" s="5">
        <v>144</v>
      </c>
      <c r="B675" s="11" t="s">
        <v>60</v>
      </c>
      <c r="C675" s="11" t="s">
        <v>134</v>
      </c>
      <c r="D675" s="5">
        <v>27</v>
      </c>
      <c r="E675" s="13">
        <v>269.66666670000001</v>
      </c>
      <c r="F675" s="7">
        <v>0.222222222</v>
      </c>
      <c r="G675" s="7">
        <v>0.222222222</v>
      </c>
      <c r="H675" s="7">
        <v>0.55555555599999995</v>
      </c>
      <c r="I675" s="13">
        <v>271.33333329999999</v>
      </c>
      <c r="J675" s="13">
        <v>264.48148149999997</v>
      </c>
      <c r="K675" s="13">
        <v>278.51851850000003</v>
      </c>
      <c r="L675" s="13">
        <v>274.33333329999999</v>
      </c>
    </row>
    <row r="676" spans="1:12">
      <c r="A676" s="5">
        <v>144</v>
      </c>
      <c r="B676" s="11" t="s">
        <v>60</v>
      </c>
      <c r="C676" s="11" t="s">
        <v>163</v>
      </c>
      <c r="D676" s="5">
        <v>22</v>
      </c>
      <c r="E676" s="13">
        <v>267.22727270000001</v>
      </c>
      <c r="F676" s="7">
        <v>0.22727272700000001</v>
      </c>
      <c r="G676" s="7">
        <v>0.27272727299999999</v>
      </c>
      <c r="H676" s="7">
        <v>0.5</v>
      </c>
      <c r="I676" s="13">
        <v>268</v>
      </c>
      <c r="J676" s="13">
        <v>260.59090909999998</v>
      </c>
      <c r="K676" s="13">
        <v>277.22727270000001</v>
      </c>
      <c r="L676" s="13">
        <v>274.45454549999999</v>
      </c>
    </row>
    <row r="677" spans="1:12">
      <c r="A677" s="5">
        <v>144</v>
      </c>
      <c r="B677" s="11" t="s">
        <v>60</v>
      </c>
      <c r="C677" s="11" t="s">
        <v>164</v>
      </c>
      <c r="D677" s="5">
        <v>19</v>
      </c>
      <c r="E677" s="13">
        <v>261.4210526</v>
      </c>
      <c r="F677" s="7">
        <v>0.368421053</v>
      </c>
      <c r="G677" s="7">
        <v>0.26315789499999998</v>
      </c>
      <c r="H677" s="7">
        <v>0.368421053</v>
      </c>
      <c r="I677" s="13">
        <v>260.84210530000001</v>
      </c>
      <c r="J677" s="13">
        <v>260.52631580000002</v>
      </c>
      <c r="K677" s="13">
        <v>264.68421050000001</v>
      </c>
      <c r="L677" s="13">
        <v>263.10526320000002</v>
      </c>
    </row>
    <row r="678" spans="1:12">
      <c r="A678" s="5">
        <v>144</v>
      </c>
      <c r="B678" s="11" t="s">
        <v>60</v>
      </c>
      <c r="C678" s="11" t="s">
        <v>165</v>
      </c>
      <c r="D678" s="5">
        <v>35</v>
      </c>
      <c r="E678" s="13">
        <v>264.88571430000002</v>
      </c>
      <c r="F678" s="7">
        <v>0.31428571399999999</v>
      </c>
      <c r="G678" s="7">
        <v>0.22857142899999999</v>
      </c>
      <c r="H678" s="7">
        <v>0.45714285700000001</v>
      </c>
      <c r="I678" s="13">
        <v>265.45714290000001</v>
      </c>
      <c r="J678" s="13">
        <v>261.14285710000001</v>
      </c>
      <c r="K678" s="13">
        <v>271.17142860000001</v>
      </c>
      <c r="L678" s="13">
        <v>268.3714286</v>
      </c>
    </row>
    <row r="679" spans="1:12">
      <c r="A679" s="5">
        <v>144</v>
      </c>
      <c r="B679" s="11" t="s">
        <v>60</v>
      </c>
      <c r="C679" s="11" t="s">
        <v>12</v>
      </c>
      <c r="D679" s="5" t="s">
        <v>158</v>
      </c>
      <c r="E679" s="5" t="s">
        <v>158</v>
      </c>
      <c r="F679" s="5" t="s">
        <v>158</v>
      </c>
      <c r="G679" s="5" t="s">
        <v>158</v>
      </c>
      <c r="H679" s="5" t="s">
        <v>158</v>
      </c>
      <c r="I679" s="5" t="s">
        <v>158</v>
      </c>
      <c r="J679" s="5" t="s">
        <v>158</v>
      </c>
      <c r="K679" s="5" t="s">
        <v>158</v>
      </c>
      <c r="L679" s="5" t="s">
        <v>158</v>
      </c>
    </row>
    <row r="680" spans="1:12">
      <c r="A680" s="5">
        <v>144</v>
      </c>
      <c r="B680" s="11" t="s">
        <v>60</v>
      </c>
      <c r="C680" s="11" t="s">
        <v>10</v>
      </c>
      <c r="D680" s="5" t="s">
        <v>158</v>
      </c>
      <c r="E680" s="5" t="s">
        <v>158</v>
      </c>
      <c r="F680" s="5" t="s">
        <v>158</v>
      </c>
      <c r="G680" s="5" t="s">
        <v>158</v>
      </c>
      <c r="H680" s="5" t="s">
        <v>158</v>
      </c>
      <c r="I680" s="5" t="s">
        <v>158</v>
      </c>
      <c r="J680" s="5" t="s">
        <v>158</v>
      </c>
      <c r="K680" s="5" t="s">
        <v>158</v>
      </c>
      <c r="L680" s="5" t="s">
        <v>158</v>
      </c>
    </row>
    <row r="681" spans="1:12">
      <c r="A681" s="5">
        <v>144</v>
      </c>
      <c r="B681" s="11" t="s">
        <v>60</v>
      </c>
      <c r="C681" s="11" t="s">
        <v>125</v>
      </c>
      <c r="D681" s="5">
        <v>40</v>
      </c>
      <c r="E681" s="13">
        <v>264.625</v>
      </c>
      <c r="F681" s="7">
        <v>0.3</v>
      </c>
      <c r="G681" s="7">
        <v>0.25</v>
      </c>
      <c r="H681" s="7">
        <v>0.45</v>
      </c>
      <c r="I681" s="13">
        <v>264.52499999999998</v>
      </c>
      <c r="J681" s="13">
        <v>260.39999999999998</v>
      </c>
      <c r="K681" s="13">
        <v>271.82499999999999</v>
      </c>
      <c r="L681" s="13">
        <v>269.82499999999999</v>
      </c>
    </row>
    <row r="682" spans="1:12">
      <c r="A682" s="5">
        <v>144</v>
      </c>
      <c r="B682" s="11" t="s">
        <v>60</v>
      </c>
      <c r="C682" s="11" t="s">
        <v>126</v>
      </c>
      <c r="D682" s="5" t="s">
        <v>158</v>
      </c>
      <c r="E682" s="5" t="s">
        <v>158</v>
      </c>
      <c r="F682" s="5" t="s">
        <v>158</v>
      </c>
      <c r="G682" s="5" t="s">
        <v>158</v>
      </c>
      <c r="H682" s="5" t="s">
        <v>158</v>
      </c>
      <c r="I682" s="5" t="s">
        <v>158</v>
      </c>
      <c r="J682" s="5" t="s">
        <v>158</v>
      </c>
      <c r="K682" s="5" t="s">
        <v>158</v>
      </c>
      <c r="L682" s="5" t="s">
        <v>158</v>
      </c>
    </row>
    <row r="683" spans="1:12">
      <c r="A683" s="5">
        <v>144</v>
      </c>
      <c r="B683" s="11" t="s">
        <v>60</v>
      </c>
      <c r="C683" s="11" t="s">
        <v>133</v>
      </c>
      <c r="D683" s="5" t="s">
        <v>158</v>
      </c>
      <c r="E683" s="5" t="s">
        <v>158</v>
      </c>
      <c r="F683" s="5" t="s">
        <v>158</v>
      </c>
      <c r="G683" s="5" t="s">
        <v>158</v>
      </c>
      <c r="H683" s="5" t="s">
        <v>158</v>
      </c>
      <c r="I683" s="5" t="s">
        <v>158</v>
      </c>
      <c r="J683" s="5" t="s">
        <v>158</v>
      </c>
      <c r="K683" s="5" t="s">
        <v>158</v>
      </c>
      <c r="L683" s="5" t="s">
        <v>158</v>
      </c>
    </row>
    <row r="684" spans="1:12">
      <c r="A684" s="5">
        <v>145</v>
      </c>
      <c r="B684" s="11" t="s">
        <v>61</v>
      </c>
      <c r="C684" s="11" t="s">
        <v>153</v>
      </c>
      <c r="D684" s="5">
        <v>25</v>
      </c>
      <c r="E684" s="13">
        <v>261.88</v>
      </c>
      <c r="F684" s="7">
        <v>0.24</v>
      </c>
      <c r="G684" s="7">
        <v>0.68</v>
      </c>
      <c r="H684" s="7">
        <v>0.08</v>
      </c>
      <c r="I684" s="13">
        <v>261.72000000000003</v>
      </c>
      <c r="J684" s="13">
        <v>258</v>
      </c>
      <c r="K684" s="13">
        <v>268.92</v>
      </c>
      <c r="L684" s="13">
        <v>265.72000000000003</v>
      </c>
    </row>
    <row r="685" spans="1:12">
      <c r="A685" s="5">
        <v>145</v>
      </c>
      <c r="B685" s="11" t="s">
        <v>61</v>
      </c>
      <c r="C685" s="11" t="s">
        <v>134</v>
      </c>
      <c r="D685" s="5">
        <v>13</v>
      </c>
      <c r="E685" s="13">
        <v>262.92307690000001</v>
      </c>
      <c r="F685" s="7">
        <v>0.23076923099999999</v>
      </c>
      <c r="G685" s="7">
        <v>0.69230769199999997</v>
      </c>
      <c r="H685" s="7">
        <v>7.6923077000000006E-2</v>
      </c>
      <c r="I685" s="13">
        <v>262.7692308</v>
      </c>
      <c r="J685" s="13">
        <v>260.53846149999998</v>
      </c>
      <c r="K685" s="13">
        <v>268.38461539999997</v>
      </c>
      <c r="L685" s="13">
        <v>266.46153850000002</v>
      </c>
    </row>
    <row r="686" spans="1:12">
      <c r="A686" s="5">
        <v>145</v>
      </c>
      <c r="B686" s="11" t="s">
        <v>61</v>
      </c>
      <c r="C686" s="11" t="s">
        <v>163</v>
      </c>
      <c r="D686" s="5">
        <v>15</v>
      </c>
      <c r="E686" s="13">
        <v>261.8</v>
      </c>
      <c r="F686" s="7">
        <v>0.2</v>
      </c>
      <c r="G686" s="7">
        <v>0.73333333300000003</v>
      </c>
      <c r="H686" s="7">
        <v>6.6666666999999999E-2</v>
      </c>
      <c r="I686" s="13">
        <v>260.66666670000001</v>
      </c>
      <c r="J686" s="13">
        <v>258.1333333</v>
      </c>
      <c r="K686" s="13">
        <v>272.46666670000002</v>
      </c>
      <c r="L686" s="13">
        <v>266.60000000000002</v>
      </c>
    </row>
    <row r="687" spans="1:12">
      <c r="A687" s="5">
        <v>145</v>
      </c>
      <c r="B687" s="11" t="s">
        <v>61</v>
      </c>
      <c r="C687" s="11" t="s">
        <v>164</v>
      </c>
      <c r="D687" s="5">
        <v>10</v>
      </c>
      <c r="E687" s="13">
        <v>262</v>
      </c>
      <c r="F687" s="7">
        <v>0.3</v>
      </c>
      <c r="G687" s="7">
        <v>0.6</v>
      </c>
      <c r="H687" s="7">
        <v>0.1</v>
      </c>
      <c r="I687" s="13">
        <v>263.3</v>
      </c>
      <c r="J687" s="13">
        <v>257.8</v>
      </c>
      <c r="K687" s="13">
        <v>263.60000000000002</v>
      </c>
      <c r="L687" s="13">
        <v>264.39999999999998</v>
      </c>
    </row>
    <row r="688" spans="1:12">
      <c r="A688" s="5">
        <v>145</v>
      </c>
      <c r="B688" s="11" t="s">
        <v>61</v>
      </c>
      <c r="C688" s="11" t="s">
        <v>165</v>
      </c>
      <c r="D688" s="5">
        <v>12</v>
      </c>
      <c r="E688" s="13">
        <v>265.75</v>
      </c>
      <c r="F688" s="7">
        <v>8.3333332999999996E-2</v>
      </c>
      <c r="G688" s="7">
        <v>0.83333333300000001</v>
      </c>
      <c r="H688" s="7">
        <v>8.3333332999999996E-2</v>
      </c>
      <c r="I688" s="13">
        <v>264.5</v>
      </c>
      <c r="J688" s="13">
        <v>263.25</v>
      </c>
      <c r="K688" s="13">
        <v>273.5</v>
      </c>
      <c r="L688" s="13">
        <v>270.41666670000001</v>
      </c>
    </row>
    <row r="689" spans="1:12">
      <c r="A689" s="5">
        <v>145</v>
      </c>
      <c r="B689" s="11" t="s">
        <v>61</v>
      </c>
      <c r="C689" s="11" t="s">
        <v>4</v>
      </c>
      <c r="D689" s="5" t="s">
        <v>158</v>
      </c>
      <c r="E689" s="5" t="s">
        <v>158</v>
      </c>
      <c r="F689" s="5" t="s">
        <v>158</v>
      </c>
      <c r="G689" s="5" t="s">
        <v>158</v>
      </c>
      <c r="H689" s="5" t="s">
        <v>158</v>
      </c>
      <c r="I689" s="5" t="s">
        <v>158</v>
      </c>
      <c r="J689" s="5" t="s">
        <v>158</v>
      </c>
      <c r="K689" s="5" t="s">
        <v>158</v>
      </c>
      <c r="L689" s="5" t="s">
        <v>158</v>
      </c>
    </row>
    <row r="690" spans="1:12">
      <c r="A690" s="5">
        <v>145</v>
      </c>
      <c r="B690" s="11" t="s">
        <v>61</v>
      </c>
      <c r="C690" s="11" t="s">
        <v>1</v>
      </c>
      <c r="D690" s="5" t="s">
        <v>158</v>
      </c>
      <c r="E690" s="5" t="s">
        <v>158</v>
      </c>
      <c r="F690" s="5" t="s">
        <v>158</v>
      </c>
      <c r="G690" s="5" t="s">
        <v>158</v>
      </c>
      <c r="H690" s="5" t="s">
        <v>158</v>
      </c>
      <c r="I690" s="5" t="s">
        <v>158</v>
      </c>
      <c r="J690" s="5" t="s">
        <v>158</v>
      </c>
      <c r="K690" s="5" t="s">
        <v>158</v>
      </c>
      <c r="L690" s="5" t="s">
        <v>158</v>
      </c>
    </row>
    <row r="691" spans="1:12">
      <c r="A691" s="5">
        <v>145</v>
      </c>
      <c r="B691" s="11" t="s">
        <v>61</v>
      </c>
      <c r="C691" s="11" t="s">
        <v>2</v>
      </c>
      <c r="D691" s="5" t="s">
        <v>158</v>
      </c>
      <c r="E691" s="5" t="s">
        <v>158</v>
      </c>
      <c r="F691" s="5" t="s">
        <v>158</v>
      </c>
      <c r="G691" s="5" t="s">
        <v>158</v>
      </c>
      <c r="H691" s="5" t="s">
        <v>158</v>
      </c>
      <c r="I691" s="5" t="s">
        <v>158</v>
      </c>
      <c r="J691" s="5" t="s">
        <v>158</v>
      </c>
      <c r="K691" s="5" t="s">
        <v>158</v>
      </c>
      <c r="L691" s="5" t="s">
        <v>158</v>
      </c>
    </row>
    <row r="692" spans="1:12">
      <c r="A692" s="5">
        <v>145</v>
      </c>
      <c r="B692" s="11" t="s">
        <v>61</v>
      </c>
      <c r="C692" s="11" t="s">
        <v>12</v>
      </c>
      <c r="D692" s="5" t="s">
        <v>158</v>
      </c>
      <c r="E692" s="5" t="s">
        <v>158</v>
      </c>
      <c r="F692" s="5" t="s">
        <v>158</v>
      </c>
      <c r="G692" s="5" t="s">
        <v>158</v>
      </c>
      <c r="H692" s="5" t="s">
        <v>158</v>
      </c>
      <c r="I692" s="5" t="s">
        <v>158</v>
      </c>
      <c r="J692" s="5" t="s">
        <v>158</v>
      </c>
      <c r="K692" s="5" t="s">
        <v>158</v>
      </c>
      <c r="L692" s="5" t="s">
        <v>158</v>
      </c>
    </row>
    <row r="693" spans="1:12">
      <c r="A693" s="5">
        <v>145</v>
      </c>
      <c r="B693" s="11" t="s">
        <v>61</v>
      </c>
      <c r="C693" s="11" t="s">
        <v>10</v>
      </c>
      <c r="D693" s="5" t="s">
        <v>158</v>
      </c>
      <c r="E693" s="5" t="s">
        <v>158</v>
      </c>
      <c r="F693" s="5" t="s">
        <v>158</v>
      </c>
      <c r="G693" s="5" t="s">
        <v>158</v>
      </c>
      <c r="H693" s="5" t="s">
        <v>158</v>
      </c>
      <c r="I693" s="5" t="s">
        <v>158</v>
      </c>
      <c r="J693" s="5" t="s">
        <v>158</v>
      </c>
      <c r="K693" s="5" t="s">
        <v>158</v>
      </c>
      <c r="L693" s="5" t="s">
        <v>158</v>
      </c>
    </row>
    <row r="694" spans="1:12">
      <c r="A694" s="5">
        <v>145</v>
      </c>
      <c r="B694" s="11" t="s">
        <v>61</v>
      </c>
      <c r="C694" s="11" t="s">
        <v>125</v>
      </c>
      <c r="D694" s="5">
        <v>24</v>
      </c>
      <c r="E694" s="13">
        <v>261.625</v>
      </c>
      <c r="F694" s="7">
        <v>0.25</v>
      </c>
      <c r="G694" s="7">
        <v>0.66666666699999999</v>
      </c>
      <c r="H694" s="7">
        <v>8.3333332999999996E-2</v>
      </c>
      <c r="I694" s="13">
        <v>261.75</v>
      </c>
      <c r="J694" s="13">
        <v>257.45833329999999</v>
      </c>
      <c r="K694" s="13">
        <v>268.54166670000001</v>
      </c>
      <c r="L694" s="13">
        <v>264.83333329999999</v>
      </c>
    </row>
    <row r="695" spans="1:12">
      <c r="A695" s="5">
        <v>145</v>
      </c>
      <c r="B695" s="11" t="s">
        <v>61</v>
      </c>
      <c r="C695" s="11" t="s">
        <v>128</v>
      </c>
      <c r="D695" s="5" t="s">
        <v>158</v>
      </c>
      <c r="E695" s="5" t="s">
        <v>158</v>
      </c>
      <c r="F695" s="5" t="s">
        <v>158</v>
      </c>
      <c r="G695" s="5" t="s">
        <v>158</v>
      </c>
      <c r="H695" s="5" t="s">
        <v>158</v>
      </c>
      <c r="I695" s="5" t="s">
        <v>158</v>
      </c>
      <c r="J695" s="5" t="s">
        <v>158</v>
      </c>
      <c r="K695" s="5" t="s">
        <v>158</v>
      </c>
      <c r="L695" s="5" t="s">
        <v>158</v>
      </c>
    </row>
    <row r="696" spans="1:12">
      <c r="A696" s="5">
        <v>150</v>
      </c>
      <c r="B696" s="11" t="s">
        <v>62</v>
      </c>
      <c r="C696" s="11" t="s">
        <v>153</v>
      </c>
      <c r="D696" s="5">
        <v>30</v>
      </c>
      <c r="E696" s="13">
        <v>263.83333329999999</v>
      </c>
      <c r="F696" s="7">
        <v>0.43333333299999999</v>
      </c>
      <c r="G696" s="7">
        <v>0.16666666699999999</v>
      </c>
      <c r="H696" s="7">
        <v>0.4</v>
      </c>
      <c r="I696" s="13">
        <v>262.39999999999998</v>
      </c>
      <c r="J696" s="13">
        <v>264.83333329999999</v>
      </c>
      <c r="K696" s="13">
        <v>272.16666670000001</v>
      </c>
      <c r="L696" s="13">
        <v>264.66666670000001</v>
      </c>
    </row>
    <row r="697" spans="1:12">
      <c r="A697" s="5">
        <v>150</v>
      </c>
      <c r="B697" s="11" t="s">
        <v>62</v>
      </c>
      <c r="C697" s="11" t="s">
        <v>134</v>
      </c>
      <c r="D697" s="5">
        <v>17</v>
      </c>
      <c r="E697" s="13">
        <v>266.8823529</v>
      </c>
      <c r="F697" s="7">
        <v>0.35294117600000002</v>
      </c>
      <c r="G697" s="7">
        <v>0.117647059</v>
      </c>
      <c r="H697" s="7">
        <v>0.52941176499999998</v>
      </c>
      <c r="I697" s="13">
        <v>266.05882350000002</v>
      </c>
      <c r="J697" s="13">
        <v>268.70588240000001</v>
      </c>
      <c r="K697" s="13">
        <v>276.64705880000002</v>
      </c>
      <c r="L697" s="13">
        <v>265.64705880000002</v>
      </c>
    </row>
    <row r="698" spans="1:12">
      <c r="A698" s="5">
        <v>150</v>
      </c>
      <c r="B698" s="11" t="s">
        <v>62</v>
      </c>
      <c r="C698" s="11" t="s">
        <v>163</v>
      </c>
      <c r="D698" s="5">
        <v>12</v>
      </c>
      <c r="E698" s="13">
        <v>264.08333329999999</v>
      </c>
      <c r="F698" s="7">
        <v>0.41666666699999999</v>
      </c>
      <c r="G698" s="7">
        <v>0.16666666699999999</v>
      </c>
      <c r="H698" s="7">
        <v>0.41666666699999999</v>
      </c>
      <c r="I698" s="13">
        <v>260.41666670000001</v>
      </c>
      <c r="J698" s="13">
        <v>267.91666670000001</v>
      </c>
      <c r="K698" s="13">
        <v>273.25</v>
      </c>
      <c r="L698" s="13">
        <v>264.91666670000001</v>
      </c>
    </row>
    <row r="699" spans="1:12">
      <c r="A699" s="5">
        <v>150</v>
      </c>
      <c r="B699" s="11" t="s">
        <v>62</v>
      </c>
      <c r="C699" s="11" t="s">
        <v>164</v>
      </c>
      <c r="D699" s="5">
        <v>18</v>
      </c>
      <c r="E699" s="13">
        <v>263.66666670000001</v>
      </c>
      <c r="F699" s="7">
        <v>0.44444444399999999</v>
      </c>
      <c r="G699" s="7">
        <v>0.16666666699999999</v>
      </c>
      <c r="H699" s="7">
        <v>0.38888888900000002</v>
      </c>
      <c r="I699" s="13">
        <v>263.72222219999998</v>
      </c>
      <c r="J699" s="13">
        <v>262.77777780000002</v>
      </c>
      <c r="K699" s="13">
        <v>271.44444440000001</v>
      </c>
      <c r="L699" s="13">
        <v>264.5</v>
      </c>
    </row>
    <row r="700" spans="1:12">
      <c r="A700" s="5">
        <v>150</v>
      </c>
      <c r="B700" s="11" t="s">
        <v>62</v>
      </c>
      <c r="C700" s="11" t="s">
        <v>165</v>
      </c>
      <c r="D700" s="5">
        <v>21</v>
      </c>
      <c r="E700" s="13">
        <v>266.90476189999998</v>
      </c>
      <c r="F700" s="7">
        <v>0.38095238100000001</v>
      </c>
      <c r="G700" s="7">
        <v>9.5238094999999995E-2</v>
      </c>
      <c r="H700" s="7">
        <v>0.52380952400000003</v>
      </c>
      <c r="I700" s="13">
        <v>267</v>
      </c>
      <c r="J700" s="13">
        <v>269.14285710000001</v>
      </c>
      <c r="K700" s="13">
        <v>275.76190480000002</v>
      </c>
      <c r="L700" s="13">
        <v>263.76190480000002</v>
      </c>
    </row>
    <row r="701" spans="1:12">
      <c r="A701" s="5">
        <v>150</v>
      </c>
      <c r="B701" s="11" t="s">
        <v>62</v>
      </c>
      <c r="C701" s="11" t="s">
        <v>9</v>
      </c>
      <c r="D701" s="5" t="s">
        <v>158</v>
      </c>
      <c r="E701" s="5" t="s">
        <v>158</v>
      </c>
      <c r="F701" s="5" t="s">
        <v>158</v>
      </c>
      <c r="G701" s="5" t="s">
        <v>158</v>
      </c>
      <c r="H701" s="5" t="s">
        <v>158</v>
      </c>
      <c r="I701" s="5" t="s">
        <v>158</v>
      </c>
      <c r="J701" s="5" t="s">
        <v>158</v>
      </c>
      <c r="K701" s="5" t="s">
        <v>158</v>
      </c>
      <c r="L701" s="5" t="s">
        <v>158</v>
      </c>
    </row>
    <row r="702" spans="1:12">
      <c r="A702" s="5">
        <v>150</v>
      </c>
      <c r="B702" s="11" t="s">
        <v>62</v>
      </c>
      <c r="C702" s="11" t="s">
        <v>1</v>
      </c>
      <c r="D702" s="5" t="s">
        <v>158</v>
      </c>
      <c r="E702" s="5" t="s">
        <v>158</v>
      </c>
      <c r="F702" s="5" t="s">
        <v>158</v>
      </c>
      <c r="G702" s="5" t="s">
        <v>158</v>
      </c>
      <c r="H702" s="5" t="s">
        <v>158</v>
      </c>
      <c r="I702" s="5" t="s">
        <v>158</v>
      </c>
      <c r="J702" s="5" t="s">
        <v>158</v>
      </c>
      <c r="K702" s="5" t="s">
        <v>158</v>
      </c>
      <c r="L702" s="5" t="s">
        <v>158</v>
      </c>
    </row>
    <row r="703" spans="1:12">
      <c r="A703" s="5">
        <v>150</v>
      </c>
      <c r="B703" s="11" t="s">
        <v>62</v>
      </c>
      <c r="C703" s="11" t="s">
        <v>5</v>
      </c>
      <c r="D703" s="5" t="s">
        <v>158</v>
      </c>
      <c r="E703" s="5" t="s">
        <v>158</v>
      </c>
      <c r="F703" s="5" t="s">
        <v>158</v>
      </c>
      <c r="G703" s="5" t="s">
        <v>158</v>
      </c>
      <c r="H703" s="5" t="s">
        <v>158</v>
      </c>
      <c r="I703" s="5" t="s">
        <v>158</v>
      </c>
      <c r="J703" s="5" t="s">
        <v>158</v>
      </c>
      <c r="K703" s="5" t="s">
        <v>158</v>
      </c>
      <c r="L703" s="5" t="s">
        <v>158</v>
      </c>
    </row>
    <row r="704" spans="1:12">
      <c r="A704" s="5">
        <v>150</v>
      </c>
      <c r="B704" s="11" t="s">
        <v>62</v>
      </c>
      <c r="C704" s="11" t="s">
        <v>10</v>
      </c>
      <c r="D704" s="5" t="s">
        <v>158</v>
      </c>
      <c r="E704" s="5" t="s">
        <v>158</v>
      </c>
      <c r="F704" s="5" t="s">
        <v>158</v>
      </c>
      <c r="G704" s="5" t="s">
        <v>158</v>
      </c>
      <c r="H704" s="5" t="s">
        <v>158</v>
      </c>
      <c r="I704" s="5" t="s">
        <v>158</v>
      </c>
      <c r="J704" s="5" t="s">
        <v>158</v>
      </c>
      <c r="K704" s="5" t="s">
        <v>158</v>
      </c>
      <c r="L704" s="5" t="s">
        <v>158</v>
      </c>
    </row>
    <row r="705" spans="1:12">
      <c r="A705" s="5">
        <v>150</v>
      </c>
      <c r="B705" s="11" t="s">
        <v>62</v>
      </c>
      <c r="C705" s="11" t="s">
        <v>125</v>
      </c>
      <c r="D705" s="5">
        <v>30</v>
      </c>
      <c r="E705" s="13">
        <v>263.83333329999999</v>
      </c>
      <c r="F705" s="7">
        <v>0.43333333299999999</v>
      </c>
      <c r="G705" s="7">
        <v>0.16666666699999999</v>
      </c>
      <c r="H705" s="7">
        <v>0.4</v>
      </c>
      <c r="I705" s="13">
        <v>262.39999999999998</v>
      </c>
      <c r="J705" s="13">
        <v>264.83333329999999</v>
      </c>
      <c r="K705" s="13">
        <v>272.16666670000001</v>
      </c>
      <c r="L705" s="13">
        <v>264.66666670000001</v>
      </c>
    </row>
    <row r="706" spans="1:12">
      <c r="A706" s="5">
        <v>150</v>
      </c>
      <c r="B706" s="11" t="s">
        <v>62</v>
      </c>
      <c r="C706" s="11" t="s">
        <v>133</v>
      </c>
      <c r="D706" s="5" t="s">
        <v>158</v>
      </c>
      <c r="E706" s="5" t="s">
        <v>158</v>
      </c>
      <c r="F706" s="5" t="s">
        <v>158</v>
      </c>
      <c r="G706" s="5" t="s">
        <v>158</v>
      </c>
      <c r="H706" s="5" t="s">
        <v>158</v>
      </c>
      <c r="I706" s="5" t="s">
        <v>158</v>
      </c>
      <c r="J706" s="5" t="s">
        <v>158</v>
      </c>
      <c r="K706" s="5" t="s">
        <v>158</v>
      </c>
      <c r="L706" s="5" t="s">
        <v>158</v>
      </c>
    </row>
    <row r="707" spans="1:12">
      <c r="A707" s="5">
        <v>164</v>
      </c>
      <c r="B707" s="11" t="s">
        <v>63</v>
      </c>
      <c r="C707" s="11" t="s">
        <v>153</v>
      </c>
      <c r="D707" s="5">
        <v>118</v>
      </c>
      <c r="E707" s="13">
        <v>262.57627120000001</v>
      </c>
      <c r="F707" s="7">
        <v>0.355932203</v>
      </c>
      <c r="G707" s="7">
        <v>0.38983050800000002</v>
      </c>
      <c r="H707" s="7">
        <v>0.25423728800000001</v>
      </c>
      <c r="I707" s="13">
        <v>263.2627119</v>
      </c>
      <c r="J707" s="13">
        <v>262.21186440000002</v>
      </c>
      <c r="K707" s="13">
        <v>267.94067799999999</v>
      </c>
      <c r="L707" s="13">
        <v>264.96610170000002</v>
      </c>
    </row>
    <row r="708" spans="1:12">
      <c r="A708" s="5">
        <v>164</v>
      </c>
      <c r="B708" s="11" t="s">
        <v>63</v>
      </c>
      <c r="C708" s="11" t="s">
        <v>134</v>
      </c>
      <c r="D708" s="5">
        <v>82</v>
      </c>
      <c r="E708" s="13">
        <v>260.56097560000001</v>
      </c>
      <c r="F708" s="7">
        <v>0.41463414599999998</v>
      </c>
      <c r="G708" s="7">
        <v>0.41463414599999998</v>
      </c>
      <c r="H708" s="7">
        <v>0.17073170700000001</v>
      </c>
      <c r="I708" s="13">
        <v>261.5853659</v>
      </c>
      <c r="J708" s="13">
        <v>260.48780490000001</v>
      </c>
      <c r="K708" s="13">
        <v>265.59756099999998</v>
      </c>
      <c r="L708" s="13">
        <v>261.06097560000001</v>
      </c>
    </row>
    <row r="709" spans="1:12">
      <c r="A709" s="5">
        <v>164</v>
      </c>
      <c r="B709" s="11" t="s">
        <v>63</v>
      </c>
      <c r="C709" s="11" t="s">
        <v>132</v>
      </c>
      <c r="D709" s="5" t="s">
        <v>158</v>
      </c>
      <c r="E709" s="5" t="s">
        <v>158</v>
      </c>
      <c r="F709" s="5" t="s">
        <v>158</v>
      </c>
      <c r="G709" s="5" t="s">
        <v>158</v>
      </c>
      <c r="H709" s="5" t="s">
        <v>158</v>
      </c>
      <c r="I709" s="5" t="s">
        <v>158</v>
      </c>
      <c r="J709" s="5" t="s">
        <v>158</v>
      </c>
      <c r="K709" s="5" t="s">
        <v>158</v>
      </c>
      <c r="L709" s="5" t="s">
        <v>158</v>
      </c>
    </row>
    <row r="710" spans="1:12">
      <c r="A710" s="5">
        <v>164</v>
      </c>
      <c r="B710" s="11" t="s">
        <v>63</v>
      </c>
      <c r="C710" s="11" t="s">
        <v>163</v>
      </c>
      <c r="D710" s="5">
        <v>61</v>
      </c>
      <c r="E710" s="13">
        <v>263.9016393</v>
      </c>
      <c r="F710" s="7">
        <v>0.32786885199999999</v>
      </c>
      <c r="G710" s="7">
        <v>0.37704917999999998</v>
      </c>
      <c r="H710" s="7">
        <v>0.295081967</v>
      </c>
      <c r="I710" s="13">
        <v>264.14754099999999</v>
      </c>
      <c r="J710" s="13">
        <v>260.72131150000001</v>
      </c>
      <c r="K710" s="13">
        <v>272.37704919999999</v>
      </c>
      <c r="L710" s="13">
        <v>269.55737699999997</v>
      </c>
    </row>
    <row r="711" spans="1:12">
      <c r="A711" s="5">
        <v>164</v>
      </c>
      <c r="B711" s="11" t="s">
        <v>63</v>
      </c>
      <c r="C711" s="11" t="s">
        <v>164</v>
      </c>
      <c r="D711" s="5">
        <v>57</v>
      </c>
      <c r="E711" s="13">
        <v>261.15789469999999</v>
      </c>
      <c r="F711" s="7">
        <v>0.38596491199999999</v>
      </c>
      <c r="G711" s="7">
        <v>0.40350877200000002</v>
      </c>
      <c r="H711" s="7">
        <v>0.21052631599999999</v>
      </c>
      <c r="I711" s="13">
        <v>262.31578949999999</v>
      </c>
      <c r="J711" s="13">
        <v>263.80701749999997</v>
      </c>
      <c r="K711" s="13">
        <v>263.19298250000003</v>
      </c>
      <c r="L711" s="13">
        <v>260.05263159999998</v>
      </c>
    </row>
    <row r="712" spans="1:12">
      <c r="A712" s="5">
        <v>164</v>
      </c>
      <c r="B712" s="11" t="s">
        <v>63</v>
      </c>
      <c r="C712" s="11" t="s">
        <v>7</v>
      </c>
      <c r="D712" s="5">
        <v>83</v>
      </c>
      <c r="E712" s="13">
        <v>265.30120479999999</v>
      </c>
      <c r="F712" s="7">
        <v>0.289156627</v>
      </c>
      <c r="G712" s="7">
        <v>0.397590361</v>
      </c>
      <c r="H712" s="7">
        <v>0.313253012</v>
      </c>
      <c r="I712" s="13">
        <v>266.10843369999998</v>
      </c>
      <c r="J712" s="13">
        <v>264.7951807</v>
      </c>
      <c r="K712" s="13">
        <v>270.57831329999999</v>
      </c>
      <c r="L712" s="13">
        <v>267.9036145</v>
      </c>
    </row>
    <row r="713" spans="1:12">
      <c r="A713" s="5">
        <v>164</v>
      </c>
      <c r="B713" s="11" t="s">
        <v>63</v>
      </c>
      <c r="C713" s="11" t="s">
        <v>165</v>
      </c>
      <c r="D713" s="5">
        <v>11</v>
      </c>
      <c r="E713" s="13">
        <v>257.90909090000002</v>
      </c>
      <c r="F713" s="7">
        <v>0.54545454500000001</v>
      </c>
      <c r="G713" s="7">
        <v>0.27272727299999999</v>
      </c>
      <c r="H713" s="7">
        <v>0.18181818199999999</v>
      </c>
      <c r="I713" s="13">
        <v>258.27272729999999</v>
      </c>
      <c r="J713" s="13">
        <v>255.27272730000001</v>
      </c>
      <c r="K713" s="13">
        <v>267.45454549999999</v>
      </c>
      <c r="L713" s="13">
        <v>259.81818179999999</v>
      </c>
    </row>
    <row r="714" spans="1:12">
      <c r="A714" s="5">
        <v>164</v>
      </c>
      <c r="B714" s="11" t="s">
        <v>63</v>
      </c>
      <c r="C714" s="11" t="s">
        <v>1</v>
      </c>
      <c r="D714" s="5" t="s">
        <v>158</v>
      </c>
      <c r="E714" s="5" t="s">
        <v>158</v>
      </c>
      <c r="F714" s="5" t="s">
        <v>158</v>
      </c>
      <c r="G714" s="5" t="s">
        <v>158</v>
      </c>
      <c r="H714" s="5" t="s">
        <v>158</v>
      </c>
      <c r="I714" s="5" t="s">
        <v>158</v>
      </c>
      <c r="J714" s="5" t="s">
        <v>158</v>
      </c>
      <c r="K714" s="5" t="s">
        <v>158</v>
      </c>
      <c r="L714" s="5" t="s">
        <v>158</v>
      </c>
    </row>
    <row r="715" spans="1:12">
      <c r="A715" s="5">
        <v>164</v>
      </c>
      <c r="B715" s="11" t="s">
        <v>63</v>
      </c>
      <c r="C715" s="11" t="s">
        <v>2</v>
      </c>
      <c r="D715" s="5" t="s">
        <v>158</v>
      </c>
      <c r="E715" s="5" t="s">
        <v>158</v>
      </c>
      <c r="F715" s="5" t="s">
        <v>158</v>
      </c>
      <c r="G715" s="5" t="s">
        <v>158</v>
      </c>
      <c r="H715" s="5" t="s">
        <v>158</v>
      </c>
      <c r="I715" s="5" t="s">
        <v>158</v>
      </c>
      <c r="J715" s="5" t="s">
        <v>158</v>
      </c>
      <c r="K715" s="5" t="s">
        <v>158</v>
      </c>
      <c r="L715" s="5" t="s">
        <v>158</v>
      </c>
    </row>
    <row r="716" spans="1:12">
      <c r="A716" s="5">
        <v>164</v>
      </c>
      <c r="B716" s="11" t="s">
        <v>63</v>
      </c>
      <c r="C716" s="11" t="s">
        <v>5</v>
      </c>
      <c r="D716" s="5" t="s">
        <v>158</v>
      </c>
      <c r="E716" s="5" t="s">
        <v>158</v>
      </c>
      <c r="F716" s="5" t="s">
        <v>158</v>
      </c>
      <c r="G716" s="5" t="s">
        <v>158</v>
      </c>
      <c r="H716" s="5" t="s">
        <v>158</v>
      </c>
      <c r="I716" s="5" t="s">
        <v>158</v>
      </c>
      <c r="J716" s="5" t="s">
        <v>158</v>
      </c>
      <c r="K716" s="5" t="s">
        <v>158</v>
      </c>
      <c r="L716" s="5" t="s">
        <v>158</v>
      </c>
    </row>
    <row r="717" spans="1:12">
      <c r="A717" s="5">
        <v>164</v>
      </c>
      <c r="B717" s="11" t="s">
        <v>63</v>
      </c>
      <c r="C717" s="11" t="s">
        <v>12</v>
      </c>
      <c r="D717" s="5" t="s">
        <v>158</v>
      </c>
      <c r="E717" s="5" t="s">
        <v>158</v>
      </c>
      <c r="F717" s="5" t="s">
        <v>158</v>
      </c>
      <c r="G717" s="5" t="s">
        <v>158</v>
      </c>
      <c r="H717" s="5" t="s">
        <v>158</v>
      </c>
      <c r="I717" s="5" t="s">
        <v>158</v>
      </c>
      <c r="J717" s="5" t="s">
        <v>158</v>
      </c>
      <c r="K717" s="5" t="s">
        <v>158</v>
      </c>
      <c r="L717" s="5" t="s">
        <v>158</v>
      </c>
    </row>
    <row r="718" spans="1:12">
      <c r="A718" s="5">
        <v>164</v>
      </c>
      <c r="B718" s="11" t="s">
        <v>63</v>
      </c>
      <c r="C718" s="11" t="s">
        <v>10</v>
      </c>
      <c r="D718" s="5">
        <v>13</v>
      </c>
      <c r="E718" s="13">
        <v>252.3846154</v>
      </c>
      <c r="F718" s="7">
        <v>0.53846153799999996</v>
      </c>
      <c r="G718" s="7">
        <v>0.46153846199999998</v>
      </c>
      <c r="H718" s="7" t="s">
        <v>159</v>
      </c>
      <c r="I718" s="13">
        <v>254.46153849999999</v>
      </c>
      <c r="J718" s="13">
        <v>254.07692309999999</v>
      </c>
      <c r="K718" s="13">
        <v>251.8461538</v>
      </c>
      <c r="L718" s="13">
        <v>250.53846150000001</v>
      </c>
    </row>
    <row r="719" spans="1:12">
      <c r="A719" s="5">
        <v>164</v>
      </c>
      <c r="B719" s="11" t="s">
        <v>63</v>
      </c>
      <c r="C719" s="11" t="s">
        <v>125</v>
      </c>
      <c r="D719" s="5">
        <v>115</v>
      </c>
      <c r="E719" s="13">
        <v>262.62608699999998</v>
      </c>
      <c r="F719" s="7">
        <v>0.356521739</v>
      </c>
      <c r="G719" s="7">
        <v>0.39130434800000002</v>
      </c>
      <c r="H719" s="7">
        <v>0.25217391300000003</v>
      </c>
      <c r="I719" s="13">
        <v>263.23478260000002</v>
      </c>
      <c r="J719" s="13">
        <v>261.8608696</v>
      </c>
      <c r="K719" s="13">
        <v>268.46956519999998</v>
      </c>
      <c r="L719" s="13">
        <v>265.39999999999998</v>
      </c>
    </row>
    <row r="720" spans="1:12">
      <c r="A720" s="5">
        <v>164</v>
      </c>
      <c r="B720" s="11" t="s">
        <v>63</v>
      </c>
      <c r="C720" s="11" t="s">
        <v>126</v>
      </c>
      <c r="D720" s="5" t="s">
        <v>158</v>
      </c>
      <c r="E720" s="5" t="s">
        <v>158</v>
      </c>
      <c r="F720" s="5" t="s">
        <v>158</v>
      </c>
      <c r="G720" s="5" t="s">
        <v>158</v>
      </c>
      <c r="H720" s="5" t="s">
        <v>158</v>
      </c>
      <c r="I720" s="5" t="s">
        <v>158</v>
      </c>
      <c r="J720" s="5" t="s">
        <v>158</v>
      </c>
      <c r="K720" s="5" t="s">
        <v>158</v>
      </c>
      <c r="L720" s="5" t="s">
        <v>158</v>
      </c>
    </row>
    <row r="721" spans="1:12">
      <c r="A721" s="5">
        <v>164</v>
      </c>
      <c r="B721" s="11" t="s">
        <v>63</v>
      </c>
      <c r="C721" s="11" t="s">
        <v>128</v>
      </c>
      <c r="D721" s="5" t="s">
        <v>158</v>
      </c>
      <c r="E721" s="5" t="s">
        <v>158</v>
      </c>
      <c r="F721" s="5" t="s">
        <v>158</v>
      </c>
      <c r="G721" s="5" t="s">
        <v>158</v>
      </c>
      <c r="H721" s="5" t="s">
        <v>158</v>
      </c>
      <c r="I721" s="5" t="s">
        <v>158</v>
      </c>
      <c r="J721" s="5" t="s">
        <v>158</v>
      </c>
      <c r="K721" s="5" t="s">
        <v>158</v>
      </c>
      <c r="L721" s="5" t="s">
        <v>158</v>
      </c>
    </row>
    <row r="722" spans="1:12">
      <c r="A722" s="5">
        <v>164</v>
      </c>
      <c r="B722" s="11" t="s">
        <v>63</v>
      </c>
      <c r="C722" s="11" t="s">
        <v>133</v>
      </c>
      <c r="D722" s="5" t="s">
        <v>158</v>
      </c>
      <c r="E722" s="5" t="s">
        <v>158</v>
      </c>
      <c r="F722" s="5" t="s">
        <v>158</v>
      </c>
      <c r="G722" s="5" t="s">
        <v>158</v>
      </c>
      <c r="H722" s="5" t="s">
        <v>158</v>
      </c>
      <c r="I722" s="5" t="s">
        <v>158</v>
      </c>
      <c r="J722" s="5" t="s">
        <v>158</v>
      </c>
      <c r="K722" s="5" t="s">
        <v>158</v>
      </c>
      <c r="L722" s="5" t="s">
        <v>158</v>
      </c>
    </row>
    <row r="723" spans="1:12">
      <c r="A723" s="5">
        <v>201</v>
      </c>
      <c r="B723" s="11" t="s">
        <v>64</v>
      </c>
      <c r="C723" s="11" t="s">
        <v>153</v>
      </c>
      <c r="D723" s="5">
        <v>36</v>
      </c>
      <c r="E723" s="13">
        <v>262.05555559999999</v>
      </c>
      <c r="F723" s="7">
        <v>0.30555555600000001</v>
      </c>
      <c r="G723" s="7">
        <v>0.47222222200000002</v>
      </c>
      <c r="H723" s="7">
        <v>0.222222222</v>
      </c>
      <c r="I723" s="13">
        <v>264.08333329999999</v>
      </c>
      <c r="J723" s="13">
        <v>267.63888889999998</v>
      </c>
      <c r="K723" s="13">
        <v>265.80555559999999</v>
      </c>
      <c r="L723" s="13">
        <v>256.88888889999998</v>
      </c>
    </row>
    <row r="724" spans="1:12">
      <c r="A724" s="5">
        <v>201</v>
      </c>
      <c r="B724" s="11" t="s">
        <v>64</v>
      </c>
      <c r="C724" s="11" t="s">
        <v>134</v>
      </c>
      <c r="D724" s="5">
        <v>23</v>
      </c>
      <c r="E724" s="13">
        <v>262.73913040000002</v>
      </c>
      <c r="F724" s="7">
        <v>0.17391304299999999</v>
      </c>
      <c r="G724" s="7">
        <v>0.65217391300000005</v>
      </c>
      <c r="H724" s="7">
        <v>0.17391304299999999</v>
      </c>
      <c r="I724" s="13">
        <v>264.47826090000001</v>
      </c>
      <c r="J724" s="13">
        <v>266.65217389999998</v>
      </c>
      <c r="K724" s="13">
        <v>267.56521739999999</v>
      </c>
      <c r="L724" s="13">
        <v>259.65217389999998</v>
      </c>
    </row>
    <row r="725" spans="1:12">
      <c r="A725" s="5">
        <v>201</v>
      </c>
      <c r="B725" s="11" t="s">
        <v>64</v>
      </c>
      <c r="C725" s="11" t="s">
        <v>132</v>
      </c>
      <c r="D725" s="5" t="s">
        <v>158</v>
      </c>
      <c r="E725" s="5" t="s">
        <v>158</v>
      </c>
      <c r="F725" s="5" t="s">
        <v>158</v>
      </c>
      <c r="G725" s="5" t="s">
        <v>158</v>
      </c>
      <c r="H725" s="5" t="s">
        <v>158</v>
      </c>
      <c r="I725" s="5" t="s">
        <v>158</v>
      </c>
      <c r="J725" s="5" t="s">
        <v>158</v>
      </c>
      <c r="K725" s="5" t="s">
        <v>158</v>
      </c>
      <c r="L725" s="5" t="s">
        <v>158</v>
      </c>
    </row>
    <row r="726" spans="1:12">
      <c r="A726" s="5">
        <v>201</v>
      </c>
      <c r="B726" s="11" t="s">
        <v>64</v>
      </c>
      <c r="C726" s="11" t="s">
        <v>163</v>
      </c>
      <c r="D726" s="5">
        <v>19</v>
      </c>
      <c r="E726" s="13">
        <v>264.21052630000003</v>
      </c>
      <c r="F726" s="7">
        <v>0.26315789499999998</v>
      </c>
      <c r="G726" s="7">
        <v>0.47368421100000002</v>
      </c>
      <c r="H726" s="7">
        <v>0.26315789499999998</v>
      </c>
      <c r="I726" s="13">
        <v>265.78947369999997</v>
      </c>
      <c r="J726" s="13">
        <v>271.63157890000002</v>
      </c>
      <c r="K726" s="13">
        <v>268.63157890000002</v>
      </c>
      <c r="L726" s="13">
        <v>259.5789474</v>
      </c>
    </row>
    <row r="727" spans="1:12">
      <c r="A727" s="5">
        <v>201</v>
      </c>
      <c r="B727" s="11" t="s">
        <v>64</v>
      </c>
      <c r="C727" s="11" t="s">
        <v>164</v>
      </c>
      <c r="D727" s="5">
        <v>17</v>
      </c>
      <c r="E727" s="13">
        <v>259.64705880000002</v>
      </c>
      <c r="F727" s="7">
        <v>0.35294117600000002</v>
      </c>
      <c r="G727" s="7">
        <v>0.47058823500000002</v>
      </c>
      <c r="H727" s="7">
        <v>0.17647058800000001</v>
      </c>
      <c r="I727" s="13">
        <v>262.17647060000002</v>
      </c>
      <c r="J727" s="13">
        <v>263.17647060000002</v>
      </c>
      <c r="K727" s="13">
        <v>262.64705880000002</v>
      </c>
      <c r="L727" s="13">
        <v>253.8823529</v>
      </c>
    </row>
    <row r="728" spans="1:12">
      <c r="A728" s="5">
        <v>201</v>
      </c>
      <c r="B728" s="11" t="s">
        <v>64</v>
      </c>
      <c r="C728" s="11" t="s">
        <v>165</v>
      </c>
      <c r="D728" s="5">
        <v>30</v>
      </c>
      <c r="E728" s="13">
        <v>263.1333333</v>
      </c>
      <c r="F728" s="7">
        <v>0.233333333</v>
      </c>
      <c r="G728" s="7">
        <v>0.53333333299999997</v>
      </c>
      <c r="H728" s="7">
        <v>0.233333333</v>
      </c>
      <c r="I728" s="13">
        <v>264.66666670000001</v>
      </c>
      <c r="J728" s="13">
        <v>267.93333330000002</v>
      </c>
      <c r="K728" s="13">
        <v>268.8</v>
      </c>
      <c r="L728" s="13">
        <v>259.23333330000003</v>
      </c>
    </row>
    <row r="729" spans="1:12">
      <c r="A729" s="5">
        <v>201</v>
      </c>
      <c r="B729" s="11" t="s">
        <v>64</v>
      </c>
      <c r="C729" s="11" t="s">
        <v>4</v>
      </c>
      <c r="D729" s="5" t="s">
        <v>158</v>
      </c>
      <c r="E729" s="5" t="s">
        <v>158</v>
      </c>
      <c r="F729" s="5" t="s">
        <v>158</v>
      </c>
      <c r="G729" s="5" t="s">
        <v>158</v>
      </c>
      <c r="H729" s="5" t="s">
        <v>158</v>
      </c>
      <c r="I729" s="5" t="s">
        <v>158</v>
      </c>
      <c r="J729" s="5" t="s">
        <v>158</v>
      </c>
      <c r="K729" s="5" t="s">
        <v>158</v>
      </c>
      <c r="L729" s="5" t="s">
        <v>158</v>
      </c>
    </row>
    <row r="730" spans="1:12">
      <c r="A730" s="5">
        <v>201</v>
      </c>
      <c r="B730" s="11" t="s">
        <v>64</v>
      </c>
      <c r="C730" s="11" t="s">
        <v>1</v>
      </c>
      <c r="D730" s="5" t="s">
        <v>158</v>
      </c>
      <c r="E730" s="5" t="s">
        <v>158</v>
      </c>
      <c r="F730" s="5" t="s">
        <v>158</v>
      </c>
      <c r="G730" s="5" t="s">
        <v>158</v>
      </c>
      <c r="H730" s="5" t="s">
        <v>158</v>
      </c>
      <c r="I730" s="5" t="s">
        <v>158</v>
      </c>
      <c r="J730" s="5" t="s">
        <v>158</v>
      </c>
      <c r="K730" s="5" t="s">
        <v>158</v>
      </c>
      <c r="L730" s="5" t="s">
        <v>158</v>
      </c>
    </row>
    <row r="731" spans="1:12">
      <c r="A731" s="5">
        <v>201</v>
      </c>
      <c r="B731" s="11" t="s">
        <v>64</v>
      </c>
      <c r="C731" s="11" t="s">
        <v>2</v>
      </c>
      <c r="D731" s="5" t="s">
        <v>158</v>
      </c>
      <c r="E731" s="5" t="s">
        <v>158</v>
      </c>
      <c r="F731" s="5" t="s">
        <v>158</v>
      </c>
      <c r="G731" s="5" t="s">
        <v>158</v>
      </c>
      <c r="H731" s="5" t="s">
        <v>158</v>
      </c>
      <c r="I731" s="5" t="s">
        <v>158</v>
      </c>
      <c r="J731" s="5" t="s">
        <v>158</v>
      </c>
      <c r="K731" s="5" t="s">
        <v>158</v>
      </c>
      <c r="L731" s="5" t="s">
        <v>158</v>
      </c>
    </row>
    <row r="732" spans="1:12">
      <c r="A732" s="5">
        <v>201</v>
      </c>
      <c r="B732" s="11" t="s">
        <v>64</v>
      </c>
      <c r="C732" s="11" t="s">
        <v>5</v>
      </c>
      <c r="D732" s="5" t="s">
        <v>158</v>
      </c>
      <c r="E732" s="5" t="s">
        <v>158</v>
      </c>
      <c r="F732" s="5" t="s">
        <v>158</v>
      </c>
      <c r="G732" s="5" t="s">
        <v>158</v>
      </c>
      <c r="H732" s="5" t="s">
        <v>158</v>
      </c>
      <c r="I732" s="5" t="s">
        <v>158</v>
      </c>
      <c r="J732" s="5" t="s">
        <v>158</v>
      </c>
      <c r="K732" s="5" t="s">
        <v>158</v>
      </c>
      <c r="L732" s="5" t="s">
        <v>158</v>
      </c>
    </row>
    <row r="733" spans="1:12">
      <c r="A733" s="5">
        <v>201</v>
      </c>
      <c r="B733" s="11" t="s">
        <v>64</v>
      </c>
      <c r="C733" s="11" t="s">
        <v>12</v>
      </c>
      <c r="D733" s="5" t="s">
        <v>158</v>
      </c>
      <c r="E733" s="5" t="s">
        <v>158</v>
      </c>
      <c r="F733" s="5" t="s">
        <v>158</v>
      </c>
      <c r="G733" s="5" t="s">
        <v>158</v>
      </c>
      <c r="H733" s="5" t="s">
        <v>158</v>
      </c>
      <c r="I733" s="5" t="s">
        <v>158</v>
      </c>
      <c r="J733" s="5" t="s">
        <v>158</v>
      </c>
      <c r="K733" s="5" t="s">
        <v>158</v>
      </c>
      <c r="L733" s="5" t="s">
        <v>158</v>
      </c>
    </row>
    <row r="734" spans="1:12">
      <c r="A734" s="5">
        <v>201</v>
      </c>
      <c r="B734" s="11" t="s">
        <v>64</v>
      </c>
      <c r="C734" s="11" t="s">
        <v>125</v>
      </c>
      <c r="D734" s="5">
        <v>35</v>
      </c>
      <c r="E734" s="13">
        <v>262.02857139999998</v>
      </c>
      <c r="F734" s="7">
        <v>0.31428571399999999</v>
      </c>
      <c r="G734" s="7">
        <v>0.45714285700000001</v>
      </c>
      <c r="H734" s="7">
        <v>0.22857142899999999</v>
      </c>
      <c r="I734" s="13">
        <v>264</v>
      </c>
      <c r="J734" s="13">
        <v>268.11428569999998</v>
      </c>
      <c r="K734" s="13">
        <v>265.45714290000001</v>
      </c>
      <c r="L734" s="13">
        <v>256.57142859999999</v>
      </c>
    </row>
    <row r="735" spans="1:12">
      <c r="A735" s="5">
        <v>201</v>
      </c>
      <c r="B735" s="11" t="s">
        <v>64</v>
      </c>
      <c r="C735" s="11" t="s">
        <v>128</v>
      </c>
      <c r="D735" s="5" t="s">
        <v>158</v>
      </c>
      <c r="E735" s="5" t="s">
        <v>158</v>
      </c>
      <c r="F735" s="5" t="s">
        <v>158</v>
      </c>
      <c r="G735" s="5" t="s">
        <v>158</v>
      </c>
      <c r="H735" s="5" t="s">
        <v>158</v>
      </c>
      <c r="I735" s="5" t="s">
        <v>158</v>
      </c>
      <c r="J735" s="5" t="s">
        <v>158</v>
      </c>
      <c r="K735" s="5" t="s">
        <v>158</v>
      </c>
      <c r="L735" s="5" t="s">
        <v>158</v>
      </c>
    </row>
    <row r="736" spans="1:12">
      <c r="A736" s="5">
        <v>201</v>
      </c>
      <c r="B736" s="11" t="s">
        <v>64</v>
      </c>
      <c r="C736" s="11" t="s">
        <v>133</v>
      </c>
      <c r="D736" s="5" t="s">
        <v>158</v>
      </c>
      <c r="E736" s="5" t="s">
        <v>158</v>
      </c>
      <c r="F736" s="5" t="s">
        <v>158</v>
      </c>
      <c r="G736" s="5" t="s">
        <v>158</v>
      </c>
      <c r="H736" s="5" t="s">
        <v>158</v>
      </c>
      <c r="I736" s="5" t="s">
        <v>158</v>
      </c>
      <c r="J736" s="5" t="s">
        <v>158</v>
      </c>
      <c r="K736" s="5" t="s">
        <v>158</v>
      </c>
      <c r="L736" s="5" t="s">
        <v>158</v>
      </c>
    </row>
    <row r="737" spans="1:12">
      <c r="A737" s="5">
        <v>203</v>
      </c>
      <c r="B737" s="11" t="s">
        <v>65</v>
      </c>
      <c r="C737" s="11" t="s">
        <v>153</v>
      </c>
      <c r="D737" s="5">
        <v>76</v>
      </c>
      <c r="E737" s="13">
        <v>259.1710526</v>
      </c>
      <c r="F737" s="7">
        <v>0.381578947</v>
      </c>
      <c r="G737" s="7">
        <v>0.39473684199999998</v>
      </c>
      <c r="H737" s="7">
        <v>0.22368421099999999</v>
      </c>
      <c r="I737" s="13">
        <v>257.23684209999999</v>
      </c>
      <c r="J737" s="13">
        <v>251.22368420000001</v>
      </c>
      <c r="K737" s="13">
        <v>272.26315790000001</v>
      </c>
      <c r="L737" s="13">
        <v>268.97368419999998</v>
      </c>
    </row>
    <row r="738" spans="1:12">
      <c r="A738" s="5">
        <v>203</v>
      </c>
      <c r="B738" s="11" t="s">
        <v>65</v>
      </c>
      <c r="C738" s="11" t="s">
        <v>134</v>
      </c>
      <c r="D738" s="5">
        <v>30</v>
      </c>
      <c r="E738" s="13">
        <v>257.03333329999998</v>
      </c>
      <c r="F738" s="7">
        <v>0.43333333299999999</v>
      </c>
      <c r="G738" s="7">
        <v>0.4</v>
      </c>
      <c r="H738" s="7">
        <v>0.16666666699999999</v>
      </c>
      <c r="I738" s="13">
        <v>254.7666667</v>
      </c>
      <c r="J738" s="13">
        <v>248.43333329999999</v>
      </c>
      <c r="K738" s="13">
        <v>269.8666667</v>
      </c>
      <c r="L738" s="13">
        <v>261.56666669999998</v>
      </c>
    </row>
    <row r="739" spans="1:12">
      <c r="A739" s="5">
        <v>203</v>
      </c>
      <c r="B739" s="11" t="s">
        <v>65</v>
      </c>
      <c r="C739" s="11" t="s">
        <v>132</v>
      </c>
      <c r="D739" s="5">
        <v>24</v>
      </c>
      <c r="E739" s="13">
        <v>251.95833329999999</v>
      </c>
      <c r="F739" s="7">
        <v>0.625</v>
      </c>
      <c r="G739" s="7">
        <v>0.20833333300000001</v>
      </c>
      <c r="H739" s="7">
        <v>0.16666666699999999</v>
      </c>
      <c r="I739" s="13">
        <v>246.875</v>
      </c>
      <c r="J739" s="13">
        <v>240.375</v>
      </c>
      <c r="K739" s="13">
        <v>265.29166670000001</v>
      </c>
      <c r="L739" s="13">
        <v>263.375</v>
      </c>
    </row>
    <row r="740" spans="1:12">
      <c r="A740" s="5">
        <v>203</v>
      </c>
      <c r="B740" s="11" t="s">
        <v>65</v>
      </c>
      <c r="C740" s="11" t="s">
        <v>163</v>
      </c>
      <c r="D740" s="5">
        <v>50</v>
      </c>
      <c r="E740" s="13">
        <v>260.02</v>
      </c>
      <c r="F740" s="7">
        <v>0.38</v>
      </c>
      <c r="G740" s="7">
        <v>0.38</v>
      </c>
      <c r="H740" s="7">
        <v>0.24</v>
      </c>
      <c r="I740" s="13">
        <v>257.74</v>
      </c>
      <c r="J740" s="13">
        <v>251.08</v>
      </c>
      <c r="K740" s="13">
        <v>275.14</v>
      </c>
      <c r="L740" s="13">
        <v>272.14</v>
      </c>
    </row>
    <row r="741" spans="1:12">
      <c r="A741" s="5">
        <v>203</v>
      </c>
      <c r="B741" s="11" t="s">
        <v>65</v>
      </c>
      <c r="C741" s="11" t="s">
        <v>164</v>
      </c>
      <c r="D741" s="5">
        <v>26</v>
      </c>
      <c r="E741" s="13">
        <v>257.53846149999998</v>
      </c>
      <c r="F741" s="7">
        <v>0.38461538499999998</v>
      </c>
      <c r="G741" s="7">
        <v>0.42307692299999999</v>
      </c>
      <c r="H741" s="7">
        <v>0.192307692</v>
      </c>
      <c r="I741" s="13">
        <v>256.2692308</v>
      </c>
      <c r="J741" s="13">
        <v>251.5</v>
      </c>
      <c r="K741" s="13">
        <v>266.7307692</v>
      </c>
      <c r="L741" s="13">
        <v>262.88461539999997</v>
      </c>
    </row>
    <row r="742" spans="1:12">
      <c r="A742" s="5">
        <v>203</v>
      </c>
      <c r="B742" s="11" t="s">
        <v>65</v>
      </c>
      <c r="C742" s="11" t="s">
        <v>7</v>
      </c>
      <c r="D742" s="5" t="s">
        <v>158</v>
      </c>
      <c r="E742" s="5" t="s">
        <v>158</v>
      </c>
      <c r="F742" s="5" t="s">
        <v>158</v>
      </c>
      <c r="G742" s="5" t="s">
        <v>158</v>
      </c>
      <c r="H742" s="5" t="s">
        <v>158</v>
      </c>
      <c r="I742" s="5" t="s">
        <v>158</v>
      </c>
      <c r="J742" s="5" t="s">
        <v>158</v>
      </c>
      <c r="K742" s="5" t="s">
        <v>158</v>
      </c>
      <c r="L742" s="5" t="s">
        <v>158</v>
      </c>
    </row>
    <row r="743" spans="1:12">
      <c r="A743" s="5">
        <v>203</v>
      </c>
      <c r="B743" s="11" t="s">
        <v>65</v>
      </c>
      <c r="C743" s="11" t="s">
        <v>165</v>
      </c>
      <c r="D743" s="5">
        <v>38</v>
      </c>
      <c r="E743" s="13">
        <v>263.36842109999998</v>
      </c>
      <c r="F743" s="7">
        <v>0.26315789499999998</v>
      </c>
      <c r="G743" s="7">
        <v>0.368421053</v>
      </c>
      <c r="H743" s="7">
        <v>0.368421053</v>
      </c>
      <c r="I743" s="13">
        <v>262.71052630000003</v>
      </c>
      <c r="J743" s="13">
        <v>257.89473679999998</v>
      </c>
      <c r="K743" s="13">
        <v>277.02631580000002</v>
      </c>
      <c r="L743" s="13">
        <v>271.5</v>
      </c>
    </row>
    <row r="744" spans="1:12">
      <c r="A744" s="5">
        <v>203</v>
      </c>
      <c r="B744" s="11" t="s">
        <v>65</v>
      </c>
      <c r="C744" s="11" t="s">
        <v>1</v>
      </c>
      <c r="D744" s="5" t="s">
        <v>158</v>
      </c>
      <c r="E744" s="5" t="s">
        <v>158</v>
      </c>
      <c r="F744" s="5" t="s">
        <v>158</v>
      </c>
      <c r="G744" s="5" t="s">
        <v>158</v>
      </c>
      <c r="H744" s="5" t="s">
        <v>158</v>
      </c>
      <c r="I744" s="5" t="s">
        <v>158</v>
      </c>
      <c r="J744" s="5" t="s">
        <v>158</v>
      </c>
      <c r="K744" s="5" t="s">
        <v>158</v>
      </c>
      <c r="L744" s="5" t="s">
        <v>158</v>
      </c>
    </row>
    <row r="745" spans="1:12">
      <c r="A745" s="5">
        <v>203</v>
      </c>
      <c r="B745" s="11" t="s">
        <v>65</v>
      </c>
      <c r="C745" s="11" t="s">
        <v>2</v>
      </c>
      <c r="D745" s="5" t="s">
        <v>158</v>
      </c>
      <c r="E745" s="5" t="s">
        <v>158</v>
      </c>
      <c r="F745" s="5" t="s">
        <v>158</v>
      </c>
      <c r="G745" s="5" t="s">
        <v>158</v>
      </c>
      <c r="H745" s="5" t="s">
        <v>158</v>
      </c>
      <c r="I745" s="5" t="s">
        <v>158</v>
      </c>
      <c r="J745" s="5" t="s">
        <v>158</v>
      </c>
      <c r="K745" s="5" t="s">
        <v>158</v>
      </c>
      <c r="L745" s="5" t="s">
        <v>158</v>
      </c>
    </row>
    <row r="746" spans="1:12">
      <c r="A746" s="5">
        <v>203</v>
      </c>
      <c r="B746" s="11" t="s">
        <v>65</v>
      </c>
      <c r="C746" s="11" t="s">
        <v>5</v>
      </c>
      <c r="D746" s="5" t="s">
        <v>158</v>
      </c>
      <c r="E746" s="5" t="s">
        <v>158</v>
      </c>
      <c r="F746" s="5" t="s">
        <v>158</v>
      </c>
      <c r="G746" s="5" t="s">
        <v>158</v>
      </c>
      <c r="H746" s="5" t="s">
        <v>158</v>
      </c>
      <c r="I746" s="5" t="s">
        <v>158</v>
      </c>
      <c r="J746" s="5" t="s">
        <v>158</v>
      </c>
      <c r="K746" s="5" t="s">
        <v>158</v>
      </c>
      <c r="L746" s="5" t="s">
        <v>158</v>
      </c>
    </row>
    <row r="747" spans="1:12">
      <c r="A747" s="5">
        <v>203</v>
      </c>
      <c r="B747" s="11" t="s">
        <v>65</v>
      </c>
      <c r="C747" s="11" t="s">
        <v>10</v>
      </c>
      <c r="D747" s="5">
        <v>32</v>
      </c>
      <c r="E747" s="13">
        <v>254.28125</v>
      </c>
      <c r="F747" s="7">
        <v>0.53125</v>
      </c>
      <c r="G747" s="7">
        <v>0.375</v>
      </c>
      <c r="H747" s="7">
        <v>9.375E-2</v>
      </c>
      <c r="I747" s="13">
        <v>250.8125</v>
      </c>
      <c r="J747" s="13">
        <v>243.34375</v>
      </c>
      <c r="K747" s="13">
        <v>267.46875</v>
      </c>
      <c r="L747" s="13">
        <v>265.46875</v>
      </c>
    </row>
    <row r="748" spans="1:12">
      <c r="A748" s="5">
        <v>203</v>
      </c>
      <c r="B748" s="11" t="s">
        <v>65</v>
      </c>
      <c r="C748" s="11" t="s">
        <v>130</v>
      </c>
      <c r="D748" s="5" t="s">
        <v>158</v>
      </c>
      <c r="E748" s="5" t="s">
        <v>158</v>
      </c>
      <c r="F748" s="5" t="s">
        <v>158</v>
      </c>
      <c r="G748" s="5" t="s">
        <v>158</v>
      </c>
      <c r="H748" s="5" t="s">
        <v>158</v>
      </c>
      <c r="I748" s="5" t="s">
        <v>158</v>
      </c>
      <c r="J748" s="5" t="s">
        <v>158</v>
      </c>
      <c r="K748" s="5" t="s">
        <v>158</v>
      </c>
      <c r="L748" s="5" t="s">
        <v>158</v>
      </c>
    </row>
    <row r="749" spans="1:12">
      <c r="A749" s="5">
        <v>203</v>
      </c>
      <c r="B749" s="11" t="s">
        <v>65</v>
      </c>
      <c r="C749" s="11" t="s">
        <v>129</v>
      </c>
      <c r="D749" s="5" t="s">
        <v>158</v>
      </c>
      <c r="E749" s="5" t="s">
        <v>158</v>
      </c>
      <c r="F749" s="5" t="s">
        <v>158</v>
      </c>
      <c r="G749" s="5" t="s">
        <v>158</v>
      </c>
      <c r="H749" s="5" t="s">
        <v>158</v>
      </c>
      <c r="I749" s="5" t="s">
        <v>158</v>
      </c>
      <c r="J749" s="5" t="s">
        <v>158</v>
      </c>
      <c r="K749" s="5" t="s">
        <v>158</v>
      </c>
      <c r="L749" s="5" t="s">
        <v>158</v>
      </c>
    </row>
    <row r="750" spans="1:12">
      <c r="A750" s="5">
        <v>203</v>
      </c>
      <c r="B750" s="11" t="s">
        <v>65</v>
      </c>
      <c r="C750" s="11" t="s">
        <v>125</v>
      </c>
      <c r="D750" s="5">
        <v>26</v>
      </c>
      <c r="E750" s="13">
        <v>260.69230770000001</v>
      </c>
      <c r="F750" s="7">
        <v>0.30769230800000003</v>
      </c>
      <c r="G750" s="7">
        <v>0.46153846199999998</v>
      </c>
      <c r="H750" s="7">
        <v>0.23076923099999999</v>
      </c>
      <c r="I750" s="13">
        <v>260.88461539999997</v>
      </c>
      <c r="J750" s="13">
        <v>253.46153849999999</v>
      </c>
      <c r="K750" s="13">
        <v>272.5</v>
      </c>
      <c r="L750" s="13">
        <v>268.65384619999998</v>
      </c>
    </row>
    <row r="751" spans="1:12">
      <c r="A751" s="5">
        <v>203</v>
      </c>
      <c r="B751" s="11" t="s">
        <v>65</v>
      </c>
      <c r="C751" s="11" t="s">
        <v>126</v>
      </c>
      <c r="D751" s="5">
        <v>35</v>
      </c>
      <c r="E751" s="13">
        <v>256.14285710000001</v>
      </c>
      <c r="F751" s="7">
        <v>0.45714285700000001</v>
      </c>
      <c r="G751" s="7">
        <v>0.34285714299999998</v>
      </c>
      <c r="H751" s="7">
        <v>0.2</v>
      </c>
      <c r="I751" s="13">
        <v>251.3714286</v>
      </c>
      <c r="J751" s="13">
        <v>246.3714286</v>
      </c>
      <c r="K751" s="13">
        <v>270.91428569999999</v>
      </c>
      <c r="L751" s="13">
        <v>269.57142859999999</v>
      </c>
    </row>
    <row r="752" spans="1:12">
      <c r="A752" s="5">
        <v>203</v>
      </c>
      <c r="B752" s="11" t="s">
        <v>65</v>
      </c>
      <c r="C752" s="11" t="s">
        <v>128</v>
      </c>
      <c r="D752" s="5" t="s">
        <v>158</v>
      </c>
      <c r="E752" s="5" t="s">
        <v>158</v>
      </c>
      <c r="F752" s="5" t="s">
        <v>158</v>
      </c>
      <c r="G752" s="5" t="s">
        <v>158</v>
      </c>
      <c r="H752" s="5" t="s">
        <v>158</v>
      </c>
      <c r="I752" s="5" t="s">
        <v>158</v>
      </c>
      <c r="J752" s="5" t="s">
        <v>158</v>
      </c>
      <c r="K752" s="5" t="s">
        <v>158</v>
      </c>
      <c r="L752" s="5" t="s">
        <v>158</v>
      </c>
    </row>
    <row r="753" spans="1:12">
      <c r="A753" s="5">
        <v>203</v>
      </c>
      <c r="B753" s="11" t="s">
        <v>65</v>
      </c>
      <c r="C753" s="11" t="s">
        <v>127</v>
      </c>
      <c r="D753" s="5">
        <v>11</v>
      </c>
      <c r="E753" s="13">
        <v>262.09090909999998</v>
      </c>
      <c r="F753" s="7">
        <v>0.36363636399999999</v>
      </c>
      <c r="G753" s="7">
        <v>0.45454545499999999</v>
      </c>
      <c r="H753" s="7">
        <v>0.18181818199999999</v>
      </c>
      <c r="I753" s="13">
        <v>264.54545450000001</v>
      </c>
      <c r="J753" s="13">
        <v>255.81818179999999</v>
      </c>
      <c r="K753" s="13">
        <v>274.09090909999998</v>
      </c>
      <c r="L753" s="13">
        <v>264.81818179999999</v>
      </c>
    </row>
    <row r="754" spans="1:12">
      <c r="A754" s="5">
        <v>203</v>
      </c>
      <c r="B754" s="11" t="s">
        <v>65</v>
      </c>
      <c r="C754" s="11" t="s">
        <v>133</v>
      </c>
      <c r="D754" s="5" t="s">
        <v>158</v>
      </c>
      <c r="E754" s="5" t="s">
        <v>158</v>
      </c>
      <c r="F754" s="5" t="s">
        <v>158</v>
      </c>
      <c r="G754" s="5" t="s">
        <v>158</v>
      </c>
      <c r="H754" s="5" t="s">
        <v>158</v>
      </c>
      <c r="I754" s="5" t="s">
        <v>158</v>
      </c>
      <c r="J754" s="5" t="s">
        <v>158</v>
      </c>
      <c r="K754" s="5" t="s">
        <v>158</v>
      </c>
      <c r="L754" s="5" t="s">
        <v>158</v>
      </c>
    </row>
    <row r="755" spans="1:12">
      <c r="A755" s="5">
        <v>204</v>
      </c>
      <c r="B755" s="11" t="s">
        <v>66</v>
      </c>
      <c r="C755" s="11" t="s">
        <v>153</v>
      </c>
      <c r="D755" s="5">
        <v>33</v>
      </c>
      <c r="E755" s="13">
        <v>266.69696970000001</v>
      </c>
      <c r="F755" s="7">
        <v>0.24242424200000001</v>
      </c>
      <c r="G755" s="7">
        <v>0.36363636399999999</v>
      </c>
      <c r="H755" s="7">
        <v>0.393939394</v>
      </c>
      <c r="I755" s="13">
        <v>265.75757579999998</v>
      </c>
      <c r="J755" s="13">
        <v>263.84848479999999</v>
      </c>
      <c r="K755" s="13">
        <v>281.57575759999997</v>
      </c>
      <c r="L755" s="13">
        <v>270.030303</v>
      </c>
    </row>
    <row r="756" spans="1:12">
      <c r="A756" s="5">
        <v>204</v>
      </c>
      <c r="B756" s="11" t="s">
        <v>66</v>
      </c>
      <c r="C756" s="11" t="s">
        <v>134</v>
      </c>
      <c r="D756" s="5">
        <v>22</v>
      </c>
      <c r="E756" s="13">
        <v>268.27272729999999</v>
      </c>
      <c r="F756" s="7">
        <v>0.18181818199999999</v>
      </c>
      <c r="G756" s="7">
        <v>0.36363636399999999</v>
      </c>
      <c r="H756" s="7">
        <v>0.45454545499999999</v>
      </c>
      <c r="I756" s="13">
        <v>267.36363640000002</v>
      </c>
      <c r="J756" s="13">
        <v>264.54545450000001</v>
      </c>
      <c r="K756" s="13">
        <v>282</v>
      </c>
      <c r="L756" s="13">
        <v>274.13636359999998</v>
      </c>
    </row>
    <row r="757" spans="1:12">
      <c r="A757" s="5">
        <v>204</v>
      </c>
      <c r="B757" s="11" t="s">
        <v>66</v>
      </c>
      <c r="C757" s="11" t="s">
        <v>163</v>
      </c>
      <c r="D757" s="5">
        <v>18</v>
      </c>
      <c r="E757" s="13">
        <v>269.55555559999999</v>
      </c>
      <c r="F757" s="7">
        <v>0.111111111</v>
      </c>
      <c r="G757" s="7">
        <v>0.38888888900000002</v>
      </c>
      <c r="H757" s="7">
        <v>0.5</v>
      </c>
      <c r="I757" s="13">
        <v>269.27777780000002</v>
      </c>
      <c r="J757" s="13">
        <v>265.88888889999998</v>
      </c>
      <c r="K757" s="13">
        <v>286.16666670000001</v>
      </c>
      <c r="L757" s="13">
        <v>274</v>
      </c>
    </row>
    <row r="758" spans="1:12">
      <c r="A758" s="5">
        <v>204</v>
      </c>
      <c r="B758" s="11" t="s">
        <v>66</v>
      </c>
      <c r="C758" s="11" t="s">
        <v>164</v>
      </c>
      <c r="D758" s="5">
        <v>15</v>
      </c>
      <c r="E758" s="13">
        <v>263.26666669999997</v>
      </c>
      <c r="F758" s="7">
        <v>0.4</v>
      </c>
      <c r="G758" s="7">
        <v>0.33333333300000001</v>
      </c>
      <c r="H758" s="7">
        <v>0.26666666700000002</v>
      </c>
      <c r="I758" s="13">
        <v>261.53333329999998</v>
      </c>
      <c r="J758" s="13">
        <v>261.39999999999998</v>
      </c>
      <c r="K758" s="13">
        <v>276.06666669999998</v>
      </c>
      <c r="L758" s="13">
        <v>265.26666669999997</v>
      </c>
    </row>
    <row r="759" spans="1:12">
      <c r="A759" s="5">
        <v>204</v>
      </c>
      <c r="B759" s="11" t="s">
        <v>66</v>
      </c>
      <c r="C759" s="11" t="s">
        <v>165</v>
      </c>
      <c r="D759" s="5">
        <v>27</v>
      </c>
      <c r="E759" s="13">
        <v>269.962963</v>
      </c>
      <c r="F759" s="7">
        <v>0.14814814800000001</v>
      </c>
      <c r="G759" s="7">
        <v>0.37037037</v>
      </c>
      <c r="H759" s="7">
        <v>0.48148148099999999</v>
      </c>
      <c r="I759" s="13">
        <v>269.037037</v>
      </c>
      <c r="J759" s="13">
        <v>266.22222219999998</v>
      </c>
      <c r="K759" s="13">
        <v>285.11111110000002</v>
      </c>
      <c r="L759" s="13">
        <v>275.037037</v>
      </c>
    </row>
    <row r="760" spans="1:12">
      <c r="A760" s="5">
        <v>204</v>
      </c>
      <c r="B760" s="11" t="s">
        <v>66</v>
      </c>
      <c r="C760" s="11" t="s">
        <v>9</v>
      </c>
      <c r="D760" s="5" t="s">
        <v>158</v>
      </c>
      <c r="E760" s="5" t="s">
        <v>158</v>
      </c>
      <c r="F760" s="5" t="s">
        <v>158</v>
      </c>
      <c r="G760" s="5" t="s">
        <v>158</v>
      </c>
      <c r="H760" s="5" t="s">
        <v>158</v>
      </c>
      <c r="I760" s="5" t="s">
        <v>158</v>
      </c>
      <c r="J760" s="5" t="s">
        <v>158</v>
      </c>
      <c r="K760" s="5" t="s">
        <v>158</v>
      </c>
      <c r="L760" s="5" t="s">
        <v>158</v>
      </c>
    </row>
    <row r="761" spans="1:12">
      <c r="A761" s="5">
        <v>204</v>
      </c>
      <c r="B761" s="11" t="s">
        <v>66</v>
      </c>
      <c r="C761" s="11" t="s">
        <v>2</v>
      </c>
      <c r="D761" s="5" t="s">
        <v>158</v>
      </c>
      <c r="E761" s="5" t="s">
        <v>158</v>
      </c>
      <c r="F761" s="5" t="s">
        <v>158</v>
      </c>
      <c r="G761" s="5" t="s">
        <v>158</v>
      </c>
      <c r="H761" s="5" t="s">
        <v>158</v>
      </c>
      <c r="I761" s="5" t="s">
        <v>158</v>
      </c>
      <c r="J761" s="5" t="s">
        <v>158</v>
      </c>
      <c r="K761" s="5" t="s">
        <v>158</v>
      </c>
      <c r="L761" s="5" t="s">
        <v>158</v>
      </c>
    </row>
    <row r="762" spans="1:12">
      <c r="A762" s="5">
        <v>204</v>
      </c>
      <c r="B762" s="11" t="s">
        <v>66</v>
      </c>
      <c r="C762" s="11" t="s">
        <v>5</v>
      </c>
      <c r="D762" s="5" t="s">
        <v>158</v>
      </c>
      <c r="E762" s="5" t="s">
        <v>158</v>
      </c>
      <c r="F762" s="5" t="s">
        <v>158</v>
      </c>
      <c r="G762" s="5" t="s">
        <v>158</v>
      </c>
      <c r="H762" s="5" t="s">
        <v>158</v>
      </c>
      <c r="I762" s="5" t="s">
        <v>158</v>
      </c>
      <c r="J762" s="5" t="s">
        <v>158</v>
      </c>
      <c r="K762" s="5" t="s">
        <v>158</v>
      </c>
      <c r="L762" s="5" t="s">
        <v>158</v>
      </c>
    </row>
    <row r="763" spans="1:12">
      <c r="A763" s="5">
        <v>204</v>
      </c>
      <c r="B763" s="11" t="s">
        <v>66</v>
      </c>
      <c r="C763" s="11" t="s">
        <v>12</v>
      </c>
      <c r="D763" s="5" t="s">
        <v>158</v>
      </c>
      <c r="E763" s="5" t="s">
        <v>158</v>
      </c>
      <c r="F763" s="5" t="s">
        <v>158</v>
      </c>
      <c r="G763" s="5" t="s">
        <v>158</v>
      </c>
      <c r="H763" s="5" t="s">
        <v>158</v>
      </c>
      <c r="I763" s="5" t="s">
        <v>158</v>
      </c>
      <c r="J763" s="5" t="s">
        <v>158</v>
      </c>
      <c r="K763" s="5" t="s">
        <v>158</v>
      </c>
      <c r="L763" s="5" t="s">
        <v>158</v>
      </c>
    </row>
    <row r="764" spans="1:12">
      <c r="A764" s="5">
        <v>204</v>
      </c>
      <c r="B764" s="11" t="s">
        <v>66</v>
      </c>
      <c r="C764" s="11" t="s">
        <v>125</v>
      </c>
      <c r="D764" s="5">
        <v>31</v>
      </c>
      <c r="E764" s="13">
        <v>265.09677420000003</v>
      </c>
      <c r="F764" s="7">
        <v>0.25806451600000002</v>
      </c>
      <c r="G764" s="7">
        <v>0.38709677399999998</v>
      </c>
      <c r="H764" s="7">
        <v>0.35483871</v>
      </c>
      <c r="I764" s="13">
        <v>264.38709679999999</v>
      </c>
      <c r="J764" s="13">
        <v>262.03225809999998</v>
      </c>
      <c r="K764" s="13">
        <v>280.83870969999998</v>
      </c>
      <c r="L764" s="13">
        <v>268.58064519999999</v>
      </c>
    </row>
    <row r="765" spans="1:12">
      <c r="A765" s="5">
        <v>204</v>
      </c>
      <c r="B765" s="11" t="s">
        <v>66</v>
      </c>
      <c r="C765" s="11" t="s">
        <v>126</v>
      </c>
      <c r="D765" s="5" t="s">
        <v>158</v>
      </c>
      <c r="E765" s="5" t="s">
        <v>158</v>
      </c>
      <c r="F765" s="5" t="s">
        <v>158</v>
      </c>
      <c r="G765" s="5" t="s">
        <v>158</v>
      </c>
      <c r="H765" s="5" t="s">
        <v>158</v>
      </c>
      <c r="I765" s="5" t="s">
        <v>158</v>
      </c>
      <c r="J765" s="5" t="s">
        <v>158</v>
      </c>
      <c r="K765" s="5" t="s">
        <v>158</v>
      </c>
      <c r="L765" s="5" t="s">
        <v>158</v>
      </c>
    </row>
    <row r="766" spans="1:12">
      <c r="A766" s="5">
        <v>204</v>
      </c>
      <c r="B766" s="11" t="s">
        <v>66</v>
      </c>
      <c r="C766" s="11" t="s">
        <v>128</v>
      </c>
      <c r="D766" s="5" t="s">
        <v>158</v>
      </c>
      <c r="E766" s="5" t="s">
        <v>158</v>
      </c>
      <c r="F766" s="5" t="s">
        <v>158</v>
      </c>
      <c r="G766" s="5" t="s">
        <v>158</v>
      </c>
      <c r="H766" s="5" t="s">
        <v>158</v>
      </c>
      <c r="I766" s="5" t="s">
        <v>158</v>
      </c>
      <c r="J766" s="5" t="s">
        <v>158</v>
      </c>
      <c r="K766" s="5" t="s">
        <v>158</v>
      </c>
      <c r="L766" s="5" t="s">
        <v>158</v>
      </c>
    </row>
    <row r="767" spans="1:12">
      <c r="A767" s="5">
        <v>204</v>
      </c>
      <c r="B767" s="11" t="s">
        <v>66</v>
      </c>
      <c r="C767" s="11" t="s">
        <v>133</v>
      </c>
      <c r="D767" s="5" t="s">
        <v>158</v>
      </c>
      <c r="E767" s="5" t="s">
        <v>158</v>
      </c>
      <c r="F767" s="5" t="s">
        <v>158</v>
      </c>
      <c r="G767" s="5" t="s">
        <v>158</v>
      </c>
      <c r="H767" s="5" t="s">
        <v>158</v>
      </c>
      <c r="I767" s="5" t="s">
        <v>158</v>
      </c>
      <c r="J767" s="5" t="s">
        <v>158</v>
      </c>
      <c r="K767" s="5" t="s">
        <v>158</v>
      </c>
      <c r="L767" s="5" t="s">
        <v>158</v>
      </c>
    </row>
    <row r="768" spans="1:12">
      <c r="A768" s="5">
        <v>205</v>
      </c>
      <c r="B768" s="11" t="s">
        <v>67</v>
      </c>
      <c r="C768" s="11" t="s">
        <v>153</v>
      </c>
      <c r="D768" s="5">
        <v>40</v>
      </c>
      <c r="E768" s="13">
        <v>274.27499999999998</v>
      </c>
      <c r="F768" s="7">
        <v>0.125</v>
      </c>
      <c r="G768" s="7">
        <v>0.25</v>
      </c>
      <c r="H768" s="7">
        <v>0.625</v>
      </c>
      <c r="I768" s="13">
        <v>273.05</v>
      </c>
      <c r="J768" s="13">
        <v>272.75</v>
      </c>
      <c r="K768" s="13">
        <v>279.02499999999998</v>
      </c>
      <c r="L768" s="13">
        <v>279.5</v>
      </c>
    </row>
    <row r="769" spans="1:12">
      <c r="A769" s="5">
        <v>205</v>
      </c>
      <c r="B769" s="11" t="s">
        <v>67</v>
      </c>
      <c r="C769" s="11" t="s">
        <v>134</v>
      </c>
      <c r="D769" s="5">
        <v>12</v>
      </c>
      <c r="E769" s="13">
        <v>277.41666670000001</v>
      </c>
      <c r="F769" s="7">
        <v>0.16666666699999999</v>
      </c>
      <c r="G769" s="7">
        <v>0.25</v>
      </c>
      <c r="H769" s="7">
        <v>0.58333333300000001</v>
      </c>
      <c r="I769" s="13">
        <v>274.08333329999999</v>
      </c>
      <c r="J769" s="13">
        <v>277.16666670000001</v>
      </c>
      <c r="K769" s="13">
        <v>279.75</v>
      </c>
      <c r="L769" s="13">
        <v>283.16666670000001</v>
      </c>
    </row>
    <row r="770" spans="1:12">
      <c r="A770" s="5">
        <v>205</v>
      </c>
      <c r="B770" s="11" t="s">
        <v>67</v>
      </c>
      <c r="C770" s="11" t="s">
        <v>132</v>
      </c>
      <c r="D770" s="5" t="s">
        <v>158</v>
      </c>
      <c r="E770" s="5" t="s">
        <v>158</v>
      </c>
      <c r="F770" s="5" t="s">
        <v>158</v>
      </c>
      <c r="G770" s="5" t="s">
        <v>158</v>
      </c>
      <c r="H770" s="5" t="s">
        <v>158</v>
      </c>
      <c r="I770" s="5" t="s">
        <v>158</v>
      </c>
      <c r="J770" s="5" t="s">
        <v>158</v>
      </c>
      <c r="K770" s="5" t="s">
        <v>158</v>
      </c>
      <c r="L770" s="5" t="s">
        <v>158</v>
      </c>
    </row>
    <row r="771" spans="1:12">
      <c r="A771" s="5">
        <v>205</v>
      </c>
      <c r="B771" s="11" t="s">
        <v>67</v>
      </c>
      <c r="C771" s="11" t="s">
        <v>163</v>
      </c>
      <c r="D771" s="5">
        <v>21</v>
      </c>
      <c r="E771" s="13">
        <v>274.57142859999999</v>
      </c>
      <c r="F771" s="7">
        <v>9.5238094999999995E-2</v>
      </c>
      <c r="G771" s="7">
        <v>0.23809523799999999</v>
      </c>
      <c r="H771" s="7">
        <v>0.66666666699999999</v>
      </c>
      <c r="I771" s="13">
        <v>274.52380950000003</v>
      </c>
      <c r="J771" s="13">
        <v>271.047619</v>
      </c>
      <c r="K771" s="13">
        <v>280.76190480000002</v>
      </c>
      <c r="L771" s="13">
        <v>280.23809519999998</v>
      </c>
    </row>
    <row r="772" spans="1:12">
      <c r="A772" s="5">
        <v>205</v>
      </c>
      <c r="B772" s="11" t="s">
        <v>67</v>
      </c>
      <c r="C772" s="11" t="s">
        <v>164</v>
      </c>
      <c r="D772" s="5">
        <v>19</v>
      </c>
      <c r="E772" s="13">
        <v>273.94736840000002</v>
      </c>
      <c r="F772" s="7">
        <v>0.15789473700000001</v>
      </c>
      <c r="G772" s="7">
        <v>0.26315789499999998</v>
      </c>
      <c r="H772" s="7">
        <v>0.57894736800000002</v>
      </c>
      <c r="I772" s="13">
        <v>271.4210526</v>
      </c>
      <c r="J772" s="13">
        <v>274.63157890000002</v>
      </c>
      <c r="K772" s="13">
        <v>277.10526320000002</v>
      </c>
      <c r="L772" s="13">
        <v>278.68421050000001</v>
      </c>
    </row>
    <row r="773" spans="1:12">
      <c r="A773" s="5">
        <v>205</v>
      </c>
      <c r="B773" s="11" t="s">
        <v>67</v>
      </c>
      <c r="C773" s="11" t="s">
        <v>165</v>
      </c>
      <c r="D773" s="5">
        <v>28</v>
      </c>
      <c r="E773" s="13">
        <v>275.75</v>
      </c>
      <c r="F773" s="7">
        <v>0.14285714299999999</v>
      </c>
      <c r="G773" s="7">
        <v>0.178571429</v>
      </c>
      <c r="H773" s="7">
        <v>0.678571429</v>
      </c>
      <c r="I773" s="13">
        <v>274.35714289999999</v>
      </c>
      <c r="J773" s="13">
        <v>273.2142857</v>
      </c>
      <c r="K773" s="13">
        <v>280.5</v>
      </c>
      <c r="L773" s="13">
        <v>281.7857143</v>
      </c>
    </row>
    <row r="774" spans="1:12">
      <c r="A774" s="5">
        <v>205</v>
      </c>
      <c r="B774" s="11" t="s">
        <v>67</v>
      </c>
      <c r="C774" s="11" t="s">
        <v>4</v>
      </c>
      <c r="D774" s="5" t="s">
        <v>158</v>
      </c>
      <c r="E774" s="5" t="s">
        <v>158</v>
      </c>
      <c r="F774" s="5" t="s">
        <v>158</v>
      </c>
      <c r="G774" s="5" t="s">
        <v>158</v>
      </c>
      <c r="H774" s="5" t="s">
        <v>158</v>
      </c>
      <c r="I774" s="5" t="s">
        <v>158</v>
      </c>
      <c r="J774" s="5" t="s">
        <v>158</v>
      </c>
      <c r="K774" s="5" t="s">
        <v>158</v>
      </c>
      <c r="L774" s="5" t="s">
        <v>158</v>
      </c>
    </row>
    <row r="775" spans="1:12">
      <c r="A775" s="5">
        <v>205</v>
      </c>
      <c r="B775" s="11" t="s">
        <v>67</v>
      </c>
      <c r="C775" s="11" t="s">
        <v>9</v>
      </c>
      <c r="D775" s="5" t="s">
        <v>158</v>
      </c>
      <c r="E775" s="5" t="s">
        <v>158</v>
      </c>
      <c r="F775" s="5" t="s">
        <v>158</v>
      </c>
      <c r="G775" s="5" t="s">
        <v>158</v>
      </c>
      <c r="H775" s="5" t="s">
        <v>158</v>
      </c>
      <c r="I775" s="5" t="s">
        <v>158</v>
      </c>
      <c r="J775" s="5" t="s">
        <v>158</v>
      </c>
      <c r="K775" s="5" t="s">
        <v>158</v>
      </c>
      <c r="L775" s="5" t="s">
        <v>158</v>
      </c>
    </row>
    <row r="776" spans="1:12">
      <c r="A776" s="5">
        <v>205</v>
      </c>
      <c r="B776" s="11" t="s">
        <v>67</v>
      </c>
      <c r="C776" s="11" t="s">
        <v>1</v>
      </c>
      <c r="D776" s="5" t="s">
        <v>158</v>
      </c>
      <c r="E776" s="5" t="s">
        <v>158</v>
      </c>
      <c r="F776" s="5" t="s">
        <v>158</v>
      </c>
      <c r="G776" s="5" t="s">
        <v>158</v>
      </c>
      <c r="H776" s="5" t="s">
        <v>158</v>
      </c>
      <c r="I776" s="5" t="s">
        <v>158</v>
      </c>
      <c r="J776" s="5" t="s">
        <v>158</v>
      </c>
      <c r="K776" s="5" t="s">
        <v>158</v>
      </c>
      <c r="L776" s="5" t="s">
        <v>158</v>
      </c>
    </row>
    <row r="777" spans="1:12">
      <c r="A777" s="5">
        <v>205</v>
      </c>
      <c r="B777" s="11" t="s">
        <v>67</v>
      </c>
      <c r="C777" s="11" t="s">
        <v>2</v>
      </c>
      <c r="D777" s="5" t="s">
        <v>158</v>
      </c>
      <c r="E777" s="5" t="s">
        <v>158</v>
      </c>
      <c r="F777" s="5" t="s">
        <v>158</v>
      </c>
      <c r="G777" s="5" t="s">
        <v>158</v>
      </c>
      <c r="H777" s="5" t="s">
        <v>158</v>
      </c>
      <c r="I777" s="5" t="s">
        <v>158</v>
      </c>
      <c r="J777" s="5" t="s">
        <v>158</v>
      </c>
      <c r="K777" s="5" t="s">
        <v>158</v>
      </c>
      <c r="L777" s="5" t="s">
        <v>158</v>
      </c>
    </row>
    <row r="778" spans="1:12">
      <c r="A778" s="5">
        <v>205</v>
      </c>
      <c r="B778" s="11" t="s">
        <v>67</v>
      </c>
      <c r="C778" s="11" t="s">
        <v>5</v>
      </c>
      <c r="D778" s="5" t="s">
        <v>158</v>
      </c>
      <c r="E778" s="5" t="s">
        <v>158</v>
      </c>
      <c r="F778" s="5" t="s">
        <v>158</v>
      </c>
      <c r="G778" s="5" t="s">
        <v>158</v>
      </c>
      <c r="H778" s="5" t="s">
        <v>158</v>
      </c>
      <c r="I778" s="5" t="s">
        <v>158</v>
      </c>
      <c r="J778" s="5" t="s">
        <v>158</v>
      </c>
      <c r="K778" s="5" t="s">
        <v>158</v>
      </c>
      <c r="L778" s="5" t="s">
        <v>158</v>
      </c>
    </row>
    <row r="779" spans="1:12">
      <c r="A779" s="5">
        <v>205</v>
      </c>
      <c r="B779" s="11" t="s">
        <v>67</v>
      </c>
      <c r="C779" s="11" t="s">
        <v>129</v>
      </c>
      <c r="D779" s="5" t="s">
        <v>158</v>
      </c>
      <c r="E779" s="5" t="s">
        <v>158</v>
      </c>
      <c r="F779" s="5" t="s">
        <v>158</v>
      </c>
      <c r="G779" s="5" t="s">
        <v>158</v>
      </c>
      <c r="H779" s="5" t="s">
        <v>158</v>
      </c>
      <c r="I779" s="5" t="s">
        <v>158</v>
      </c>
      <c r="J779" s="5" t="s">
        <v>158</v>
      </c>
      <c r="K779" s="5" t="s">
        <v>158</v>
      </c>
      <c r="L779" s="5" t="s">
        <v>158</v>
      </c>
    </row>
    <row r="780" spans="1:12">
      <c r="A780" s="5">
        <v>205</v>
      </c>
      <c r="B780" s="11" t="s">
        <v>67</v>
      </c>
      <c r="C780" s="11" t="s">
        <v>125</v>
      </c>
      <c r="D780" s="5">
        <v>29</v>
      </c>
      <c r="E780" s="13">
        <v>274.27586209999998</v>
      </c>
      <c r="F780" s="7">
        <v>6.8965517000000004E-2</v>
      </c>
      <c r="G780" s="7">
        <v>0.31034482800000002</v>
      </c>
      <c r="H780" s="7">
        <v>0.62068965499999995</v>
      </c>
      <c r="I780" s="13">
        <v>274.03448279999998</v>
      </c>
      <c r="J780" s="13">
        <v>272.93103450000001</v>
      </c>
      <c r="K780" s="13">
        <v>277.86206900000002</v>
      </c>
      <c r="L780" s="13">
        <v>276.65517240000003</v>
      </c>
    </row>
    <row r="781" spans="1:12">
      <c r="A781" s="5">
        <v>205</v>
      </c>
      <c r="B781" s="11" t="s">
        <v>67</v>
      </c>
      <c r="C781" s="11" t="s">
        <v>126</v>
      </c>
      <c r="D781" s="5" t="s">
        <v>158</v>
      </c>
      <c r="E781" s="5" t="s">
        <v>158</v>
      </c>
      <c r="F781" s="5" t="s">
        <v>158</v>
      </c>
      <c r="G781" s="5" t="s">
        <v>158</v>
      </c>
      <c r="H781" s="5" t="s">
        <v>158</v>
      </c>
      <c r="I781" s="5" t="s">
        <v>158</v>
      </c>
      <c r="J781" s="5" t="s">
        <v>158</v>
      </c>
      <c r="K781" s="5" t="s">
        <v>158</v>
      </c>
      <c r="L781" s="5" t="s">
        <v>158</v>
      </c>
    </row>
    <row r="782" spans="1:12">
      <c r="A782" s="5">
        <v>205</v>
      </c>
      <c r="B782" s="11" t="s">
        <v>67</v>
      </c>
      <c r="C782" s="11" t="s">
        <v>128</v>
      </c>
      <c r="D782" s="5" t="s">
        <v>158</v>
      </c>
      <c r="E782" s="5" t="s">
        <v>158</v>
      </c>
      <c r="F782" s="5" t="s">
        <v>158</v>
      </c>
      <c r="G782" s="5" t="s">
        <v>158</v>
      </c>
      <c r="H782" s="5" t="s">
        <v>158</v>
      </c>
      <c r="I782" s="5" t="s">
        <v>158</v>
      </c>
      <c r="J782" s="5" t="s">
        <v>158</v>
      </c>
      <c r="K782" s="5" t="s">
        <v>158</v>
      </c>
      <c r="L782" s="5" t="s">
        <v>158</v>
      </c>
    </row>
    <row r="783" spans="1:12">
      <c r="A783" s="5">
        <v>205</v>
      </c>
      <c r="B783" s="11" t="s">
        <v>67</v>
      </c>
      <c r="C783" s="11" t="s">
        <v>127</v>
      </c>
      <c r="D783" s="5" t="s">
        <v>158</v>
      </c>
      <c r="E783" s="5" t="s">
        <v>158</v>
      </c>
      <c r="F783" s="5" t="s">
        <v>158</v>
      </c>
      <c r="G783" s="5" t="s">
        <v>158</v>
      </c>
      <c r="H783" s="5" t="s">
        <v>158</v>
      </c>
      <c r="I783" s="5" t="s">
        <v>158</v>
      </c>
      <c r="J783" s="5" t="s">
        <v>158</v>
      </c>
      <c r="K783" s="5" t="s">
        <v>158</v>
      </c>
      <c r="L783" s="5" t="s">
        <v>158</v>
      </c>
    </row>
    <row r="784" spans="1:12">
      <c r="A784" s="5">
        <v>205</v>
      </c>
      <c r="B784" s="11" t="s">
        <v>67</v>
      </c>
      <c r="C784" s="11" t="s">
        <v>133</v>
      </c>
      <c r="D784" s="5" t="s">
        <v>158</v>
      </c>
      <c r="E784" s="5" t="s">
        <v>158</v>
      </c>
      <c r="F784" s="5" t="s">
        <v>158</v>
      </c>
      <c r="G784" s="5" t="s">
        <v>158</v>
      </c>
      <c r="H784" s="5" t="s">
        <v>158</v>
      </c>
      <c r="I784" s="5" t="s">
        <v>158</v>
      </c>
      <c r="J784" s="5" t="s">
        <v>158</v>
      </c>
      <c r="K784" s="5" t="s">
        <v>158</v>
      </c>
      <c r="L784" s="5" t="s">
        <v>158</v>
      </c>
    </row>
    <row r="785" spans="1:12">
      <c r="A785" s="5">
        <v>206</v>
      </c>
      <c r="B785" s="11" t="s">
        <v>68</v>
      </c>
      <c r="C785" s="11" t="s">
        <v>153</v>
      </c>
      <c r="D785" s="5">
        <v>58</v>
      </c>
      <c r="E785" s="13">
        <v>262.65517240000003</v>
      </c>
      <c r="F785" s="7">
        <v>0.32758620700000002</v>
      </c>
      <c r="G785" s="7">
        <v>0.413793103</v>
      </c>
      <c r="H785" s="7">
        <v>0.25862068999999999</v>
      </c>
      <c r="I785" s="13">
        <v>260.0517241</v>
      </c>
      <c r="J785" s="13">
        <v>257.17241380000002</v>
      </c>
      <c r="K785" s="13">
        <v>275.62068970000001</v>
      </c>
      <c r="L785" s="13">
        <v>271.79310340000001</v>
      </c>
    </row>
    <row r="786" spans="1:12">
      <c r="A786" s="5">
        <v>206</v>
      </c>
      <c r="B786" s="11" t="s">
        <v>68</v>
      </c>
      <c r="C786" s="11" t="s">
        <v>134</v>
      </c>
      <c r="D786" s="5">
        <v>35</v>
      </c>
      <c r="E786" s="13">
        <v>264.94285710000003</v>
      </c>
      <c r="F786" s="7">
        <v>0.22857142899999999</v>
      </c>
      <c r="G786" s="7">
        <v>0.485714286</v>
      </c>
      <c r="H786" s="7">
        <v>0.28571428599999998</v>
      </c>
      <c r="I786" s="13">
        <v>262.8</v>
      </c>
      <c r="J786" s="13">
        <v>258.77142859999998</v>
      </c>
      <c r="K786" s="13">
        <v>279.08571430000001</v>
      </c>
      <c r="L786" s="13">
        <v>275.77142859999998</v>
      </c>
    </row>
    <row r="787" spans="1:12">
      <c r="A787" s="5">
        <v>206</v>
      </c>
      <c r="B787" s="11" t="s">
        <v>68</v>
      </c>
      <c r="C787" s="11" t="s">
        <v>132</v>
      </c>
      <c r="D787" s="5" t="s">
        <v>158</v>
      </c>
      <c r="E787" s="5" t="s">
        <v>158</v>
      </c>
      <c r="F787" s="5" t="s">
        <v>158</v>
      </c>
      <c r="G787" s="5" t="s">
        <v>158</v>
      </c>
      <c r="H787" s="5" t="s">
        <v>158</v>
      </c>
      <c r="I787" s="5" t="s">
        <v>158</v>
      </c>
      <c r="J787" s="5" t="s">
        <v>158</v>
      </c>
      <c r="K787" s="5" t="s">
        <v>158</v>
      </c>
      <c r="L787" s="5" t="s">
        <v>158</v>
      </c>
    </row>
    <row r="788" spans="1:12">
      <c r="A788" s="5">
        <v>206</v>
      </c>
      <c r="B788" s="11" t="s">
        <v>68</v>
      </c>
      <c r="C788" s="11" t="s">
        <v>163</v>
      </c>
      <c r="D788" s="5">
        <v>28</v>
      </c>
      <c r="E788" s="13">
        <v>266.39285710000001</v>
      </c>
      <c r="F788" s="7">
        <v>0.25</v>
      </c>
      <c r="G788" s="7">
        <v>0.428571429</v>
      </c>
      <c r="H788" s="7">
        <v>0.321428571</v>
      </c>
      <c r="I788" s="13">
        <v>264.35714289999999</v>
      </c>
      <c r="J788" s="13">
        <v>260.92857140000001</v>
      </c>
      <c r="K788" s="13">
        <v>279.2142857</v>
      </c>
      <c r="L788" s="13">
        <v>276.32142859999999</v>
      </c>
    </row>
    <row r="789" spans="1:12">
      <c r="A789" s="5">
        <v>206</v>
      </c>
      <c r="B789" s="11" t="s">
        <v>68</v>
      </c>
      <c r="C789" s="11" t="s">
        <v>164</v>
      </c>
      <c r="D789" s="5">
        <v>30</v>
      </c>
      <c r="E789" s="13">
        <v>259.16666670000001</v>
      </c>
      <c r="F789" s="7">
        <v>0.4</v>
      </c>
      <c r="G789" s="7">
        <v>0.4</v>
      </c>
      <c r="H789" s="7">
        <v>0.2</v>
      </c>
      <c r="I789" s="13">
        <v>256.03333329999998</v>
      </c>
      <c r="J789" s="13">
        <v>253.66666670000001</v>
      </c>
      <c r="K789" s="13">
        <v>272.26666669999997</v>
      </c>
      <c r="L789" s="13">
        <v>267.56666669999998</v>
      </c>
    </row>
    <row r="790" spans="1:12">
      <c r="A790" s="5">
        <v>206</v>
      </c>
      <c r="B790" s="11" t="s">
        <v>68</v>
      </c>
      <c r="C790" s="11" t="s">
        <v>165</v>
      </c>
      <c r="D790" s="5">
        <v>42</v>
      </c>
      <c r="E790" s="13">
        <v>265.07142859999999</v>
      </c>
      <c r="F790" s="7">
        <v>0.23809523799999999</v>
      </c>
      <c r="G790" s="7">
        <v>0.47619047599999997</v>
      </c>
      <c r="H790" s="7">
        <v>0.28571428599999998</v>
      </c>
      <c r="I790" s="13">
        <v>262.59523810000002</v>
      </c>
      <c r="J790" s="13">
        <v>258.2857143</v>
      </c>
      <c r="K790" s="13">
        <v>280.14285710000001</v>
      </c>
      <c r="L790" s="13">
        <v>275.7142857</v>
      </c>
    </row>
    <row r="791" spans="1:12">
      <c r="A791" s="5">
        <v>206</v>
      </c>
      <c r="B791" s="11" t="s">
        <v>68</v>
      </c>
      <c r="C791" s="11" t="s">
        <v>9</v>
      </c>
      <c r="D791" s="5">
        <v>12</v>
      </c>
      <c r="E791" s="13">
        <v>255.16666670000001</v>
      </c>
      <c r="F791" s="7">
        <v>0.58333333300000001</v>
      </c>
      <c r="G791" s="7">
        <v>0.25</v>
      </c>
      <c r="H791" s="7">
        <v>0.16666666699999999</v>
      </c>
      <c r="I791" s="13">
        <v>251.08333329999999</v>
      </c>
      <c r="J791" s="13">
        <v>254.08333329999999</v>
      </c>
      <c r="K791" s="13">
        <v>262.83333329999999</v>
      </c>
      <c r="L791" s="13">
        <v>260</v>
      </c>
    </row>
    <row r="792" spans="1:12">
      <c r="A792" s="5">
        <v>206</v>
      </c>
      <c r="B792" s="11" t="s">
        <v>68</v>
      </c>
      <c r="C792" s="11" t="s">
        <v>1</v>
      </c>
      <c r="D792" s="5" t="s">
        <v>158</v>
      </c>
      <c r="E792" s="5" t="s">
        <v>158</v>
      </c>
      <c r="F792" s="5" t="s">
        <v>158</v>
      </c>
      <c r="G792" s="5" t="s">
        <v>158</v>
      </c>
      <c r="H792" s="5" t="s">
        <v>158</v>
      </c>
      <c r="I792" s="5" t="s">
        <v>158</v>
      </c>
      <c r="J792" s="5" t="s">
        <v>158</v>
      </c>
      <c r="K792" s="5" t="s">
        <v>158</v>
      </c>
      <c r="L792" s="5" t="s">
        <v>158</v>
      </c>
    </row>
    <row r="793" spans="1:12">
      <c r="A793" s="5">
        <v>206</v>
      </c>
      <c r="B793" s="11" t="s">
        <v>68</v>
      </c>
      <c r="C793" s="11" t="s">
        <v>5</v>
      </c>
      <c r="D793" s="5" t="s">
        <v>158</v>
      </c>
      <c r="E793" s="5" t="s">
        <v>158</v>
      </c>
      <c r="F793" s="5" t="s">
        <v>158</v>
      </c>
      <c r="G793" s="5" t="s">
        <v>158</v>
      </c>
      <c r="H793" s="5" t="s">
        <v>158</v>
      </c>
      <c r="I793" s="5" t="s">
        <v>158</v>
      </c>
      <c r="J793" s="5" t="s">
        <v>158</v>
      </c>
      <c r="K793" s="5" t="s">
        <v>158</v>
      </c>
      <c r="L793" s="5" t="s">
        <v>158</v>
      </c>
    </row>
    <row r="794" spans="1:12">
      <c r="A794" s="5">
        <v>206</v>
      </c>
      <c r="B794" s="11" t="s">
        <v>68</v>
      </c>
      <c r="C794" s="11" t="s">
        <v>129</v>
      </c>
      <c r="D794" s="5" t="s">
        <v>158</v>
      </c>
      <c r="E794" s="5" t="s">
        <v>158</v>
      </c>
      <c r="F794" s="5" t="s">
        <v>158</v>
      </c>
      <c r="G794" s="5" t="s">
        <v>158</v>
      </c>
      <c r="H794" s="5" t="s">
        <v>158</v>
      </c>
      <c r="I794" s="5" t="s">
        <v>158</v>
      </c>
      <c r="J794" s="5" t="s">
        <v>158</v>
      </c>
      <c r="K794" s="5" t="s">
        <v>158</v>
      </c>
      <c r="L794" s="5" t="s">
        <v>158</v>
      </c>
    </row>
    <row r="795" spans="1:12">
      <c r="A795" s="5">
        <v>206</v>
      </c>
      <c r="B795" s="11" t="s">
        <v>68</v>
      </c>
      <c r="C795" s="11" t="s">
        <v>125</v>
      </c>
      <c r="D795" s="5">
        <v>53</v>
      </c>
      <c r="E795" s="13">
        <v>262.7735849</v>
      </c>
      <c r="F795" s="7">
        <v>0.33962264199999997</v>
      </c>
      <c r="G795" s="7">
        <v>0.396226415</v>
      </c>
      <c r="H795" s="7">
        <v>0.26415094300000003</v>
      </c>
      <c r="I795" s="13">
        <v>260.16981129999999</v>
      </c>
      <c r="J795" s="13">
        <v>257.37735850000001</v>
      </c>
      <c r="K795" s="13">
        <v>275.11320749999999</v>
      </c>
      <c r="L795" s="13">
        <v>271.75471700000003</v>
      </c>
    </row>
    <row r="796" spans="1:12">
      <c r="A796" s="5">
        <v>206</v>
      </c>
      <c r="B796" s="11" t="s">
        <v>68</v>
      </c>
      <c r="C796" s="11" t="s">
        <v>126</v>
      </c>
      <c r="D796" s="5" t="s">
        <v>158</v>
      </c>
      <c r="E796" s="5" t="s">
        <v>158</v>
      </c>
      <c r="F796" s="5" t="s">
        <v>158</v>
      </c>
      <c r="G796" s="5" t="s">
        <v>158</v>
      </c>
      <c r="H796" s="5" t="s">
        <v>158</v>
      </c>
      <c r="I796" s="5" t="s">
        <v>158</v>
      </c>
      <c r="J796" s="5" t="s">
        <v>158</v>
      </c>
      <c r="K796" s="5" t="s">
        <v>158</v>
      </c>
      <c r="L796" s="5" t="s">
        <v>158</v>
      </c>
    </row>
    <row r="797" spans="1:12">
      <c r="A797" s="5">
        <v>206</v>
      </c>
      <c r="B797" s="11" t="s">
        <v>68</v>
      </c>
      <c r="C797" s="11" t="s">
        <v>127</v>
      </c>
      <c r="D797" s="5" t="s">
        <v>158</v>
      </c>
      <c r="E797" s="5" t="s">
        <v>158</v>
      </c>
      <c r="F797" s="5" t="s">
        <v>158</v>
      </c>
      <c r="G797" s="5" t="s">
        <v>158</v>
      </c>
      <c r="H797" s="5" t="s">
        <v>158</v>
      </c>
      <c r="I797" s="5" t="s">
        <v>158</v>
      </c>
      <c r="J797" s="5" t="s">
        <v>158</v>
      </c>
      <c r="K797" s="5" t="s">
        <v>158</v>
      </c>
      <c r="L797" s="5" t="s">
        <v>158</v>
      </c>
    </row>
    <row r="798" spans="1:12">
      <c r="A798" s="5">
        <v>206</v>
      </c>
      <c r="B798" s="11" t="s">
        <v>68</v>
      </c>
      <c r="C798" s="11" t="s">
        <v>133</v>
      </c>
      <c r="D798" s="5" t="s">
        <v>158</v>
      </c>
      <c r="E798" s="5" t="s">
        <v>158</v>
      </c>
      <c r="F798" s="5" t="s">
        <v>158</v>
      </c>
      <c r="G798" s="5" t="s">
        <v>158</v>
      </c>
      <c r="H798" s="5" t="s">
        <v>158</v>
      </c>
      <c r="I798" s="5" t="s">
        <v>158</v>
      </c>
      <c r="J798" s="5" t="s">
        <v>158</v>
      </c>
      <c r="K798" s="5" t="s">
        <v>158</v>
      </c>
      <c r="L798" s="5" t="s">
        <v>158</v>
      </c>
    </row>
    <row r="799" spans="1:12">
      <c r="A799" s="5">
        <v>207</v>
      </c>
      <c r="B799" s="11" t="s">
        <v>69</v>
      </c>
      <c r="C799" s="11" t="s">
        <v>153</v>
      </c>
      <c r="D799" s="5">
        <v>57</v>
      </c>
      <c r="E799" s="13">
        <v>266.21052630000003</v>
      </c>
      <c r="F799" s="7">
        <v>0.22807017500000001</v>
      </c>
      <c r="G799" s="7">
        <v>0.35087719299999998</v>
      </c>
      <c r="H799" s="7">
        <v>0.42105263199999998</v>
      </c>
      <c r="I799" s="13">
        <v>263.85964910000001</v>
      </c>
      <c r="J799" s="13">
        <v>259</v>
      </c>
      <c r="K799" s="13">
        <v>282.61403510000002</v>
      </c>
      <c r="L799" s="13">
        <v>279.22807019999999</v>
      </c>
    </row>
    <row r="800" spans="1:12">
      <c r="A800" s="5">
        <v>207</v>
      </c>
      <c r="B800" s="11" t="s">
        <v>69</v>
      </c>
      <c r="C800" s="11" t="s">
        <v>134</v>
      </c>
      <c r="D800" s="5">
        <v>33</v>
      </c>
      <c r="E800" s="13">
        <v>268.75757579999998</v>
      </c>
      <c r="F800" s="7">
        <v>0.18181818199999999</v>
      </c>
      <c r="G800" s="7">
        <v>0.303030303</v>
      </c>
      <c r="H800" s="7">
        <v>0.515151515</v>
      </c>
      <c r="I800" s="13">
        <v>266.4848485</v>
      </c>
      <c r="J800" s="13">
        <v>261.72727270000001</v>
      </c>
      <c r="K800" s="13">
        <v>286.93939390000003</v>
      </c>
      <c r="L800" s="13">
        <v>281.030303</v>
      </c>
    </row>
    <row r="801" spans="1:12">
      <c r="A801" s="5">
        <v>207</v>
      </c>
      <c r="B801" s="11" t="s">
        <v>69</v>
      </c>
      <c r="C801" s="11" t="s">
        <v>132</v>
      </c>
      <c r="D801" s="5" t="s">
        <v>158</v>
      </c>
      <c r="E801" s="5" t="s">
        <v>158</v>
      </c>
      <c r="F801" s="5" t="s">
        <v>158</v>
      </c>
      <c r="G801" s="5" t="s">
        <v>158</v>
      </c>
      <c r="H801" s="5" t="s">
        <v>158</v>
      </c>
      <c r="I801" s="5" t="s">
        <v>158</v>
      </c>
      <c r="J801" s="5" t="s">
        <v>158</v>
      </c>
      <c r="K801" s="5" t="s">
        <v>158</v>
      </c>
      <c r="L801" s="5" t="s">
        <v>158</v>
      </c>
    </row>
    <row r="802" spans="1:12">
      <c r="A802" s="5">
        <v>207</v>
      </c>
      <c r="B802" s="11" t="s">
        <v>69</v>
      </c>
      <c r="C802" s="11" t="s">
        <v>163</v>
      </c>
      <c r="D802" s="5">
        <v>31</v>
      </c>
      <c r="E802" s="13">
        <v>265.90322579999997</v>
      </c>
      <c r="F802" s="7">
        <v>0.16129032300000001</v>
      </c>
      <c r="G802" s="7">
        <v>0.38709677399999998</v>
      </c>
      <c r="H802" s="7">
        <v>0.45161290300000001</v>
      </c>
      <c r="I802" s="13">
        <v>263.1935484</v>
      </c>
      <c r="J802" s="13">
        <v>257.70967739999998</v>
      </c>
      <c r="K802" s="13">
        <v>282.74193550000001</v>
      </c>
      <c r="L802" s="13">
        <v>279.90322579999997</v>
      </c>
    </row>
    <row r="803" spans="1:12">
      <c r="A803" s="5">
        <v>207</v>
      </c>
      <c r="B803" s="11" t="s">
        <v>69</v>
      </c>
      <c r="C803" s="11" t="s">
        <v>164</v>
      </c>
      <c r="D803" s="5">
        <v>26</v>
      </c>
      <c r="E803" s="13">
        <v>266.57692309999999</v>
      </c>
      <c r="F803" s="7">
        <v>0.30769230800000003</v>
      </c>
      <c r="G803" s="7">
        <v>0.30769230800000003</v>
      </c>
      <c r="H803" s="7">
        <v>0.38461538499999998</v>
      </c>
      <c r="I803" s="13">
        <v>264.65384619999998</v>
      </c>
      <c r="J803" s="13">
        <v>260.53846149999998</v>
      </c>
      <c r="K803" s="13">
        <v>282.46153850000002</v>
      </c>
      <c r="L803" s="13">
        <v>278.42307690000001</v>
      </c>
    </row>
    <row r="804" spans="1:12">
      <c r="A804" s="5">
        <v>207</v>
      </c>
      <c r="B804" s="11" t="s">
        <v>69</v>
      </c>
      <c r="C804" s="11" t="s">
        <v>7</v>
      </c>
      <c r="D804" s="5">
        <v>31</v>
      </c>
      <c r="E804" s="13">
        <v>269.67741940000002</v>
      </c>
      <c r="F804" s="7">
        <v>6.4516129000000005E-2</v>
      </c>
      <c r="G804" s="7">
        <v>0.322580645</v>
      </c>
      <c r="H804" s="7">
        <v>0.61290322600000002</v>
      </c>
      <c r="I804" s="13">
        <v>268</v>
      </c>
      <c r="J804" s="13">
        <v>263.12903230000001</v>
      </c>
      <c r="K804" s="13">
        <v>286.58064519999999</v>
      </c>
      <c r="L804" s="13">
        <v>282.51612899999998</v>
      </c>
    </row>
    <row r="805" spans="1:12">
      <c r="A805" s="5">
        <v>207</v>
      </c>
      <c r="B805" s="11" t="s">
        <v>69</v>
      </c>
      <c r="C805" s="11" t="s">
        <v>165</v>
      </c>
      <c r="D805" s="5" t="s">
        <v>158</v>
      </c>
      <c r="E805" s="5" t="s">
        <v>158</v>
      </c>
      <c r="F805" s="5" t="s">
        <v>158</v>
      </c>
      <c r="G805" s="5" t="s">
        <v>158</v>
      </c>
      <c r="H805" s="5" t="s">
        <v>158</v>
      </c>
      <c r="I805" s="5" t="s">
        <v>158</v>
      </c>
      <c r="J805" s="5" t="s">
        <v>158</v>
      </c>
      <c r="K805" s="5" t="s">
        <v>158</v>
      </c>
      <c r="L805" s="5" t="s">
        <v>158</v>
      </c>
    </row>
    <row r="806" spans="1:12">
      <c r="A806" s="5">
        <v>207</v>
      </c>
      <c r="B806" s="11" t="s">
        <v>69</v>
      </c>
      <c r="C806" s="11" t="s">
        <v>5</v>
      </c>
      <c r="D806" s="5" t="s">
        <v>158</v>
      </c>
      <c r="E806" s="5" t="s">
        <v>158</v>
      </c>
      <c r="F806" s="5" t="s">
        <v>158</v>
      </c>
      <c r="G806" s="5" t="s">
        <v>158</v>
      </c>
      <c r="H806" s="5" t="s">
        <v>158</v>
      </c>
      <c r="I806" s="5" t="s">
        <v>158</v>
      </c>
      <c r="J806" s="5" t="s">
        <v>158</v>
      </c>
      <c r="K806" s="5" t="s">
        <v>158</v>
      </c>
      <c r="L806" s="5" t="s">
        <v>158</v>
      </c>
    </row>
    <row r="807" spans="1:12">
      <c r="A807" s="5">
        <v>207</v>
      </c>
      <c r="B807" s="11" t="s">
        <v>69</v>
      </c>
      <c r="C807" s="11" t="s">
        <v>12</v>
      </c>
      <c r="D807" s="5" t="s">
        <v>158</v>
      </c>
      <c r="E807" s="5" t="s">
        <v>158</v>
      </c>
      <c r="F807" s="5" t="s">
        <v>158</v>
      </c>
      <c r="G807" s="5" t="s">
        <v>158</v>
      </c>
      <c r="H807" s="5" t="s">
        <v>158</v>
      </c>
      <c r="I807" s="5" t="s">
        <v>158</v>
      </c>
      <c r="J807" s="5" t="s">
        <v>158</v>
      </c>
      <c r="K807" s="5" t="s">
        <v>158</v>
      </c>
      <c r="L807" s="5" t="s">
        <v>158</v>
      </c>
    </row>
    <row r="808" spans="1:12">
      <c r="A808" s="5">
        <v>207</v>
      </c>
      <c r="B808" s="11" t="s">
        <v>69</v>
      </c>
      <c r="C808" s="11" t="s">
        <v>10</v>
      </c>
      <c r="D808" s="5">
        <v>17</v>
      </c>
      <c r="E808" s="13">
        <v>259.8823529</v>
      </c>
      <c r="F808" s="7">
        <v>0.52941176499999998</v>
      </c>
      <c r="G808" s="7">
        <v>0.35294117600000002</v>
      </c>
      <c r="H808" s="7">
        <v>0.117647059</v>
      </c>
      <c r="I808" s="13">
        <v>255.29411759999999</v>
      </c>
      <c r="J808" s="13">
        <v>250.94117650000001</v>
      </c>
      <c r="K808" s="13">
        <v>278</v>
      </c>
      <c r="L808" s="13">
        <v>274.94117649999998</v>
      </c>
    </row>
    <row r="809" spans="1:12">
      <c r="A809" s="5">
        <v>207</v>
      </c>
      <c r="B809" s="11" t="s">
        <v>69</v>
      </c>
      <c r="C809" s="11" t="s">
        <v>125</v>
      </c>
      <c r="D809" s="5">
        <v>30</v>
      </c>
      <c r="E809" s="13">
        <v>269.43333330000002</v>
      </c>
      <c r="F809" s="7">
        <v>0.16666666699999999</v>
      </c>
      <c r="G809" s="7">
        <v>0.3</v>
      </c>
      <c r="H809" s="7">
        <v>0.53333333299999997</v>
      </c>
      <c r="I809" s="13">
        <v>268.03333329999998</v>
      </c>
      <c r="J809" s="13">
        <v>262.3666667</v>
      </c>
      <c r="K809" s="13">
        <v>284.1333333</v>
      </c>
      <c r="L809" s="13">
        <v>282.46666670000002</v>
      </c>
    </row>
    <row r="810" spans="1:12">
      <c r="A810" s="5">
        <v>207</v>
      </c>
      <c r="B810" s="11" t="s">
        <v>69</v>
      </c>
      <c r="C810" s="11" t="s">
        <v>126</v>
      </c>
      <c r="D810" s="5">
        <v>11</v>
      </c>
      <c r="E810" s="13">
        <v>257.45454549999999</v>
      </c>
      <c r="F810" s="7">
        <v>0.45454545499999999</v>
      </c>
      <c r="G810" s="7">
        <v>0.27272727299999999</v>
      </c>
      <c r="H810" s="7">
        <v>0.27272727299999999</v>
      </c>
      <c r="I810" s="13">
        <v>252.81818179999999</v>
      </c>
      <c r="J810" s="13">
        <v>247.54545450000001</v>
      </c>
      <c r="K810" s="13">
        <v>276.63636359999998</v>
      </c>
      <c r="L810" s="13">
        <v>271.63636359999998</v>
      </c>
    </row>
    <row r="811" spans="1:12">
      <c r="A811" s="5">
        <v>207</v>
      </c>
      <c r="B811" s="11" t="s">
        <v>69</v>
      </c>
      <c r="C811" s="11" t="s">
        <v>128</v>
      </c>
      <c r="D811" s="5" t="s">
        <v>158</v>
      </c>
      <c r="E811" s="5" t="s">
        <v>158</v>
      </c>
      <c r="F811" s="5" t="s">
        <v>158</v>
      </c>
      <c r="G811" s="5" t="s">
        <v>158</v>
      </c>
      <c r="H811" s="5" t="s">
        <v>158</v>
      </c>
      <c r="I811" s="5" t="s">
        <v>158</v>
      </c>
      <c r="J811" s="5" t="s">
        <v>158</v>
      </c>
      <c r="K811" s="5" t="s">
        <v>158</v>
      </c>
      <c r="L811" s="5" t="s">
        <v>158</v>
      </c>
    </row>
    <row r="812" spans="1:12">
      <c r="A812" s="5">
        <v>207</v>
      </c>
      <c r="B812" s="11" t="s">
        <v>69</v>
      </c>
      <c r="C812" s="11" t="s">
        <v>127</v>
      </c>
      <c r="D812" s="5">
        <v>13</v>
      </c>
      <c r="E812" s="13">
        <v>267.61538460000003</v>
      </c>
      <c r="F812" s="7">
        <v>0.15384615400000001</v>
      </c>
      <c r="G812" s="7">
        <v>0.46153846199999998</v>
      </c>
      <c r="H812" s="7">
        <v>0.38461538499999998</v>
      </c>
      <c r="I812" s="13">
        <v>266.07692309999999</v>
      </c>
      <c r="J812" s="13">
        <v>261.07692309999999</v>
      </c>
      <c r="K812" s="13">
        <v>284.07692309999999</v>
      </c>
      <c r="L812" s="13">
        <v>279.15384619999998</v>
      </c>
    </row>
    <row r="813" spans="1:12">
      <c r="A813" s="5">
        <v>207</v>
      </c>
      <c r="B813" s="11" t="s">
        <v>69</v>
      </c>
      <c r="C813" s="11" t="s">
        <v>133</v>
      </c>
      <c r="D813" s="5" t="s">
        <v>158</v>
      </c>
      <c r="E813" s="5" t="s">
        <v>158</v>
      </c>
      <c r="F813" s="5" t="s">
        <v>158</v>
      </c>
      <c r="G813" s="5" t="s">
        <v>158</v>
      </c>
      <c r="H813" s="5" t="s">
        <v>158</v>
      </c>
      <c r="I813" s="5" t="s">
        <v>158</v>
      </c>
      <c r="J813" s="5" t="s">
        <v>158</v>
      </c>
      <c r="K813" s="5" t="s">
        <v>158</v>
      </c>
      <c r="L813" s="5" t="s">
        <v>158</v>
      </c>
    </row>
    <row r="814" spans="1:12">
      <c r="A814" s="5">
        <v>210</v>
      </c>
      <c r="B814" s="11" t="s">
        <v>70</v>
      </c>
      <c r="C814" s="11" t="s">
        <v>153</v>
      </c>
      <c r="D814" s="5">
        <v>31</v>
      </c>
      <c r="E814" s="13">
        <v>269.77419350000002</v>
      </c>
      <c r="F814" s="7">
        <v>0.19354838699999999</v>
      </c>
      <c r="G814" s="7">
        <v>0.22580645199999999</v>
      </c>
      <c r="H814" s="7">
        <v>0.58064516099999997</v>
      </c>
      <c r="I814" s="13">
        <v>269.12903230000001</v>
      </c>
      <c r="J814" s="13">
        <v>268.25806449999999</v>
      </c>
      <c r="K814" s="13">
        <v>278.32258059999998</v>
      </c>
      <c r="L814" s="13">
        <v>276.38709679999999</v>
      </c>
    </row>
    <row r="815" spans="1:12">
      <c r="A815" s="5">
        <v>210</v>
      </c>
      <c r="B815" s="11" t="s">
        <v>70</v>
      </c>
      <c r="C815" s="11" t="s">
        <v>134</v>
      </c>
      <c r="D815" s="5">
        <v>10</v>
      </c>
      <c r="E815" s="13">
        <v>275.7</v>
      </c>
      <c r="F815" s="7" t="s">
        <v>159</v>
      </c>
      <c r="G815" s="7">
        <v>0.2</v>
      </c>
      <c r="H815" s="7">
        <v>0.8</v>
      </c>
      <c r="I815" s="13">
        <v>279.39999999999998</v>
      </c>
      <c r="J815" s="13">
        <v>270.60000000000002</v>
      </c>
      <c r="K815" s="13">
        <v>283.2</v>
      </c>
      <c r="L815" s="13">
        <v>278.8</v>
      </c>
    </row>
    <row r="816" spans="1:12">
      <c r="A816" s="5">
        <v>210</v>
      </c>
      <c r="B816" s="11" t="s">
        <v>70</v>
      </c>
      <c r="C816" s="11" t="s">
        <v>163</v>
      </c>
      <c r="D816" s="5">
        <v>19</v>
      </c>
      <c r="E816" s="13">
        <v>269.89473679999998</v>
      </c>
      <c r="F816" s="7">
        <v>0.15789473700000001</v>
      </c>
      <c r="G816" s="7">
        <v>0.26315789499999998</v>
      </c>
      <c r="H816" s="7">
        <v>0.57894736800000002</v>
      </c>
      <c r="I816" s="13">
        <v>266.84210530000001</v>
      </c>
      <c r="J816" s="13">
        <v>267.52631580000002</v>
      </c>
      <c r="K816" s="13">
        <v>281.10526320000002</v>
      </c>
      <c r="L816" s="13">
        <v>281.15789469999999</v>
      </c>
    </row>
    <row r="817" spans="1:12">
      <c r="A817" s="5">
        <v>210</v>
      </c>
      <c r="B817" s="11" t="s">
        <v>70</v>
      </c>
      <c r="C817" s="11" t="s">
        <v>164</v>
      </c>
      <c r="D817" s="5">
        <v>12</v>
      </c>
      <c r="E817" s="13">
        <v>269.58333329999999</v>
      </c>
      <c r="F817" s="7">
        <v>0.25</v>
      </c>
      <c r="G817" s="7">
        <v>0.16666666699999999</v>
      </c>
      <c r="H817" s="7">
        <v>0.58333333300000001</v>
      </c>
      <c r="I817" s="13">
        <v>272.75</v>
      </c>
      <c r="J817" s="13">
        <v>269.41666670000001</v>
      </c>
      <c r="K817" s="13">
        <v>273.91666670000001</v>
      </c>
      <c r="L817" s="13">
        <v>268.83333329999999</v>
      </c>
    </row>
    <row r="818" spans="1:12">
      <c r="A818" s="5">
        <v>210</v>
      </c>
      <c r="B818" s="11" t="s">
        <v>70</v>
      </c>
      <c r="C818" s="11" t="s">
        <v>7</v>
      </c>
      <c r="D818" s="5" t="s">
        <v>158</v>
      </c>
      <c r="E818" s="5" t="s">
        <v>158</v>
      </c>
      <c r="F818" s="5" t="s">
        <v>158</v>
      </c>
      <c r="G818" s="5" t="s">
        <v>158</v>
      </c>
      <c r="H818" s="5" t="s">
        <v>158</v>
      </c>
      <c r="I818" s="5" t="s">
        <v>158</v>
      </c>
      <c r="J818" s="5" t="s">
        <v>158</v>
      </c>
      <c r="K818" s="5" t="s">
        <v>158</v>
      </c>
      <c r="L818" s="5" t="s">
        <v>158</v>
      </c>
    </row>
    <row r="819" spans="1:12">
      <c r="A819" s="5">
        <v>210</v>
      </c>
      <c r="B819" s="11" t="s">
        <v>70</v>
      </c>
      <c r="C819" s="11" t="s">
        <v>165</v>
      </c>
      <c r="D819" s="5">
        <v>14</v>
      </c>
      <c r="E819" s="13">
        <v>275.2142857</v>
      </c>
      <c r="F819" s="7">
        <v>7.1428570999999996E-2</v>
      </c>
      <c r="G819" s="7">
        <v>0.14285714299999999</v>
      </c>
      <c r="H819" s="7">
        <v>0.78571428600000004</v>
      </c>
      <c r="I819" s="13">
        <v>278.5</v>
      </c>
      <c r="J819" s="13">
        <v>271.85714289999999</v>
      </c>
      <c r="K819" s="13">
        <v>281.92857140000001</v>
      </c>
      <c r="L819" s="13">
        <v>277.42857140000001</v>
      </c>
    </row>
    <row r="820" spans="1:12">
      <c r="A820" s="5">
        <v>210</v>
      </c>
      <c r="B820" s="11" t="s">
        <v>70</v>
      </c>
      <c r="C820" s="11" t="s">
        <v>2</v>
      </c>
      <c r="D820" s="5" t="s">
        <v>158</v>
      </c>
      <c r="E820" s="5" t="s">
        <v>158</v>
      </c>
      <c r="F820" s="5" t="s">
        <v>158</v>
      </c>
      <c r="G820" s="5" t="s">
        <v>158</v>
      </c>
      <c r="H820" s="5" t="s">
        <v>158</v>
      </c>
      <c r="I820" s="5" t="s">
        <v>158</v>
      </c>
      <c r="J820" s="5" t="s">
        <v>158</v>
      </c>
      <c r="K820" s="5" t="s">
        <v>158</v>
      </c>
      <c r="L820" s="5" t="s">
        <v>158</v>
      </c>
    </row>
    <row r="821" spans="1:12">
      <c r="A821" s="5">
        <v>210</v>
      </c>
      <c r="B821" s="11" t="s">
        <v>70</v>
      </c>
      <c r="C821" s="11" t="s">
        <v>5</v>
      </c>
      <c r="D821" s="5" t="s">
        <v>158</v>
      </c>
      <c r="E821" s="5" t="s">
        <v>158</v>
      </c>
      <c r="F821" s="5" t="s">
        <v>158</v>
      </c>
      <c r="G821" s="5" t="s">
        <v>158</v>
      </c>
      <c r="H821" s="5" t="s">
        <v>158</v>
      </c>
      <c r="I821" s="5" t="s">
        <v>158</v>
      </c>
      <c r="J821" s="5" t="s">
        <v>158</v>
      </c>
      <c r="K821" s="5" t="s">
        <v>158</v>
      </c>
      <c r="L821" s="5" t="s">
        <v>158</v>
      </c>
    </row>
    <row r="822" spans="1:12">
      <c r="A822" s="5">
        <v>210</v>
      </c>
      <c r="B822" s="11" t="s">
        <v>70</v>
      </c>
      <c r="C822" s="11" t="s">
        <v>10</v>
      </c>
      <c r="D822" s="5">
        <v>14</v>
      </c>
      <c r="E822" s="13">
        <v>264.7142857</v>
      </c>
      <c r="F822" s="7">
        <v>0.28571428599999998</v>
      </c>
      <c r="G822" s="7">
        <v>0.35714285699999998</v>
      </c>
      <c r="H822" s="7">
        <v>0.35714285699999998</v>
      </c>
      <c r="I822" s="13">
        <v>261.2142857</v>
      </c>
      <c r="J822" s="13">
        <v>265.07142859999999</v>
      </c>
      <c r="K822" s="13">
        <v>275.35714289999999</v>
      </c>
      <c r="L822" s="13">
        <v>273.85714289999999</v>
      </c>
    </row>
    <row r="823" spans="1:12">
      <c r="A823" s="5">
        <v>210</v>
      </c>
      <c r="B823" s="11" t="s">
        <v>70</v>
      </c>
      <c r="C823" s="11" t="s">
        <v>125</v>
      </c>
      <c r="D823" s="5">
        <v>30</v>
      </c>
      <c r="E823" s="13">
        <v>269.3666667</v>
      </c>
      <c r="F823" s="7">
        <v>0.2</v>
      </c>
      <c r="G823" s="7">
        <v>0.233333333</v>
      </c>
      <c r="H823" s="7">
        <v>0.56666666700000001</v>
      </c>
      <c r="I823" s="13">
        <v>268.76666669999997</v>
      </c>
      <c r="J823" s="13">
        <v>268.16666670000001</v>
      </c>
      <c r="K823" s="13">
        <v>277.83333329999999</v>
      </c>
      <c r="L823" s="13">
        <v>275.66666670000001</v>
      </c>
    </row>
    <row r="824" spans="1:12">
      <c r="A824" s="5">
        <v>210</v>
      </c>
      <c r="B824" s="11" t="s">
        <v>70</v>
      </c>
      <c r="C824" s="11" t="s">
        <v>128</v>
      </c>
      <c r="D824" s="5" t="s">
        <v>158</v>
      </c>
      <c r="E824" s="5" t="s">
        <v>158</v>
      </c>
      <c r="F824" s="5" t="s">
        <v>158</v>
      </c>
      <c r="G824" s="5" t="s">
        <v>158</v>
      </c>
      <c r="H824" s="5" t="s">
        <v>158</v>
      </c>
      <c r="I824" s="5" t="s">
        <v>158</v>
      </c>
      <c r="J824" s="5" t="s">
        <v>158</v>
      </c>
      <c r="K824" s="5" t="s">
        <v>158</v>
      </c>
      <c r="L824" s="5" t="s">
        <v>158</v>
      </c>
    </row>
    <row r="825" spans="1:12">
      <c r="A825" s="5">
        <v>210</v>
      </c>
      <c r="B825" s="11" t="s">
        <v>70</v>
      </c>
      <c r="C825" s="11" t="s">
        <v>133</v>
      </c>
      <c r="D825" s="5" t="s">
        <v>158</v>
      </c>
      <c r="E825" s="5" t="s">
        <v>158</v>
      </c>
      <c r="F825" s="5" t="s">
        <v>158</v>
      </c>
      <c r="G825" s="5" t="s">
        <v>158</v>
      </c>
      <c r="H825" s="5" t="s">
        <v>158</v>
      </c>
      <c r="I825" s="5" t="s">
        <v>158</v>
      </c>
      <c r="J825" s="5" t="s">
        <v>158</v>
      </c>
      <c r="K825" s="5" t="s">
        <v>158</v>
      </c>
      <c r="L825" s="5" t="s">
        <v>158</v>
      </c>
    </row>
    <row r="826" spans="1:12">
      <c r="A826" s="5">
        <v>211</v>
      </c>
      <c r="B826" s="11" t="s">
        <v>71</v>
      </c>
      <c r="C826" s="11" t="s">
        <v>153</v>
      </c>
      <c r="D826" s="5">
        <v>35</v>
      </c>
      <c r="E826" s="13">
        <v>264.74285709999998</v>
      </c>
      <c r="F826" s="7">
        <v>0.28571428599999998</v>
      </c>
      <c r="G826" s="7">
        <v>0.37142857099999999</v>
      </c>
      <c r="H826" s="7">
        <v>0.34285714299999998</v>
      </c>
      <c r="I826" s="13">
        <v>266.94285710000003</v>
      </c>
      <c r="J826" s="13">
        <v>265.57142859999999</v>
      </c>
      <c r="K826" s="13">
        <v>266.39999999999998</v>
      </c>
      <c r="L826" s="13">
        <v>265.8</v>
      </c>
    </row>
    <row r="827" spans="1:12">
      <c r="A827" s="5">
        <v>211</v>
      </c>
      <c r="B827" s="11" t="s">
        <v>71</v>
      </c>
      <c r="C827" s="11" t="s">
        <v>134</v>
      </c>
      <c r="D827" s="5">
        <v>23</v>
      </c>
      <c r="E827" s="13">
        <v>264.13043479999999</v>
      </c>
      <c r="F827" s="7">
        <v>0.30434782599999999</v>
      </c>
      <c r="G827" s="7">
        <v>0.34782608700000001</v>
      </c>
      <c r="H827" s="7">
        <v>0.34782608700000001</v>
      </c>
      <c r="I827" s="13">
        <v>266.73913040000002</v>
      </c>
      <c r="J827" s="13">
        <v>265.08695649999999</v>
      </c>
      <c r="K827" s="13">
        <v>265.17391300000003</v>
      </c>
      <c r="L827" s="13">
        <v>263.91304350000001</v>
      </c>
    </row>
    <row r="828" spans="1:12">
      <c r="A828" s="5">
        <v>211</v>
      </c>
      <c r="B828" s="11" t="s">
        <v>71</v>
      </c>
      <c r="C828" s="11" t="s">
        <v>163</v>
      </c>
      <c r="D828" s="5">
        <v>17</v>
      </c>
      <c r="E828" s="13">
        <v>269.70588240000001</v>
      </c>
      <c r="F828" s="7">
        <v>0.117647059</v>
      </c>
      <c r="G828" s="7">
        <v>0.29411764699999998</v>
      </c>
      <c r="H828" s="7">
        <v>0.58823529399999996</v>
      </c>
      <c r="I828" s="13">
        <v>270.47058820000001</v>
      </c>
      <c r="J828" s="13">
        <v>268.05882350000002</v>
      </c>
      <c r="K828" s="13">
        <v>274.23529409999998</v>
      </c>
      <c r="L828" s="13">
        <v>276.82352939999998</v>
      </c>
    </row>
    <row r="829" spans="1:12">
      <c r="A829" s="5">
        <v>211</v>
      </c>
      <c r="B829" s="11" t="s">
        <v>71</v>
      </c>
      <c r="C829" s="11" t="s">
        <v>164</v>
      </c>
      <c r="D829" s="5">
        <v>18</v>
      </c>
      <c r="E829" s="13">
        <v>260.05555559999999</v>
      </c>
      <c r="F829" s="7">
        <v>0.44444444399999999</v>
      </c>
      <c r="G829" s="7">
        <v>0.44444444399999999</v>
      </c>
      <c r="H829" s="7">
        <v>0.111111111</v>
      </c>
      <c r="I829" s="13">
        <v>263.61111110000002</v>
      </c>
      <c r="J829" s="13">
        <v>263.22222219999998</v>
      </c>
      <c r="K829" s="13">
        <v>259</v>
      </c>
      <c r="L829" s="13">
        <v>255.38888890000001</v>
      </c>
    </row>
    <row r="830" spans="1:12">
      <c r="A830" s="5">
        <v>211</v>
      </c>
      <c r="B830" s="11" t="s">
        <v>71</v>
      </c>
      <c r="C830" s="11" t="s">
        <v>7</v>
      </c>
      <c r="D830" s="5" t="s">
        <v>158</v>
      </c>
      <c r="E830" s="5" t="s">
        <v>158</v>
      </c>
      <c r="F830" s="5" t="s">
        <v>158</v>
      </c>
      <c r="G830" s="5" t="s">
        <v>158</v>
      </c>
      <c r="H830" s="5" t="s">
        <v>158</v>
      </c>
      <c r="I830" s="5" t="s">
        <v>158</v>
      </c>
      <c r="J830" s="5" t="s">
        <v>158</v>
      </c>
      <c r="K830" s="5" t="s">
        <v>158</v>
      </c>
      <c r="L830" s="5" t="s">
        <v>158</v>
      </c>
    </row>
    <row r="831" spans="1:12">
      <c r="A831" s="5">
        <v>211</v>
      </c>
      <c r="B831" s="11" t="s">
        <v>71</v>
      </c>
      <c r="C831" s="11" t="s">
        <v>165</v>
      </c>
      <c r="D831" s="5">
        <v>26</v>
      </c>
      <c r="E831" s="13">
        <v>263.80769229999999</v>
      </c>
      <c r="F831" s="7">
        <v>0.30769230800000003</v>
      </c>
      <c r="G831" s="7">
        <v>0.42307692299999999</v>
      </c>
      <c r="H831" s="7">
        <v>0.26923076899999998</v>
      </c>
      <c r="I831" s="13">
        <v>266.30769229999999</v>
      </c>
      <c r="J831" s="13">
        <v>266</v>
      </c>
      <c r="K831" s="13">
        <v>264.88461539999997</v>
      </c>
      <c r="L831" s="13">
        <v>262.19230770000001</v>
      </c>
    </row>
    <row r="832" spans="1:12">
      <c r="A832" s="5">
        <v>211</v>
      </c>
      <c r="B832" s="11" t="s">
        <v>71</v>
      </c>
      <c r="C832" s="11" t="s">
        <v>9</v>
      </c>
      <c r="D832" s="5" t="s">
        <v>158</v>
      </c>
      <c r="E832" s="5" t="s">
        <v>158</v>
      </c>
      <c r="F832" s="5" t="s">
        <v>158</v>
      </c>
      <c r="G832" s="5" t="s">
        <v>158</v>
      </c>
      <c r="H832" s="5" t="s">
        <v>158</v>
      </c>
      <c r="I832" s="5" t="s">
        <v>158</v>
      </c>
      <c r="J832" s="5" t="s">
        <v>158</v>
      </c>
      <c r="K832" s="5" t="s">
        <v>158</v>
      </c>
      <c r="L832" s="5" t="s">
        <v>158</v>
      </c>
    </row>
    <row r="833" spans="1:12">
      <c r="A833" s="5">
        <v>211</v>
      </c>
      <c r="B833" s="11" t="s">
        <v>71</v>
      </c>
      <c r="C833" s="11" t="s">
        <v>1</v>
      </c>
      <c r="D833" s="5" t="s">
        <v>158</v>
      </c>
      <c r="E833" s="5" t="s">
        <v>158</v>
      </c>
      <c r="F833" s="5" t="s">
        <v>158</v>
      </c>
      <c r="G833" s="5" t="s">
        <v>158</v>
      </c>
      <c r="H833" s="5" t="s">
        <v>158</v>
      </c>
      <c r="I833" s="5" t="s">
        <v>158</v>
      </c>
      <c r="J833" s="5" t="s">
        <v>158</v>
      </c>
      <c r="K833" s="5" t="s">
        <v>158</v>
      </c>
      <c r="L833" s="5" t="s">
        <v>158</v>
      </c>
    </row>
    <row r="834" spans="1:12">
      <c r="A834" s="5">
        <v>211</v>
      </c>
      <c r="B834" s="11" t="s">
        <v>71</v>
      </c>
      <c r="C834" s="11" t="s">
        <v>2</v>
      </c>
      <c r="D834" s="5" t="s">
        <v>158</v>
      </c>
      <c r="E834" s="5" t="s">
        <v>158</v>
      </c>
      <c r="F834" s="5" t="s">
        <v>158</v>
      </c>
      <c r="G834" s="5" t="s">
        <v>158</v>
      </c>
      <c r="H834" s="5" t="s">
        <v>158</v>
      </c>
      <c r="I834" s="5" t="s">
        <v>158</v>
      </c>
      <c r="J834" s="5" t="s">
        <v>158</v>
      </c>
      <c r="K834" s="5" t="s">
        <v>158</v>
      </c>
      <c r="L834" s="5" t="s">
        <v>158</v>
      </c>
    </row>
    <row r="835" spans="1:12">
      <c r="A835" s="5">
        <v>211</v>
      </c>
      <c r="B835" s="11" t="s">
        <v>71</v>
      </c>
      <c r="C835" s="11" t="s">
        <v>20</v>
      </c>
      <c r="D835" s="5" t="s">
        <v>158</v>
      </c>
      <c r="E835" s="5" t="s">
        <v>158</v>
      </c>
      <c r="F835" s="5" t="s">
        <v>158</v>
      </c>
      <c r="G835" s="5" t="s">
        <v>158</v>
      </c>
      <c r="H835" s="5" t="s">
        <v>158</v>
      </c>
      <c r="I835" s="5" t="s">
        <v>158</v>
      </c>
      <c r="J835" s="5" t="s">
        <v>158</v>
      </c>
      <c r="K835" s="5" t="s">
        <v>158</v>
      </c>
      <c r="L835" s="5" t="s">
        <v>158</v>
      </c>
    </row>
    <row r="836" spans="1:12">
      <c r="A836" s="5">
        <v>211</v>
      </c>
      <c r="B836" s="11" t="s">
        <v>71</v>
      </c>
      <c r="C836" s="11" t="s">
        <v>5</v>
      </c>
      <c r="D836" s="5" t="s">
        <v>158</v>
      </c>
      <c r="E836" s="5" t="s">
        <v>158</v>
      </c>
      <c r="F836" s="5" t="s">
        <v>158</v>
      </c>
      <c r="G836" s="5" t="s">
        <v>158</v>
      </c>
      <c r="H836" s="5" t="s">
        <v>158</v>
      </c>
      <c r="I836" s="5" t="s">
        <v>158</v>
      </c>
      <c r="J836" s="5" t="s">
        <v>158</v>
      </c>
      <c r="K836" s="5" t="s">
        <v>158</v>
      </c>
      <c r="L836" s="5" t="s">
        <v>158</v>
      </c>
    </row>
    <row r="837" spans="1:12">
      <c r="A837" s="5">
        <v>211</v>
      </c>
      <c r="B837" s="11" t="s">
        <v>71</v>
      </c>
      <c r="C837" s="11" t="s">
        <v>12</v>
      </c>
      <c r="D837" s="5" t="s">
        <v>158</v>
      </c>
      <c r="E837" s="5" t="s">
        <v>158</v>
      </c>
      <c r="F837" s="5" t="s">
        <v>158</v>
      </c>
      <c r="G837" s="5" t="s">
        <v>158</v>
      </c>
      <c r="H837" s="5" t="s">
        <v>158</v>
      </c>
      <c r="I837" s="5" t="s">
        <v>158</v>
      </c>
      <c r="J837" s="5" t="s">
        <v>158</v>
      </c>
      <c r="K837" s="5" t="s">
        <v>158</v>
      </c>
      <c r="L837" s="5" t="s">
        <v>158</v>
      </c>
    </row>
    <row r="838" spans="1:12">
      <c r="A838" s="5">
        <v>211</v>
      </c>
      <c r="B838" s="11" t="s">
        <v>71</v>
      </c>
      <c r="C838" s="11" t="s">
        <v>125</v>
      </c>
      <c r="D838" s="5">
        <v>34</v>
      </c>
      <c r="E838" s="13">
        <v>264.76470590000002</v>
      </c>
      <c r="F838" s="7">
        <v>0.29411764699999998</v>
      </c>
      <c r="G838" s="7">
        <v>0.35294117600000002</v>
      </c>
      <c r="H838" s="7">
        <v>0.35294117600000002</v>
      </c>
      <c r="I838" s="13">
        <v>266.82352939999998</v>
      </c>
      <c r="J838" s="13">
        <v>265.23529409999998</v>
      </c>
      <c r="K838" s="13">
        <v>266.85294119999998</v>
      </c>
      <c r="L838" s="13">
        <v>266.14705880000002</v>
      </c>
    </row>
    <row r="839" spans="1:12">
      <c r="A839" s="5">
        <v>211</v>
      </c>
      <c r="B839" s="11" t="s">
        <v>71</v>
      </c>
      <c r="C839" s="11" t="s">
        <v>126</v>
      </c>
      <c r="D839" s="5" t="s">
        <v>158</v>
      </c>
      <c r="E839" s="5" t="s">
        <v>158</v>
      </c>
      <c r="F839" s="5" t="s">
        <v>158</v>
      </c>
      <c r="G839" s="5" t="s">
        <v>158</v>
      </c>
      <c r="H839" s="5" t="s">
        <v>158</v>
      </c>
      <c r="I839" s="5" t="s">
        <v>158</v>
      </c>
      <c r="J839" s="5" t="s">
        <v>158</v>
      </c>
      <c r="K839" s="5" t="s">
        <v>158</v>
      </c>
      <c r="L839" s="5" t="s">
        <v>158</v>
      </c>
    </row>
    <row r="840" spans="1:12">
      <c r="A840" s="5">
        <v>211</v>
      </c>
      <c r="B840" s="11" t="s">
        <v>71</v>
      </c>
      <c r="C840" s="11" t="s">
        <v>133</v>
      </c>
      <c r="D840" s="5" t="s">
        <v>158</v>
      </c>
      <c r="E840" s="5" t="s">
        <v>158</v>
      </c>
      <c r="F840" s="5" t="s">
        <v>158</v>
      </c>
      <c r="G840" s="5" t="s">
        <v>158</v>
      </c>
      <c r="H840" s="5" t="s">
        <v>158</v>
      </c>
      <c r="I840" s="5" t="s">
        <v>158</v>
      </c>
      <c r="J840" s="5" t="s">
        <v>158</v>
      </c>
      <c r="K840" s="5" t="s">
        <v>158</v>
      </c>
      <c r="L840" s="5" t="s">
        <v>158</v>
      </c>
    </row>
    <row r="841" spans="1:12">
      <c r="A841" s="5">
        <v>212</v>
      </c>
      <c r="B841" s="11" t="s">
        <v>72</v>
      </c>
      <c r="C841" s="11" t="s">
        <v>153</v>
      </c>
      <c r="D841" s="5">
        <v>32</v>
      </c>
      <c r="E841" s="13">
        <v>264.125</v>
      </c>
      <c r="F841" s="7">
        <v>0.3125</v>
      </c>
      <c r="G841" s="7">
        <v>0.40625</v>
      </c>
      <c r="H841" s="7">
        <v>0.28125</v>
      </c>
      <c r="I841" s="13">
        <v>265.15625</v>
      </c>
      <c r="J841" s="13">
        <v>262.4375</v>
      </c>
      <c r="K841" s="13">
        <v>267.71875</v>
      </c>
      <c r="L841" s="13">
        <v>265.5625</v>
      </c>
    </row>
    <row r="842" spans="1:12">
      <c r="A842" s="5">
        <v>212</v>
      </c>
      <c r="B842" s="11" t="s">
        <v>72</v>
      </c>
      <c r="C842" s="11" t="s">
        <v>134</v>
      </c>
      <c r="D842" s="5">
        <v>13</v>
      </c>
      <c r="E842" s="13">
        <v>264.92307690000001</v>
      </c>
      <c r="F842" s="7">
        <v>0.30769230800000003</v>
      </c>
      <c r="G842" s="7">
        <v>0.38461538499999998</v>
      </c>
      <c r="H842" s="7">
        <v>0.30769230800000003</v>
      </c>
      <c r="I842" s="13">
        <v>264.7692308</v>
      </c>
      <c r="J842" s="13">
        <v>263.92307690000001</v>
      </c>
      <c r="K842" s="13">
        <v>267.30769229999999</v>
      </c>
      <c r="L842" s="13">
        <v>266.38461539999997</v>
      </c>
    </row>
    <row r="843" spans="1:12">
      <c r="A843" s="5">
        <v>212</v>
      </c>
      <c r="B843" s="11" t="s">
        <v>72</v>
      </c>
      <c r="C843" s="11" t="s">
        <v>163</v>
      </c>
      <c r="D843" s="5">
        <v>16</v>
      </c>
      <c r="E843" s="13">
        <v>266.4375</v>
      </c>
      <c r="F843" s="7">
        <v>0.25</v>
      </c>
      <c r="G843" s="7">
        <v>0.4375</v>
      </c>
      <c r="H843" s="7">
        <v>0.3125</v>
      </c>
      <c r="I843" s="13">
        <v>266.5</v>
      </c>
      <c r="J843" s="13">
        <v>263.3125</v>
      </c>
      <c r="K843" s="13">
        <v>271.1875</v>
      </c>
      <c r="L843" s="13">
        <v>271.1875</v>
      </c>
    </row>
    <row r="844" spans="1:12">
      <c r="A844" s="5">
        <v>212</v>
      </c>
      <c r="B844" s="11" t="s">
        <v>72</v>
      </c>
      <c r="C844" s="11" t="s">
        <v>164</v>
      </c>
      <c r="D844" s="5">
        <v>16</v>
      </c>
      <c r="E844" s="13">
        <v>261.8125</v>
      </c>
      <c r="F844" s="7">
        <v>0.375</v>
      </c>
      <c r="G844" s="7">
        <v>0.375</v>
      </c>
      <c r="H844" s="7">
        <v>0.25</v>
      </c>
      <c r="I844" s="13">
        <v>263.8125</v>
      </c>
      <c r="J844" s="13">
        <v>261.5625</v>
      </c>
      <c r="K844" s="13">
        <v>264.25</v>
      </c>
      <c r="L844" s="13">
        <v>259.9375</v>
      </c>
    </row>
    <row r="845" spans="1:12">
      <c r="A845" s="5">
        <v>212</v>
      </c>
      <c r="B845" s="11" t="s">
        <v>72</v>
      </c>
      <c r="C845" s="11" t="s">
        <v>7</v>
      </c>
      <c r="D845" s="5" t="s">
        <v>158</v>
      </c>
      <c r="E845" s="5" t="s">
        <v>158</v>
      </c>
      <c r="F845" s="5" t="s">
        <v>158</v>
      </c>
      <c r="G845" s="5" t="s">
        <v>158</v>
      </c>
      <c r="H845" s="5" t="s">
        <v>158</v>
      </c>
      <c r="I845" s="5" t="s">
        <v>158</v>
      </c>
      <c r="J845" s="5" t="s">
        <v>158</v>
      </c>
      <c r="K845" s="5" t="s">
        <v>158</v>
      </c>
      <c r="L845" s="5" t="s">
        <v>158</v>
      </c>
    </row>
    <row r="846" spans="1:12">
      <c r="A846" s="5">
        <v>212</v>
      </c>
      <c r="B846" s="11" t="s">
        <v>72</v>
      </c>
      <c r="C846" s="11" t="s">
        <v>165</v>
      </c>
      <c r="D846" s="5">
        <v>28</v>
      </c>
      <c r="E846" s="13">
        <v>265.42857140000001</v>
      </c>
      <c r="F846" s="7">
        <v>0.28571428599999998</v>
      </c>
      <c r="G846" s="7">
        <v>0.39285714300000002</v>
      </c>
      <c r="H846" s="7">
        <v>0.321428571</v>
      </c>
      <c r="I846" s="13">
        <v>266.42857140000001</v>
      </c>
      <c r="J846" s="13">
        <v>263.60714289999999</v>
      </c>
      <c r="K846" s="13">
        <v>269.9642857</v>
      </c>
      <c r="L846" s="13">
        <v>267.32142859999999</v>
      </c>
    </row>
    <row r="847" spans="1:12">
      <c r="A847" s="5">
        <v>212</v>
      </c>
      <c r="B847" s="11" t="s">
        <v>72</v>
      </c>
      <c r="C847" s="11" t="s">
        <v>1</v>
      </c>
      <c r="D847" s="5" t="s">
        <v>158</v>
      </c>
      <c r="E847" s="5" t="s">
        <v>158</v>
      </c>
      <c r="F847" s="5" t="s">
        <v>158</v>
      </c>
      <c r="G847" s="5" t="s">
        <v>158</v>
      </c>
      <c r="H847" s="5" t="s">
        <v>158</v>
      </c>
      <c r="I847" s="5" t="s">
        <v>158</v>
      </c>
      <c r="J847" s="5" t="s">
        <v>158</v>
      </c>
      <c r="K847" s="5" t="s">
        <v>158</v>
      </c>
      <c r="L847" s="5" t="s">
        <v>158</v>
      </c>
    </row>
    <row r="848" spans="1:12">
      <c r="A848" s="5">
        <v>212</v>
      </c>
      <c r="B848" s="11" t="s">
        <v>72</v>
      </c>
      <c r="C848" s="11" t="s">
        <v>2</v>
      </c>
      <c r="D848" s="5" t="s">
        <v>158</v>
      </c>
      <c r="E848" s="5" t="s">
        <v>158</v>
      </c>
      <c r="F848" s="5" t="s">
        <v>158</v>
      </c>
      <c r="G848" s="5" t="s">
        <v>158</v>
      </c>
      <c r="H848" s="5" t="s">
        <v>158</v>
      </c>
      <c r="I848" s="5" t="s">
        <v>158</v>
      </c>
      <c r="J848" s="5" t="s">
        <v>158</v>
      </c>
      <c r="K848" s="5" t="s">
        <v>158</v>
      </c>
      <c r="L848" s="5" t="s">
        <v>158</v>
      </c>
    </row>
    <row r="849" spans="1:12">
      <c r="A849" s="5">
        <v>212</v>
      </c>
      <c r="B849" s="11" t="s">
        <v>72</v>
      </c>
      <c r="C849" s="11" t="s">
        <v>20</v>
      </c>
      <c r="D849" s="5" t="s">
        <v>158</v>
      </c>
      <c r="E849" s="5" t="s">
        <v>158</v>
      </c>
      <c r="F849" s="5" t="s">
        <v>158</v>
      </c>
      <c r="G849" s="5" t="s">
        <v>158</v>
      </c>
      <c r="H849" s="5" t="s">
        <v>158</v>
      </c>
      <c r="I849" s="5" t="s">
        <v>158</v>
      </c>
      <c r="J849" s="5" t="s">
        <v>158</v>
      </c>
      <c r="K849" s="5" t="s">
        <v>158</v>
      </c>
      <c r="L849" s="5" t="s">
        <v>158</v>
      </c>
    </row>
    <row r="850" spans="1:12">
      <c r="A850" s="5">
        <v>212</v>
      </c>
      <c r="B850" s="11" t="s">
        <v>72</v>
      </c>
      <c r="C850" s="11" t="s">
        <v>125</v>
      </c>
      <c r="D850" s="5">
        <v>25</v>
      </c>
      <c r="E850" s="13">
        <v>260.56</v>
      </c>
      <c r="F850" s="7">
        <v>0.4</v>
      </c>
      <c r="G850" s="7">
        <v>0.44</v>
      </c>
      <c r="H850" s="7">
        <v>0.16</v>
      </c>
      <c r="I850" s="13">
        <v>261.95999999999998</v>
      </c>
      <c r="J850" s="13">
        <v>259.2</v>
      </c>
      <c r="K850" s="13">
        <v>264.60000000000002</v>
      </c>
      <c r="L850" s="13">
        <v>260.04000000000002</v>
      </c>
    </row>
    <row r="851" spans="1:12">
      <c r="A851" s="5">
        <v>212</v>
      </c>
      <c r="B851" s="11" t="s">
        <v>72</v>
      </c>
      <c r="C851" s="11" t="s">
        <v>126</v>
      </c>
      <c r="D851" s="5" t="s">
        <v>158</v>
      </c>
      <c r="E851" s="5" t="s">
        <v>158</v>
      </c>
      <c r="F851" s="5" t="s">
        <v>158</v>
      </c>
      <c r="G851" s="5" t="s">
        <v>158</v>
      </c>
      <c r="H851" s="5" t="s">
        <v>158</v>
      </c>
      <c r="I851" s="5" t="s">
        <v>158</v>
      </c>
      <c r="J851" s="5" t="s">
        <v>158</v>
      </c>
      <c r="K851" s="5" t="s">
        <v>158</v>
      </c>
      <c r="L851" s="5" t="s">
        <v>158</v>
      </c>
    </row>
    <row r="852" spans="1:12">
      <c r="A852" s="5">
        <v>212</v>
      </c>
      <c r="B852" s="11" t="s">
        <v>72</v>
      </c>
      <c r="C852" s="11" t="s">
        <v>128</v>
      </c>
      <c r="D852" s="5" t="s">
        <v>158</v>
      </c>
      <c r="E852" s="5" t="s">
        <v>158</v>
      </c>
      <c r="F852" s="5" t="s">
        <v>158</v>
      </c>
      <c r="G852" s="5" t="s">
        <v>158</v>
      </c>
      <c r="H852" s="5" t="s">
        <v>158</v>
      </c>
      <c r="I852" s="5" t="s">
        <v>158</v>
      </c>
      <c r="J852" s="5" t="s">
        <v>158</v>
      </c>
      <c r="K852" s="5" t="s">
        <v>158</v>
      </c>
      <c r="L852" s="5" t="s">
        <v>158</v>
      </c>
    </row>
    <row r="853" spans="1:12">
      <c r="A853" s="5">
        <v>212</v>
      </c>
      <c r="B853" s="11" t="s">
        <v>72</v>
      </c>
      <c r="C853" s="11" t="s">
        <v>127</v>
      </c>
      <c r="D853" s="5" t="s">
        <v>158</v>
      </c>
      <c r="E853" s="5" t="s">
        <v>158</v>
      </c>
      <c r="F853" s="5" t="s">
        <v>158</v>
      </c>
      <c r="G853" s="5" t="s">
        <v>158</v>
      </c>
      <c r="H853" s="5" t="s">
        <v>158</v>
      </c>
      <c r="I853" s="5" t="s">
        <v>158</v>
      </c>
      <c r="J853" s="5" t="s">
        <v>158</v>
      </c>
      <c r="K853" s="5" t="s">
        <v>158</v>
      </c>
      <c r="L853" s="5" t="s">
        <v>158</v>
      </c>
    </row>
    <row r="854" spans="1:12">
      <c r="A854" s="5">
        <v>212</v>
      </c>
      <c r="B854" s="11" t="s">
        <v>72</v>
      </c>
      <c r="C854" s="11" t="s">
        <v>133</v>
      </c>
      <c r="D854" s="5" t="s">
        <v>158</v>
      </c>
      <c r="E854" s="5" t="s">
        <v>158</v>
      </c>
      <c r="F854" s="5" t="s">
        <v>158</v>
      </c>
      <c r="G854" s="5" t="s">
        <v>158</v>
      </c>
      <c r="H854" s="5" t="s">
        <v>158</v>
      </c>
      <c r="I854" s="5" t="s">
        <v>158</v>
      </c>
      <c r="J854" s="5" t="s">
        <v>158</v>
      </c>
      <c r="K854" s="5" t="s">
        <v>158</v>
      </c>
      <c r="L854" s="5" t="s">
        <v>158</v>
      </c>
    </row>
    <row r="855" spans="1:12">
      <c r="A855" s="5">
        <v>213</v>
      </c>
      <c r="B855" s="11" t="s">
        <v>73</v>
      </c>
      <c r="C855" s="11" t="s">
        <v>153</v>
      </c>
      <c r="D855" s="5">
        <v>53</v>
      </c>
      <c r="E855" s="13">
        <v>266.39622639999999</v>
      </c>
      <c r="F855" s="7">
        <v>0.15094339600000001</v>
      </c>
      <c r="G855" s="7">
        <v>0.50943396200000002</v>
      </c>
      <c r="H855" s="7">
        <v>0.33962264199999997</v>
      </c>
      <c r="I855" s="13">
        <v>263.81132079999998</v>
      </c>
      <c r="J855" s="13">
        <v>259.20754720000002</v>
      </c>
      <c r="K855" s="13">
        <v>284.79245279999998</v>
      </c>
      <c r="L855" s="13">
        <v>283.0566038</v>
      </c>
    </row>
    <row r="856" spans="1:12">
      <c r="A856" s="5">
        <v>213</v>
      </c>
      <c r="B856" s="11" t="s">
        <v>73</v>
      </c>
      <c r="C856" s="11" t="s">
        <v>134</v>
      </c>
      <c r="D856" s="5">
        <v>27</v>
      </c>
      <c r="E856" s="13">
        <v>267.037037</v>
      </c>
      <c r="F856" s="7">
        <v>7.4074074000000004E-2</v>
      </c>
      <c r="G856" s="7">
        <v>0.51851851900000001</v>
      </c>
      <c r="H856" s="7">
        <v>0.407407407</v>
      </c>
      <c r="I856" s="13">
        <v>263</v>
      </c>
      <c r="J856" s="13">
        <v>259.29629629999999</v>
      </c>
      <c r="K856" s="13">
        <v>290.55555559999999</v>
      </c>
      <c r="L856" s="13">
        <v>288.40740740000001</v>
      </c>
    </row>
    <row r="857" spans="1:12">
      <c r="A857" s="5">
        <v>213</v>
      </c>
      <c r="B857" s="11" t="s">
        <v>73</v>
      </c>
      <c r="C857" s="11" t="s">
        <v>132</v>
      </c>
      <c r="D857" s="5" t="s">
        <v>158</v>
      </c>
      <c r="E857" s="5" t="s">
        <v>158</v>
      </c>
      <c r="F857" s="5" t="s">
        <v>158</v>
      </c>
      <c r="G857" s="5" t="s">
        <v>158</v>
      </c>
      <c r="H857" s="5" t="s">
        <v>158</v>
      </c>
      <c r="I857" s="5" t="s">
        <v>158</v>
      </c>
      <c r="J857" s="5" t="s">
        <v>158</v>
      </c>
      <c r="K857" s="5" t="s">
        <v>158</v>
      </c>
      <c r="L857" s="5" t="s">
        <v>158</v>
      </c>
    </row>
    <row r="858" spans="1:12">
      <c r="A858" s="5">
        <v>213</v>
      </c>
      <c r="B858" s="11" t="s">
        <v>73</v>
      </c>
      <c r="C858" s="11" t="s">
        <v>163</v>
      </c>
      <c r="D858" s="5">
        <v>32</v>
      </c>
      <c r="E858" s="13">
        <v>268.15625</v>
      </c>
      <c r="F858" s="7">
        <v>9.375E-2</v>
      </c>
      <c r="G858" s="7">
        <v>0.5</v>
      </c>
      <c r="H858" s="7">
        <v>0.40625</v>
      </c>
      <c r="I858" s="13">
        <v>264.5</v>
      </c>
      <c r="J858" s="13">
        <v>260.15625</v>
      </c>
      <c r="K858" s="13">
        <v>289.0625</v>
      </c>
      <c r="L858" s="13">
        <v>289.125</v>
      </c>
    </row>
    <row r="859" spans="1:12">
      <c r="A859" s="5">
        <v>213</v>
      </c>
      <c r="B859" s="11" t="s">
        <v>73</v>
      </c>
      <c r="C859" s="11" t="s">
        <v>164</v>
      </c>
      <c r="D859" s="5">
        <v>21</v>
      </c>
      <c r="E859" s="13">
        <v>263.7142857</v>
      </c>
      <c r="F859" s="7">
        <v>0.23809523799999999</v>
      </c>
      <c r="G859" s="7">
        <v>0.52380952400000003</v>
      </c>
      <c r="H859" s="7">
        <v>0.23809523799999999</v>
      </c>
      <c r="I859" s="13">
        <v>262.76190480000002</v>
      </c>
      <c r="J859" s="13">
        <v>257.76190480000002</v>
      </c>
      <c r="K859" s="13">
        <v>278.2857143</v>
      </c>
      <c r="L859" s="13">
        <v>273.80952380000002</v>
      </c>
    </row>
    <row r="860" spans="1:12">
      <c r="A860" s="5">
        <v>213</v>
      </c>
      <c r="B860" s="11" t="s">
        <v>73</v>
      </c>
      <c r="C860" s="11" t="s">
        <v>165</v>
      </c>
      <c r="D860" s="5">
        <v>35</v>
      </c>
      <c r="E860" s="13">
        <v>270</v>
      </c>
      <c r="F860" s="7" t="s">
        <v>159</v>
      </c>
      <c r="G860" s="7">
        <v>0.514285714</v>
      </c>
      <c r="H860" s="7">
        <v>0.485714286</v>
      </c>
      <c r="I860" s="13">
        <v>267.3714286</v>
      </c>
      <c r="J860" s="13">
        <v>262.54285709999999</v>
      </c>
      <c r="K860" s="13">
        <v>289.88571430000002</v>
      </c>
      <c r="L860" s="13">
        <v>289.2857143</v>
      </c>
    </row>
    <row r="861" spans="1:12">
      <c r="A861" s="5">
        <v>213</v>
      </c>
      <c r="B861" s="11" t="s">
        <v>73</v>
      </c>
      <c r="C861" s="11" t="s">
        <v>4</v>
      </c>
      <c r="D861" s="5" t="s">
        <v>158</v>
      </c>
      <c r="E861" s="5" t="s">
        <v>158</v>
      </c>
      <c r="F861" s="5" t="s">
        <v>158</v>
      </c>
      <c r="G861" s="5" t="s">
        <v>158</v>
      </c>
      <c r="H861" s="5" t="s">
        <v>158</v>
      </c>
      <c r="I861" s="5" t="s">
        <v>158</v>
      </c>
      <c r="J861" s="5" t="s">
        <v>158</v>
      </c>
      <c r="K861" s="5" t="s">
        <v>158</v>
      </c>
      <c r="L861" s="5" t="s">
        <v>158</v>
      </c>
    </row>
    <row r="862" spans="1:12">
      <c r="A862" s="5">
        <v>213</v>
      </c>
      <c r="B862" s="11" t="s">
        <v>73</v>
      </c>
      <c r="C862" s="11" t="s">
        <v>9</v>
      </c>
      <c r="D862" s="5" t="s">
        <v>158</v>
      </c>
      <c r="E862" s="5" t="s">
        <v>158</v>
      </c>
      <c r="F862" s="5" t="s">
        <v>158</v>
      </c>
      <c r="G862" s="5" t="s">
        <v>158</v>
      </c>
      <c r="H862" s="5" t="s">
        <v>158</v>
      </c>
      <c r="I862" s="5" t="s">
        <v>158</v>
      </c>
      <c r="J862" s="5" t="s">
        <v>158</v>
      </c>
      <c r="K862" s="5" t="s">
        <v>158</v>
      </c>
      <c r="L862" s="5" t="s">
        <v>158</v>
      </c>
    </row>
    <row r="863" spans="1:12">
      <c r="A863" s="5">
        <v>213</v>
      </c>
      <c r="B863" s="11" t="s">
        <v>73</v>
      </c>
      <c r="C863" s="11" t="s">
        <v>1</v>
      </c>
      <c r="D863" s="5" t="s">
        <v>158</v>
      </c>
      <c r="E863" s="5" t="s">
        <v>158</v>
      </c>
      <c r="F863" s="5" t="s">
        <v>158</v>
      </c>
      <c r="G863" s="5" t="s">
        <v>158</v>
      </c>
      <c r="H863" s="5" t="s">
        <v>158</v>
      </c>
      <c r="I863" s="5" t="s">
        <v>158</v>
      </c>
      <c r="J863" s="5" t="s">
        <v>158</v>
      </c>
      <c r="K863" s="5" t="s">
        <v>158</v>
      </c>
      <c r="L863" s="5" t="s">
        <v>158</v>
      </c>
    </row>
    <row r="864" spans="1:12">
      <c r="A864" s="5">
        <v>213</v>
      </c>
      <c r="B864" s="11" t="s">
        <v>73</v>
      </c>
      <c r="C864" s="11" t="s">
        <v>2</v>
      </c>
      <c r="D864" s="5" t="s">
        <v>158</v>
      </c>
      <c r="E864" s="5" t="s">
        <v>158</v>
      </c>
      <c r="F864" s="5" t="s">
        <v>158</v>
      </c>
      <c r="G864" s="5" t="s">
        <v>158</v>
      </c>
      <c r="H864" s="5" t="s">
        <v>158</v>
      </c>
      <c r="I864" s="5" t="s">
        <v>158</v>
      </c>
      <c r="J864" s="5" t="s">
        <v>158</v>
      </c>
      <c r="K864" s="5" t="s">
        <v>158</v>
      </c>
      <c r="L864" s="5" t="s">
        <v>158</v>
      </c>
    </row>
    <row r="865" spans="1:12">
      <c r="A865" s="5">
        <v>213</v>
      </c>
      <c r="B865" s="11" t="s">
        <v>73</v>
      </c>
      <c r="C865" s="11" t="s">
        <v>5</v>
      </c>
      <c r="D865" s="5" t="s">
        <v>158</v>
      </c>
      <c r="E865" s="5" t="s">
        <v>158</v>
      </c>
      <c r="F865" s="5" t="s">
        <v>158</v>
      </c>
      <c r="G865" s="5" t="s">
        <v>158</v>
      </c>
      <c r="H865" s="5" t="s">
        <v>158</v>
      </c>
      <c r="I865" s="5" t="s">
        <v>158</v>
      </c>
      <c r="J865" s="5" t="s">
        <v>158</v>
      </c>
      <c r="K865" s="5" t="s">
        <v>158</v>
      </c>
      <c r="L865" s="5" t="s">
        <v>158</v>
      </c>
    </row>
    <row r="866" spans="1:12">
      <c r="A866" s="5">
        <v>213</v>
      </c>
      <c r="B866" s="11" t="s">
        <v>73</v>
      </c>
      <c r="C866" s="11" t="s">
        <v>12</v>
      </c>
      <c r="D866" s="5" t="s">
        <v>158</v>
      </c>
      <c r="E866" s="5" t="s">
        <v>158</v>
      </c>
      <c r="F866" s="5" t="s">
        <v>158</v>
      </c>
      <c r="G866" s="5" t="s">
        <v>158</v>
      </c>
      <c r="H866" s="5" t="s">
        <v>158</v>
      </c>
      <c r="I866" s="5" t="s">
        <v>158</v>
      </c>
      <c r="J866" s="5" t="s">
        <v>158</v>
      </c>
      <c r="K866" s="5" t="s">
        <v>158</v>
      </c>
      <c r="L866" s="5" t="s">
        <v>158</v>
      </c>
    </row>
    <row r="867" spans="1:12">
      <c r="A867" s="5">
        <v>213</v>
      </c>
      <c r="B867" s="11" t="s">
        <v>73</v>
      </c>
      <c r="C867" s="11" t="s">
        <v>125</v>
      </c>
      <c r="D867" s="5">
        <v>52</v>
      </c>
      <c r="E867" s="13">
        <v>266.42307690000001</v>
      </c>
      <c r="F867" s="7">
        <v>0.15384615400000001</v>
      </c>
      <c r="G867" s="7">
        <v>0.5</v>
      </c>
      <c r="H867" s="7">
        <v>0.34615384599999999</v>
      </c>
      <c r="I867" s="13">
        <v>263.90384619999998</v>
      </c>
      <c r="J867" s="13">
        <v>259.28846149999998</v>
      </c>
      <c r="K867" s="13">
        <v>284.63461539999997</v>
      </c>
      <c r="L867" s="13">
        <v>282.7692308</v>
      </c>
    </row>
    <row r="868" spans="1:12">
      <c r="A868" s="5">
        <v>213</v>
      </c>
      <c r="B868" s="11" t="s">
        <v>73</v>
      </c>
      <c r="C868" s="11" t="s">
        <v>126</v>
      </c>
      <c r="D868" s="5" t="s">
        <v>158</v>
      </c>
      <c r="E868" s="5" t="s">
        <v>158</v>
      </c>
      <c r="F868" s="5" t="s">
        <v>158</v>
      </c>
      <c r="G868" s="5" t="s">
        <v>158</v>
      </c>
      <c r="H868" s="5" t="s">
        <v>158</v>
      </c>
      <c r="I868" s="5" t="s">
        <v>158</v>
      </c>
      <c r="J868" s="5" t="s">
        <v>158</v>
      </c>
      <c r="K868" s="5" t="s">
        <v>158</v>
      </c>
      <c r="L868" s="5" t="s">
        <v>158</v>
      </c>
    </row>
    <row r="869" spans="1:12">
      <c r="A869" s="5">
        <v>213</v>
      </c>
      <c r="B869" s="11" t="s">
        <v>73</v>
      </c>
      <c r="C869" s="11" t="s">
        <v>133</v>
      </c>
      <c r="D869" s="5" t="s">
        <v>158</v>
      </c>
      <c r="E869" s="5" t="s">
        <v>158</v>
      </c>
      <c r="F869" s="5" t="s">
        <v>158</v>
      </c>
      <c r="G869" s="5" t="s">
        <v>158</v>
      </c>
      <c r="H869" s="5" t="s">
        <v>158</v>
      </c>
      <c r="I869" s="5" t="s">
        <v>158</v>
      </c>
      <c r="J869" s="5" t="s">
        <v>158</v>
      </c>
      <c r="K869" s="5" t="s">
        <v>158</v>
      </c>
      <c r="L869" s="5" t="s">
        <v>158</v>
      </c>
    </row>
    <row r="870" spans="1:12">
      <c r="A870" s="5">
        <v>214</v>
      </c>
      <c r="B870" s="11" t="s">
        <v>74</v>
      </c>
      <c r="C870" s="11" t="s">
        <v>153</v>
      </c>
      <c r="D870" s="5">
        <v>31</v>
      </c>
      <c r="E870" s="13">
        <v>251.61290320000001</v>
      </c>
      <c r="F870" s="7">
        <v>0.67741935499999995</v>
      </c>
      <c r="G870" s="7">
        <v>0.25806451600000002</v>
      </c>
      <c r="H870" s="7">
        <v>6.4516129000000005E-2</v>
      </c>
      <c r="I870" s="13">
        <v>250.16129029999999</v>
      </c>
      <c r="J870" s="13">
        <v>251.51612900000001</v>
      </c>
      <c r="K870" s="13">
        <v>249.54838710000001</v>
      </c>
      <c r="L870" s="13">
        <v>256.67741940000002</v>
      </c>
    </row>
    <row r="871" spans="1:12">
      <c r="A871" s="5">
        <v>214</v>
      </c>
      <c r="B871" s="11" t="s">
        <v>74</v>
      </c>
      <c r="C871" s="11" t="s">
        <v>134</v>
      </c>
      <c r="D871" s="5">
        <v>21</v>
      </c>
      <c r="E871" s="13">
        <v>250.4761905</v>
      </c>
      <c r="F871" s="7">
        <v>0.71428571399999996</v>
      </c>
      <c r="G871" s="7">
        <v>0.23809523799999999</v>
      </c>
      <c r="H871" s="7" t="s">
        <v>159</v>
      </c>
      <c r="I871" s="13">
        <v>248.2857143</v>
      </c>
      <c r="J871" s="13">
        <v>250.14285709999999</v>
      </c>
      <c r="K871" s="13">
        <v>248.09523809999999</v>
      </c>
      <c r="L871" s="13">
        <v>256.14285710000001</v>
      </c>
    </row>
    <row r="872" spans="1:12">
      <c r="A872" s="5">
        <v>214</v>
      </c>
      <c r="B872" s="11" t="s">
        <v>74</v>
      </c>
      <c r="C872" s="11" t="s">
        <v>163</v>
      </c>
      <c r="D872" s="5">
        <v>10</v>
      </c>
      <c r="E872" s="13">
        <v>258.8</v>
      </c>
      <c r="F872" s="7">
        <v>0.4</v>
      </c>
      <c r="G872" s="7">
        <v>0.4</v>
      </c>
      <c r="H872" s="7">
        <v>0.2</v>
      </c>
      <c r="I872" s="13">
        <v>256.8</v>
      </c>
      <c r="J872" s="13">
        <v>253.4</v>
      </c>
      <c r="K872" s="13">
        <v>265.2</v>
      </c>
      <c r="L872" s="13">
        <v>271.7</v>
      </c>
    </row>
    <row r="873" spans="1:12">
      <c r="A873" s="5">
        <v>214</v>
      </c>
      <c r="B873" s="11" t="s">
        <v>74</v>
      </c>
      <c r="C873" s="11" t="s">
        <v>164</v>
      </c>
      <c r="D873" s="5">
        <v>21</v>
      </c>
      <c r="E873" s="13">
        <v>248.19047620000001</v>
      </c>
      <c r="F873" s="7">
        <v>0.80952380999999995</v>
      </c>
      <c r="G873" s="7">
        <v>0.19047618999999999</v>
      </c>
      <c r="H873" s="7" t="s">
        <v>159</v>
      </c>
      <c r="I873" s="13">
        <v>247</v>
      </c>
      <c r="J873" s="13">
        <v>250.61904759999999</v>
      </c>
      <c r="K873" s="13">
        <v>242.09523809999999</v>
      </c>
      <c r="L873" s="13">
        <v>249.5238095</v>
      </c>
    </row>
    <row r="874" spans="1:12">
      <c r="A874" s="5">
        <v>214</v>
      </c>
      <c r="B874" s="11" t="s">
        <v>74</v>
      </c>
      <c r="C874" s="11" t="s">
        <v>165</v>
      </c>
      <c r="D874" s="5">
        <v>24</v>
      </c>
      <c r="E874" s="13">
        <v>252.20833329999999</v>
      </c>
      <c r="F874" s="7">
        <v>0.625</v>
      </c>
      <c r="G874" s="7">
        <v>0.29166666699999999</v>
      </c>
      <c r="H874" s="7">
        <v>8.3333332999999996E-2</v>
      </c>
      <c r="I874" s="13">
        <v>251.45833329999999</v>
      </c>
      <c r="J874" s="13">
        <v>252.83333329999999</v>
      </c>
      <c r="K874" s="13">
        <v>249</v>
      </c>
      <c r="L874" s="13">
        <v>255.91666670000001</v>
      </c>
    </row>
    <row r="875" spans="1:12">
      <c r="A875" s="5">
        <v>214</v>
      </c>
      <c r="B875" s="11" t="s">
        <v>74</v>
      </c>
      <c r="C875" s="11" t="s">
        <v>4</v>
      </c>
      <c r="D875" s="5" t="s">
        <v>158</v>
      </c>
      <c r="E875" s="5" t="s">
        <v>158</v>
      </c>
      <c r="F875" s="5" t="s">
        <v>158</v>
      </c>
      <c r="G875" s="5" t="s">
        <v>158</v>
      </c>
      <c r="H875" s="5" t="s">
        <v>158</v>
      </c>
      <c r="I875" s="5" t="s">
        <v>158</v>
      </c>
      <c r="J875" s="5" t="s">
        <v>158</v>
      </c>
      <c r="K875" s="5" t="s">
        <v>158</v>
      </c>
      <c r="L875" s="5" t="s">
        <v>158</v>
      </c>
    </row>
    <row r="876" spans="1:12">
      <c r="A876" s="5">
        <v>214</v>
      </c>
      <c r="B876" s="11" t="s">
        <v>74</v>
      </c>
      <c r="C876" s="11" t="s">
        <v>2</v>
      </c>
      <c r="D876" s="5" t="s">
        <v>158</v>
      </c>
      <c r="E876" s="5" t="s">
        <v>158</v>
      </c>
      <c r="F876" s="5" t="s">
        <v>158</v>
      </c>
      <c r="G876" s="5" t="s">
        <v>158</v>
      </c>
      <c r="H876" s="5" t="s">
        <v>158</v>
      </c>
      <c r="I876" s="5" t="s">
        <v>158</v>
      </c>
      <c r="J876" s="5" t="s">
        <v>158</v>
      </c>
      <c r="K876" s="5" t="s">
        <v>158</v>
      </c>
      <c r="L876" s="5" t="s">
        <v>158</v>
      </c>
    </row>
    <row r="877" spans="1:12">
      <c r="A877" s="5">
        <v>214</v>
      </c>
      <c r="B877" s="11" t="s">
        <v>74</v>
      </c>
      <c r="C877" s="11" t="s">
        <v>10</v>
      </c>
      <c r="D877" s="5" t="s">
        <v>158</v>
      </c>
      <c r="E877" s="5" t="s">
        <v>158</v>
      </c>
      <c r="F877" s="5" t="s">
        <v>158</v>
      </c>
      <c r="G877" s="5" t="s">
        <v>158</v>
      </c>
      <c r="H877" s="5" t="s">
        <v>158</v>
      </c>
      <c r="I877" s="5" t="s">
        <v>158</v>
      </c>
      <c r="J877" s="5" t="s">
        <v>158</v>
      </c>
      <c r="K877" s="5" t="s">
        <v>158</v>
      </c>
      <c r="L877" s="5" t="s">
        <v>158</v>
      </c>
    </row>
    <row r="878" spans="1:12">
      <c r="A878" s="5">
        <v>214</v>
      </c>
      <c r="B878" s="11" t="s">
        <v>74</v>
      </c>
      <c r="C878" s="11" t="s">
        <v>125</v>
      </c>
      <c r="D878" s="5">
        <v>30</v>
      </c>
      <c r="E878" s="13">
        <v>251.4</v>
      </c>
      <c r="F878" s="7">
        <v>0.7</v>
      </c>
      <c r="G878" s="7">
        <v>0.233333333</v>
      </c>
      <c r="H878" s="7">
        <v>6.6666666999999999E-2</v>
      </c>
      <c r="I878" s="13">
        <v>250.03333330000001</v>
      </c>
      <c r="J878" s="13">
        <v>251.46666669999999</v>
      </c>
      <c r="K878" s="13">
        <v>249.3666667</v>
      </c>
      <c r="L878" s="13">
        <v>255.3</v>
      </c>
    </row>
    <row r="879" spans="1:12">
      <c r="A879" s="5">
        <v>214</v>
      </c>
      <c r="B879" s="11" t="s">
        <v>74</v>
      </c>
      <c r="C879" s="11" t="s">
        <v>126</v>
      </c>
      <c r="D879" s="5" t="s">
        <v>158</v>
      </c>
      <c r="E879" s="5" t="s">
        <v>158</v>
      </c>
      <c r="F879" s="5" t="s">
        <v>158</v>
      </c>
      <c r="G879" s="5" t="s">
        <v>158</v>
      </c>
      <c r="H879" s="5" t="s">
        <v>158</v>
      </c>
      <c r="I879" s="5" t="s">
        <v>158</v>
      </c>
      <c r="J879" s="5" t="s">
        <v>158</v>
      </c>
      <c r="K879" s="5" t="s">
        <v>158</v>
      </c>
      <c r="L879" s="5" t="s">
        <v>158</v>
      </c>
    </row>
    <row r="880" spans="1:12">
      <c r="A880" s="5">
        <v>214</v>
      </c>
      <c r="B880" s="11" t="s">
        <v>74</v>
      </c>
      <c r="C880" s="11" t="s">
        <v>133</v>
      </c>
      <c r="D880" s="5" t="s">
        <v>158</v>
      </c>
      <c r="E880" s="5" t="s">
        <v>158</v>
      </c>
      <c r="F880" s="5" t="s">
        <v>158</v>
      </c>
      <c r="G880" s="5" t="s">
        <v>158</v>
      </c>
      <c r="H880" s="5" t="s">
        <v>158</v>
      </c>
      <c r="I880" s="5" t="s">
        <v>158</v>
      </c>
      <c r="J880" s="5" t="s">
        <v>158</v>
      </c>
      <c r="K880" s="5" t="s">
        <v>158</v>
      </c>
      <c r="L880" s="5" t="s">
        <v>158</v>
      </c>
    </row>
    <row r="881" spans="1:12">
      <c r="A881" s="5">
        <v>215</v>
      </c>
      <c r="B881" s="11" t="s">
        <v>75</v>
      </c>
      <c r="C881" s="11" t="s">
        <v>153</v>
      </c>
      <c r="D881" s="5">
        <v>40</v>
      </c>
      <c r="E881" s="13">
        <v>253.85</v>
      </c>
      <c r="F881" s="7">
        <v>0.47499999999999998</v>
      </c>
      <c r="G881" s="7">
        <v>0.35</v>
      </c>
      <c r="H881" s="7">
        <v>0.17499999999999999</v>
      </c>
      <c r="I881" s="13">
        <v>247.55</v>
      </c>
      <c r="J881" s="13">
        <v>240.6</v>
      </c>
      <c r="K881" s="13">
        <v>270.5</v>
      </c>
      <c r="L881" s="13">
        <v>262.82499999999999</v>
      </c>
    </row>
    <row r="882" spans="1:12">
      <c r="A882" s="5">
        <v>215</v>
      </c>
      <c r="B882" s="11" t="s">
        <v>75</v>
      </c>
      <c r="C882" s="11" t="s">
        <v>134</v>
      </c>
      <c r="D882" s="5">
        <v>21</v>
      </c>
      <c r="E882" s="13">
        <v>251.38095240000001</v>
      </c>
      <c r="F882" s="7">
        <v>0.571428571</v>
      </c>
      <c r="G882" s="7">
        <v>0.28571428599999998</v>
      </c>
      <c r="H882" s="7">
        <v>0.14285714299999999</v>
      </c>
      <c r="I882" s="13">
        <v>244.952381</v>
      </c>
      <c r="J882" s="13">
        <v>238.80952379999999</v>
      </c>
      <c r="K882" s="13">
        <v>265.952381</v>
      </c>
      <c r="L882" s="13">
        <v>257.952381</v>
      </c>
    </row>
    <row r="883" spans="1:12">
      <c r="A883" s="5">
        <v>215</v>
      </c>
      <c r="B883" s="11" t="s">
        <v>75</v>
      </c>
      <c r="C883" s="11" t="s">
        <v>132</v>
      </c>
      <c r="D883" s="5">
        <v>31</v>
      </c>
      <c r="E883" s="13">
        <v>251.35483869999999</v>
      </c>
      <c r="F883" s="7">
        <v>0.51612903200000004</v>
      </c>
      <c r="G883" s="7">
        <v>0.322580645</v>
      </c>
      <c r="H883" s="7">
        <v>0.16129032300000001</v>
      </c>
      <c r="I883" s="13">
        <v>243.87096769999999</v>
      </c>
      <c r="J883" s="13">
        <v>235</v>
      </c>
      <c r="K883" s="13">
        <v>270.22580649999998</v>
      </c>
      <c r="L883" s="13">
        <v>260.83870969999998</v>
      </c>
    </row>
    <row r="884" spans="1:12">
      <c r="A884" s="5">
        <v>215</v>
      </c>
      <c r="B884" s="11" t="s">
        <v>75</v>
      </c>
      <c r="C884" s="11" t="s">
        <v>163</v>
      </c>
      <c r="D884" s="5">
        <v>14</v>
      </c>
      <c r="E884" s="13">
        <v>259.2857143</v>
      </c>
      <c r="F884" s="7">
        <v>0.28571428599999998</v>
      </c>
      <c r="G884" s="7">
        <v>0.5</v>
      </c>
      <c r="H884" s="7">
        <v>0.21428571399999999</v>
      </c>
      <c r="I884" s="13">
        <v>252.92857140000001</v>
      </c>
      <c r="J884" s="13">
        <v>244.7142857</v>
      </c>
      <c r="K884" s="13">
        <v>281.42857140000001</v>
      </c>
      <c r="L884" s="13">
        <v>272.85714289999999</v>
      </c>
    </row>
    <row r="885" spans="1:12">
      <c r="A885" s="5">
        <v>215</v>
      </c>
      <c r="B885" s="11" t="s">
        <v>75</v>
      </c>
      <c r="C885" s="11" t="s">
        <v>164</v>
      </c>
      <c r="D885" s="5">
        <v>26</v>
      </c>
      <c r="E885" s="13">
        <v>250.92307690000001</v>
      </c>
      <c r="F885" s="7">
        <v>0.57692307700000001</v>
      </c>
      <c r="G885" s="7">
        <v>0.26923076899999998</v>
      </c>
      <c r="H885" s="7">
        <v>0.15384615400000001</v>
      </c>
      <c r="I885" s="13">
        <v>244.6538462</v>
      </c>
      <c r="J885" s="13">
        <v>238.3846154</v>
      </c>
      <c r="K885" s="13">
        <v>264.61538460000003</v>
      </c>
      <c r="L885" s="13">
        <v>257.42307690000001</v>
      </c>
    </row>
    <row r="886" spans="1:12">
      <c r="A886" s="5">
        <v>215</v>
      </c>
      <c r="B886" s="11" t="s">
        <v>75</v>
      </c>
      <c r="C886" s="11" t="s">
        <v>165</v>
      </c>
      <c r="D886" s="5">
        <v>19</v>
      </c>
      <c r="E886" s="13">
        <v>264.52631580000002</v>
      </c>
      <c r="F886" s="7">
        <v>0.105263158</v>
      </c>
      <c r="G886" s="7">
        <v>0.63157894699999995</v>
      </c>
      <c r="H886" s="7">
        <v>0.26315789499999998</v>
      </c>
      <c r="I886" s="13">
        <v>263.15789469999999</v>
      </c>
      <c r="J886" s="13">
        <v>257.36842109999998</v>
      </c>
      <c r="K886" s="13">
        <v>281.10526320000002</v>
      </c>
      <c r="L886" s="13">
        <v>274.89473679999998</v>
      </c>
    </row>
    <row r="887" spans="1:12">
      <c r="A887" s="5">
        <v>215</v>
      </c>
      <c r="B887" s="11" t="s">
        <v>75</v>
      </c>
      <c r="C887" s="11" t="s">
        <v>9</v>
      </c>
      <c r="D887" s="5" t="s">
        <v>158</v>
      </c>
      <c r="E887" s="5" t="s">
        <v>158</v>
      </c>
      <c r="F887" s="5" t="s">
        <v>158</v>
      </c>
      <c r="G887" s="5" t="s">
        <v>158</v>
      </c>
      <c r="H887" s="5" t="s">
        <v>158</v>
      </c>
      <c r="I887" s="5" t="s">
        <v>158</v>
      </c>
      <c r="J887" s="5" t="s">
        <v>158</v>
      </c>
      <c r="K887" s="5" t="s">
        <v>158</v>
      </c>
      <c r="L887" s="5" t="s">
        <v>158</v>
      </c>
    </row>
    <row r="888" spans="1:12">
      <c r="A888" s="5">
        <v>215</v>
      </c>
      <c r="B888" s="11" t="s">
        <v>75</v>
      </c>
      <c r="C888" s="11" t="s">
        <v>1</v>
      </c>
      <c r="D888" s="5" t="s">
        <v>158</v>
      </c>
      <c r="E888" s="5" t="s">
        <v>158</v>
      </c>
      <c r="F888" s="5" t="s">
        <v>158</v>
      </c>
      <c r="G888" s="5" t="s">
        <v>158</v>
      </c>
      <c r="H888" s="5" t="s">
        <v>158</v>
      </c>
      <c r="I888" s="5" t="s">
        <v>158</v>
      </c>
      <c r="J888" s="5" t="s">
        <v>158</v>
      </c>
      <c r="K888" s="5" t="s">
        <v>158</v>
      </c>
      <c r="L888" s="5" t="s">
        <v>158</v>
      </c>
    </row>
    <row r="889" spans="1:12">
      <c r="A889" s="5">
        <v>215</v>
      </c>
      <c r="B889" s="11" t="s">
        <v>75</v>
      </c>
      <c r="C889" s="11" t="s">
        <v>2</v>
      </c>
      <c r="D889" s="5">
        <v>14</v>
      </c>
      <c r="E889" s="13">
        <v>242.42857140000001</v>
      </c>
      <c r="F889" s="7">
        <v>0.85714285700000004</v>
      </c>
      <c r="G889" s="7">
        <v>0.14285714299999999</v>
      </c>
      <c r="H889" s="7" t="s">
        <v>159</v>
      </c>
      <c r="I889" s="13">
        <v>230.42857140000001</v>
      </c>
      <c r="J889" s="13">
        <v>222.57142859999999</v>
      </c>
      <c r="K889" s="13">
        <v>260.92857140000001</v>
      </c>
      <c r="L889" s="13">
        <v>249.57142859999999</v>
      </c>
    </row>
    <row r="890" spans="1:12">
      <c r="A890" s="5">
        <v>215</v>
      </c>
      <c r="B890" s="11" t="s">
        <v>75</v>
      </c>
      <c r="C890" s="11" t="s">
        <v>20</v>
      </c>
      <c r="D890" s="5" t="s">
        <v>158</v>
      </c>
      <c r="E890" s="5" t="s">
        <v>158</v>
      </c>
      <c r="F890" s="5" t="s">
        <v>158</v>
      </c>
      <c r="G890" s="5" t="s">
        <v>158</v>
      </c>
      <c r="H890" s="5" t="s">
        <v>158</v>
      </c>
      <c r="I890" s="5" t="s">
        <v>158</v>
      </c>
      <c r="J890" s="5" t="s">
        <v>158</v>
      </c>
      <c r="K890" s="5" t="s">
        <v>158</v>
      </c>
      <c r="L890" s="5" t="s">
        <v>158</v>
      </c>
    </row>
    <row r="891" spans="1:12">
      <c r="A891" s="5">
        <v>215</v>
      </c>
      <c r="B891" s="11" t="s">
        <v>75</v>
      </c>
      <c r="C891" s="11" t="s">
        <v>12</v>
      </c>
      <c r="D891" s="5" t="s">
        <v>158</v>
      </c>
      <c r="E891" s="5" t="s">
        <v>158</v>
      </c>
      <c r="F891" s="5" t="s">
        <v>158</v>
      </c>
      <c r="G891" s="5" t="s">
        <v>158</v>
      </c>
      <c r="H891" s="5" t="s">
        <v>158</v>
      </c>
      <c r="I891" s="5" t="s">
        <v>158</v>
      </c>
      <c r="J891" s="5" t="s">
        <v>158</v>
      </c>
      <c r="K891" s="5" t="s">
        <v>158</v>
      </c>
      <c r="L891" s="5" t="s">
        <v>158</v>
      </c>
    </row>
    <row r="892" spans="1:12">
      <c r="A892" s="5">
        <v>215</v>
      </c>
      <c r="B892" s="11" t="s">
        <v>75</v>
      </c>
      <c r="C892" s="11" t="s">
        <v>125</v>
      </c>
      <c r="D892" s="5" t="s">
        <v>158</v>
      </c>
      <c r="E892" s="5" t="s">
        <v>158</v>
      </c>
      <c r="F892" s="5" t="s">
        <v>158</v>
      </c>
      <c r="G892" s="5" t="s">
        <v>158</v>
      </c>
      <c r="H892" s="5" t="s">
        <v>158</v>
      </c>
      <c r="I892" s="5" t="s">
        <v>158</v>
      </c>
      <c r="J892" s="5" t="s">
        <v>158</v>
      </c>
      <c r="K892" s="5" t="s">
        <v>158</v>
      </c>
      <c r="L892" s="5" t="s">
        <v>158</v>
      </c>
    </row>
    <row r="893" spans="1:12">
      <c r="A893" s="5">
        <v>215</v>
      </c>
      <c r="B893" s="11" t="s">
        <v>75</v>
      </c>
      <c r="C893" s="11" t="s">
        <v>126</v>
      </c>
      <c r="D893" s="5">
        <v>35</v>
      </c>
      <c r="E893" s="13">
        <v>252.2</v>
      </c>
      <c r="F893" s="7">
        <v>0.514285714</v>
      </c>
      <c r="G893" s="7">
        <v>0.31428571399999999</v>
      </c>
      <c r="H893" s="7">
        <v>0.171428571</v>
      </c>
      <c r="I893" s="13">
        <v>245.25714289999999</v>
      </c>
      <c r="J893" s="13">
        <v>237.0285714</v>
      </c>
      <c r="K893" s="13">
        <v>269.77142859999998</v>
      </c>
      <c r="L893" s="13">
        <v>261.7142857</v>
      </c>
    </row>
    <row r="894" spans="1:12">
      <c r="A894" s="5">
        <v>215</v>
      </c>
      <c r="B894" s="11" t="s">
        <v>75</v>
      </c>
      <c r="C894" s="11" t="s">
        <v>127</v>
      </c>
      <c r="D894" s="5" t="s">
        <v>158</v>
      </c>
      <c r="E894" s="5" t="s">
        <v>158</v>
      </c>
      <c r="F894" s="5" t="s">
        <v>158</v>
      </c>
      <c r="G894" s="5" t="s">
        <v>158</v>
      </c>
      <c r="H894" s="5" t="s">
        <v>158</v>
      </c>
      <c r="I894" s="5" t="s">
        <v>158</v>
      </c>
      <c r="J894" s="5" t="s">
        <v>158</v>
      </c>
      <c r="K894" s="5" t="s">
        <v>158</v>
      </c>
      <c r="L894" s="5" t="s">
        <v>158</v>
      </c>
    </row>
    <row r="895" spans="1:12">
      <c r="A895" s="5">
        <v>215</v>
      </c>
      <c r="B895" s="11" t="s">
        <v>75</v>
      </c>
      <c r="C895" s="11" t="s">
        <v>133</v>
      </c>
      <c r="D895" s="5" t="s">
        <v>158</v>
      </c>
      <c r="E895" s="5" t="s">
        <v>158</v>
      </c>
      <c r="F895" s="5" t="s">
        <v>158</v>
      </c>
      <c r="G895" s="5" t="s">
        <v>158</v>
      </c>
      <c r="H895" s="5" t="s">
        <v>158</v>
      </c>
      <c r="I895" s="5" t="s">
        <v>158</v>
      </c>
      <c r="J895" s="5" t="s">
        <v>158</v>
      </c>
      <c r="K895" s="5" t="s">
        <v>158</v>
      </c>
      <c r="L895" s="5" t="s">
        <v>158</v>
      </c>
    </row>
    <row r="896" spans="1:12">
      <c r="A896" s="5">
        <v>217</v>
      </c>
      <c r="B896" s="11" t="s">
        <v>76</v>
      </c>
      <c r="C896" s="11" t="s">
        <v>153</v>
      </c>
      <c r="D896" s="5">
        <v>19</v>
      </c>
      <c r="E896" s="13">
        <v>268.05263159999998</v>
      </c>
      <c r="F896" s="7">
        <v>0.15789473700000001</v>
      </c>
      <c r="G896" s="7">
        <v>0.31578947400000001</v>
      </c>
      <c r="H896" s="7">
        <v>0.52631578899999998</v>
      </c>
      <c r="I896" s="13">
        <v>262.84210530000001</v>
      </c>
      <c r="J896" s="13">
        <v>260.5789474</v>
      </c>
      <c r="K896" s="13">
        <v>288.31578949999999</v>
      </c>
      <c r="L896" s="13">
        <v>288.68421050000001</v>
      </c>
    </row>
    <row r="897" spans="1:12">
      <c r="A897" s="5">
        <v>217</v>
      </c>
      <c r="B897" s="11" t="s">
        <v>76</v>
      </c>
      <c r="C897" s="11" t="s">
        <v>134</v>
      </c>
      <c r="D897" s="5" t="s">
        <v>158</v>
      </c>
      <c r="E897" s="5" t="s">
        <v>158</v>
      </c>
      <c r="F897" s="5" t="s">
        <v>158</v>
      </c>
      <c r="G897" s="5" t="s">
        <v>158</v>
      </c>
      <c r="H897" s="5" t="s">
        <v>158</v>
      </c>
      <c r="I897" s="5" t="s">
        <v>158</v>
      </c>
      <c r="J897" s="5" t="s">
        <v>158</v>
      </c>
      <c r="K897" s="5" t="s">
        <v>158</v>
      </c>
      <c r="L897" s="5" t="s">
        <v>158</v>
      </c>
    </row>
    <row r="898" spans="1:12">
      <c r="A898" s="5">
        <v>217</v>
      </c>
      <c r="B898" s="11" t="s">
        <v>76</v>
      </c>
      <c r="C898" s="11" t="s">
        <v>163</v>
      </c>
      <c r="D898" s="5">
        <v>11</v>
      </c>
      <c r="E898" s="13">
        <v>268</v>
      </c>
      <c r="F898" s="7">
        <v>0.18181818199999999</v>
      </c>
      <c r="G898" s="7">
        <v>0.36363636399999999</v>
      </c>
      <c r="H898" s="7">
        <v>0.45454545499999999</v>
      </c>
      <c r="I898" s="13">
        <v>261.54545450000001</v>
      </c>
      <c r="J898" s="13">
        <v>261.72727270000001</v>
      </c>
      <c r="K898" s="13">
        <v>289.45454549999999</v>
      </c>
      <c r="L898" s="13">
        <v>289.81818179999999</v>
      </c>
    </row>
    <row r="899" spans="1:12">
      <c r="A899" s="5">
        <v>217</v>
      </c>
      <c r="B899" s="11" t="s">
        <v>76</v>
      </c>
      <c r="C899" s="11" t="s">
        <v>164</v>
      </c>
      <c r="D899" s="5" t="s">
        <v>158</v>
      </c>
      <c r="E899" s="5" t="s">
        <v>158</v>
      </c>
      <c r="F899" s="5" t="s">
        <v>158</v>
      </c>
      <c r="G899" s="5" t="s">
        <v>158</v>
      </c>
      <c r="H899" s="5" t="s">
        <v>158</v>
      </c>
      <c r="I899" s="5" t="s">
        <v>158</v>
      </c>
      <c r="J899" s="5" t="s">
        <v>158</v>
      </c>
      <c r="K899" s="5" t="s">
        <v>158</v>
      </c>
      <c r="L899" s="5" t="s">
        <v>158</v>
      </c>
    </row>
    <row r="900" spans="1:12">
      <c r="A900" s="5">
        <v>217</v>
      </c>
      <c r="B900" s="11" t="s">
        <v>76</v>
      </c>
      <c r="C900" s="11" t="s">
        <v>165</v>
      </c>
      <c r="D900" s="5">
        <v>11</v>
      </c>
      <c r="E900" s="13">
        <v>268.63636359999998</v>
      </c>
      <c r="F900" s="7">
        <v>9.0909090999999997E-2</v>
      </c>
      <c r="G900" s="7">
        <v>0.45454545499999999</v>
      </c>
      <c r="H900" s="7">
        <v>0.45454545499999999</v>
      </c>
      <c r="I900" s="13">
        <v>262.81818179999999</v>
      </c>
      <c r="J900" s="13">
        <v>260.63636359999998</v>
      </c>
      <c r="K900" s="13">
        <v>291.63636359999998</v>
      </c>
      <c r="L900" s="13">
        <v>295.18181820000001</v>
      </c>
    </row>
    <row r="901" spans="1:12">
      <c r="A901" s="5">
        <v>217</v>
      </c>
      <c r="B901" s="11" t="s">
        <v>76</v>
      </c>
      <c r="C901" s="11" t="s">
        <v>1</v>
      </c>
      <c r="D901" s="5" t="s">
        <v>158</v>
      </c>
      <c r="E901" s="5" t="s">
        <v>158</v>
      </c>
      <c r="F901" s="5" t="s">
        <v>158</v>
      </c>
      <c r="G901" s="5" t="s">
        <v>158</v>
      </c>
      <c r="H901" s="5" t="s">
        <v>158</v>
      </c>
      <c r="I901" s="5" t="s">
        <v>158</v>
      </c>
      <c r="J901" s="5" t="s">
        <v>158</v>
      </c>
      <c r="K901" s="5" t="s">
        <v>158</v>
      </c>
      <c r="L901" s="5" t="s">
        <v>158</v>
      </c>
    </row>
    <row r="902" spans="1:12">
      <c r="A902" s="5">
        <v>217</v>
      </c>
      <c r="B902" s="11" t="s">
        <v>76</v>
      </c>
      <c r="C902" s="11" t="s">
        <v>10</v>
      </c>
      <c r="D902" s="5" t="s">
        <v>158</v>
      </c>
      <c r="E902" s="5" t="s">
        <v>158</v>
      </c>
      <c r="F902" s="5" t="s">
        <v>158</v>
      </c>
      <c r="G902" s="5" t="s">
        <v>158</v>
      </c>
      <c r="H902" s="5" t="s">
        <v>158</v>
      </c>
      <c r="I902" s="5" t="s">
        <v>158</v>
      </c>
      <c r="J902" s="5" t="s">
        <v>158</v>
      </c>
      <c r="K902" s="5" t="s">
        <v>158</v>
      </c>
      <c r="L902" s="5" t="s">
        <v>158</v>
      </c>
    </row>
    <row r="903" spans="1:12">
      <c r="A903" s="5">
        <v>217</v>
      </c>
      <c r="B903" s="11" t="s">
        <v>76</v>
      </c>
      <c r="C903" s="11" t="s">
        <v>125</v>
      </c>
      <c r="D903" s="5">
        <v>19</v>
      </c>
      <c r="E903" s="13">
        <v>268.05263159999998</v>
      </c>
      <c r="F903" s="7">
        <v>0.15789473700000001</v>
      </c>
      <c r="G903" s="7">
        <v>0.31578947400000001</v>
      </c>
      <c r="H903" s="7">
        <v>0.52631578899999998</v>
      </c>
      <c r="I903" s="13">
        <v>262.84210530000001</v>
      </c>
      <c r="J903" s="13">
        <v>260.5789474</v>
      </c>
      <c r="K903" s="13">
        <v>288.31578949999999</v>
      </c>
      <c r="L903" s="13">
        <v>288.68421050000001</v>
      </c>
    </row>
    <row r="904" spans="1:12">
      <c r="A904" s="5">
        <v>217</v>
      </c>
      <c r="B904" s="11" t="s">
        <v>76</v>
      </c>
      <c r="C904" s="11" t="s">
        <v>133</v>
      </c>
      <c r="D904" s="5" t="s">
        <v>158</v>
      </c>
      <c r="E904" s="5" t="s">
        <v>158</v>
      </c>
      <c r="F904" s="5" t="s">
        <v>158</v>
      </c>
      <c r="G904" s="5" t="s">
        <v>158</v>
      </c>
      <c r="H904" s="5" t="s">
        <v>158</v>
      </c>
      <c r="I904" s="5" t="s">
        <v>158</v>
      </c>
      <c r="J904" s="5" t="s">
        <v>158</v>
      </c>
      <c r="K904" s="5" t="s">
        <v>158</v>
      </c>
      <c r="L904" s="5" t="s">
        <v>158</v>
      </c>
    </row>
    <row r="905" spans="1:12">
      <c r="A905" s="5">
        <v>219</v>
      </c>
      <c r="B905" s="11" t="s">
        <v>77</v>
      </c>
      <c r="C905" s="11" t="s">
        <v>153</v>
      </c>
      <c r="D905" s="5">
        <v>60</v>
      </c>
      <c r="E905" s="13">
        <v>258.25</v>
      </c>
      <c r="F905" s="7">
        <v>0.5</v>
      </c>
      <c r="G905" s="7">
        <v>0.28333333300000002</v>
      </c>
      <c r="H905" s="7">
        <v>0.21666666700000001</v>
      </c>
      <c r="I905" s="13">
        <v>253.9</v>
      </c>
      <c r="J905" s="13">
        <v>263.41666670000001</v>
      </c>
      <c r="K905" s="13">
        <v>267.64999999999998</v>
      </c>
      <c r="L905" s="13">
        <v>261.98333330000003</v>
      </c>
    </row>
    <row r="906" spans="1:12">
      <c r="A906" s="5">
        <v>219</v>
      </c>
      <c r="B906" s="11" t="s">
        <v>77</v>
      </c>
      <c r="C906" s="11" t="s">
        <v>134</v>
      </c>
      <c r="D906" s="5">
        <v>39</v>
      </c>
      <c r="E906" s="13">
        <v>255.8974359</v>
      </c>
      <c r="F906" s="7">
        <v>0.56410256400000003</v>
      </c>
      <c r="G906" s="7">
        <v>0.256410256</v>
      </c>
      <c r="H906" s="7">
        <v>0.179487179</v>
      </c>
      <c r="I906" s="13">
        <v>250.69230769999999</v>
      </c>
      <c r="J906" s="13">
        <v>260.71794870000002</v>
      </c>
      <c r="K906" s="13">
        <v>265.82051280000002</v>
      </c>
      <c r="L906" s="13">
        <v>259.38461539999997</v>
      </c>
    </row>
    <row r="907" spans="1:12">
      <c r="A907" s="5">
        <v>219</v>
      </c>
      <c r="B907" s="11" t="s">
        <v>77</v>
      </c>
      <c r="C907" s="11" t="s">
        <v>132</v>
      </c>
      <c r="D907" s="5" t="s">
        <v>158</v>
      </c>
      <c r="E907" s="5" t="s">
        <v>158</v>
      </c>
      <c r="F907" s="5" t="s">
        <v>158</v>
      </c>
      <c r="G907" s="5" t="s">
        <v>158</v>
      </c>
      <c r="H907" s="5" t="s">
        <v>158</v>
      </c>
      <c r="I907" s="5" t="s">
        <v>158</v>
      </c>
      <c r="J907" s="5" t="s">
        <v>158</v>
      </c>
      <c r="K907" s="5" t="s">
        <v>158</v>
      </c>
      <c r="L907" s="5" t="s">
        <v>158</v>
      </c>
    </row>
    <row r="908" spans="1:12">
      <c r="A908" s="5">
        <v>219</v>
      </c>
      <c r="B908" s="11" t="s">
        <v>77</v>
      </c>
      <c r="C908" s="11" t="s">
        <v>163</v>
      </c>
      <c r="D908" s="5">
        <v>31</v>
      </c>
      <c r="E908" s="13">
        <v>265.61290320000001</v>
      </c>
      <c r="F908" s="7">
        <v>0.322580645</v>
      </c>
      <c r="G908" s="7">
        <v>0.35483871</v>
      </c>
      <c r="H908" s="7">
        <v>0.322580645</v>
      </c>
      <c r="I908" s="13">
        <v>258.70967739999998</v>
      </c>
      <c r="J908" s="13">
        <v>266.77419350000002</v>
      </c>
      <c r="K908" s="13">
        <v>280.64516129999998</v>
      </c>
      <c r="L908" s="13">
        <v>276.12903230000001</v>
      </c>
    </row>
    <row r="909" spans="1:12">
      <c r="A909" s="5">
        <v>219</v>
      </c>
      <c r="B909" s="11" t="s">
        <v>77</v>
      </c>
      <c r="C909" s="11" t="s">
        <v>164</v>
      </c>
      <c r="D909" s="5">
        <v>29</v>
      </c>
      <c r="E909" s="13">
        <v>250.37931029999999</v>
      </c>
      <c r="F909" s="7">
        <v>0.68965517200000004</v>
      </c>
      <c r="G909" s="7">
        <v>0.20689655200000001</v>
      </c>
      <c r="H909" s="7">
        <v>0.10344827600000001</v>
      </c>
      <c r="I909" s="13">
        <v>248.75862069999999</v>
      </c>
      <c r="J909" s="13">
        <v>259.82758619999998</v>
      </c>
      <c r="K909" s="13">
        <v>253.75862069999999</v>
      </c>
      <c r="L909" s="13">
        <v>246.86206899999999</v>
      </c>
    </row>
    <row r="910" spans="1:12">
      <c r="A910" s="5">
        <v>219</v>
      </c>
      <c r="B910" s="11" t="s">
        <v>77</v>
      </c>
      <c r="C910" s="11" t="s">
        <v>7</v>
      </c>
      <c r="D910" s="5" t="s">
        <v>158</v>
      </c>
      <c r="E910" s="5" t="s">
        <v>158</v>
      </c>
      <c r="F910" s="5" t="s">
        <v>158</v>
      </c>
      <c r="G910" s="5" t="s">
        <v>158</v>
      </c>
      <c r="H910" s="5" t="s">
        <v>158</v>
      </c>
      <c r="I910" s="5" t="s">
        <v>158</v>
      </c>
      <c r="J910" s="5" t="s">
        <v>158</v>
      </c>
      <c r="K910" s="5" t="s">
        <v>158</v>
      </c>
      <c r="L910" s="5" t="s">
        <v>158</v>
      </c>
    </row>
    <row r="911" spans="1:12">
      <c r="A911" s="5">
        <v>219</v>
      </c>
      <c r="B911" s="11" t="s">
        <v>77</v>
      </c>
      <c r="C911" s="11" t="s">
        <v>165</v>
      </c>
      <c r="D911" s="5">
        <v>40</v>
      </c>
      <c r="E911" s="13">
        <v>260.60000000000002</v>
      </c>
      <c r="F911" s="7">
        <v>0.42499999999999999</v>
      </c>
      <c r="G911" s="7">
        <v>0.3</v>
      </c>
      <c r="H911" s="7">
        <v>0.27500000000000002</v>
      </c>
      <c r="I911" s="13">
        <v>256.3</v>
      </c>
      <c r="J911" s="13">
        <v>267.64999999999998</v>
      </c>
      <c r="K911" s="13">
        <v>266.97500000000002</v>
      </c>
      <c r="L911" s="13">
        <v>263.52499999999998</v>
      </c>
    </row>
    <row r="912" spans="1:12">
      <c r="A912" s="5">
        <v>219</v>
      </c>
      <c r="B912" s="11" t="s">
        <v>77</v>
      </c>
      <c r="C912" s="11" t="s">
        <v>4</v>
      </c>
      <c r="D912" s="5" t="s">
        <v>158</v>
      </c>
      <c r="E912" s="5" t="s">
        <v>158</v>
      </c>
      <c r="F912" s="5" t="s">
        <v>158</v>
      </c>
      <c r="G912" s="5" t="s">
        <v>158</v>
      </c>
      <c r="H912" s="5" t="s">
        <v>158</v>
      </c>
      <c r="I912" s="5" t="s">
        <v>158</v>
      </c>
      <c r="J912" s="5" t="s">
        <v>158</v>
      </c>
      <c r="K912" s="5" t="s">
        <v>158</v>
      </c>
      <c r="L912" s="5" t="s">
        <v>158</v>
      </c>
    </row>
    <row r="913" spans="1:12">
      <c r="A913" s="5">
        <v>219</v>
      </c>
      <c r="B913" s="11" t="s">
        <v>77</v>
      </c>
      <c r="C913" s="11" t="s">
        <v>1</v>
      </c>
      <c r="D913" s="5" t="s">
        <v>158</v>
      </c>
      <c r="E913" s="5" t="s">
        <v>158</v>
      </c>
      <c r="F913" s="5" t="s">
        <v>158</v>
      </c>
      <c r="G913" s="5" t="s">
        <v>158</v>
      </c>
      <c r="H913" s="5" t="s">
        <v>158</v>
      </c>
      <c r="I913" s="5" t="s">
        <v>158</v>
      </c>
      <c r="J913" s="5" t="s">
        <v>158</v>
      </c>
      <c r="K913" s="5" t="s">
        <v>158</v>
      </c>
      <c r="L913" s="5" t="s">
        <v>158</v>
      </c>
    </row>
    <row r="914" spans="1:12">
      <c r="A914" s="5">
        <v>219</v>
      </c>
      <c r="B914" s="11" t="s">
        <v>77</v>
      </c>
      <c r="C914" s="11" t="s">
        <v>2</v>
      </c>
      <c r="D914" s="5" t="s">
        <v>158</v>
      </c>
      <c r="E914" s="5" t="s">
        <v>158</v>
      </c>
      <c r="F914" s="5" t="s">
        <v>158</v>
      </c>
      <c r="G914" s="5" t="s">
        <v>158</v>
      </c>
      <c r="H914" s="5" t="s">
        <v>158</v>
      </c>
      <c r="I914" s="5" t="s">
        <v>158</v>
      </c>
      <c r="J914" s="5" t="s">
        <v>158</v>
      </c>
      <c r="K914" s="5" t="s">
        <v>158</v>
      </c>
      <c r="L914" s="5" t="s">
        <v>158</v>
      </c>
    </row>
    <row r="915" spans="1:12">
      <c r="A915" s="5">
        <v>219</v>
      </c>
      <c r="B915" s="11" t="s">
        <v>77</v>
      </c>
      <c r="C915" s="11" t="s">
        <v>5</v>
      </c>
      <c r="D915" s="5" t="s">
        <v>158</v>
      </c>
      <c r="E915" s="5" t="s">
        <v>158</v>
      </c>
      <c r="F915" s="5" t="s">
        <v>158</v>
      </c>
      <c r="G915" s="5" t="s">
        <v>158</v>
      </c>
      <c r="H915" s="5" t="s">
        <v>158</v>
      </c>
      <c r="I915" s="5" t="s">
        <v>158</v>
      </c>
      <c r="J915" s="5" t="s">
        <v>158</v>
      </c>
      <c r="K915" s="5" t="s">
        <v>158</v>
      </c>
      <c r="L915" s="5" t="s">
        <v>158</v>
      </c>
    </row>
    <row r="916" spans="1:12">
      <c r="A916" s="5">
        <v>219</v>
      </c>
      <c r="B916" s="11" t="s">
        <v>77</v>
      </c>
      <c r="C916" s="11" t="s">
        <v>12</v>
      </c>
      <c r="D916" s="5" t="s">
        <v>158</v>
      </c>
      <c r="E916" s="5" t="s">
        <v>158</v>
      </c>
      <c r="F916" s="5" t="s">
        <v>158</v>
      </c>
      <c r="G916" s="5" t="s">
        <v>158</v>
      </c>
      <c r="H916" s="5" t="s">
        <v>158</v>
      </c>
      <c r="I916" s="5" t="s">
        <v>158</v>
      </c>
      <c r="J916" s="5" t="s">
        <v>158</v>
      </c>
      <c r="K916" s="5" t="s">
        <v>158</v>
      </c>
      <c r="L916" s="5" t="s">
        <v>158</v>
      </c>
    </row>
    <row r="917" spans="1:12">
      <c r="A917" s="5">
        <v>219</v>
      </c>
      <c r="B917" s="11" t="s">
        <v>77</v>
      </c>
      <c r="C917" s="11" t="s">
        <v>10</v>
      </c>
      <c r="D917" s="5" t="s">
        <v>158</v>
      </c>
      <c r="E917" s="5" t="s">
        <v>158</v>
      </c>
      <c r="F917" s="5" t="s">
        <v>158</v>
      </c>
      <c r="G917" s="5" t="s">
        <v>158</v>
      </c>
      <c r="H917" s="5" t="s">
        <v>158</v>
      </c>
      <c r="I917" s="5" t="s">
        <v>158</v>
      </c>
      <c r="J917" s="5" t="s">
        <v>158</v>
      </c>
      <c r="K917" s="5" t="s">
        <v>158</v>
      </c>
      <c r="L917" s="5" t="s">
        <v>158</v>
      </c>
    </row>
    <row r="918" spans="1:12">
      <c r="A918" s="5">
        <v>219</v>
      </c>
      <c r="B918" s="11" t="s">
        <v>77</v>
      </c>
      <c r="C918" s="11" t="s">
        <v>125</v>
      </c>
      <c r="D918" s="5">
        <v>59</v>
      </c>
      <c r="E918" s="13">
        <v>258.27118639999998</v>
      </c>
      <c r="F918" s="7">
        <v>0.49152542399999999</v>
      </c>
      <c r="G918" s="7">
        <v>0.28813559300000002</v>
      </c>
      <c r="H918" s="7">
        <v>0.22033898299999999</v>
      </c>
      <c r="I918" s="13">
        <v>253.9830508</v>
      </c>
      <c r="J918" s="13">
        <v>263.28813559999998</v>
      </c>
      <c r="K918" s="13">
        <v>267.72881360000002</v>
      </c>
      <c r="L918" s="13">
        <v>262.11864409999998</v>
      </c>
    </row>
    <row r="919" spans="1:12">
      <c r="A919" s="5">
        <v>219</v>
      </c>
      <c r="B919" s="11" t="s">
        <v>77</v>
      </c>
      <c r="C919" s="11" t="s">
        <v>126</v>
      </c>
      <c r="D919" s="5" t="s">
        <v>158</v>
      </c>
      <c r="E919" s="5" t="s">
        <v>158</v>
      </c>
      <c r="F919" s="5" t="s">
        <v>158</v>
      </c>
      <c r="G919" s="5" t="s">
        <v>158</v>
      </c>
      <c r="H919" s="5" t="s">
        <v>158</v>
      </c>
      <c r="I919" s="5" t="s">
        <v>158</v>
      </c>
      <c r="J919" s="5" t="s">
        <v>158</v>
      </c>
      <c r="K919" s="5" t="s">
        <v>158</v>
      </c>
      <c r="L919" s="5" t="s">
        <v>158</v>
      </c>
    </row>
    <row r="920" spans="1:12">
      <c r="A920" s="5">
        <v>219</v>
      </c>
      <c r="B920" s="11" t="s">
        <v>77</v>
      </c>
      <c r="C920" s="11" t="s">
        <v>133</v>
      </c>
      <c r="D920" s="5">
        <v>11</v>
      </c>
      <c r="E920" s="13">
        <v>238.0909091</v>
      </c>
      <c r="F920" s="7">
        <v>0.81818181800000001</v>
      </c>
      <c r="G920" s="7">
        <v>0.18181818199999999</v>
      </c>
      <c r="H920" s="7" t="s">
        <v>159</v>
      </c>
      <c r="I920" s="13">
        <v>238.0909091</v>
      </c>
      <c r="J920" s="13">
        <v>248.9090909</v>
      </c>
      <c r="K920" s="13">
        <v>229.81818179999999</v>
      </c>
      <c r="L920" s="13">
        <v>232.36363639999999</v>
      </c>
    </row>
    <row r="921" spans="1:12">
      <c r="A921" s="5">
        <v>220</v>
      </c>
      <c r="B921" s="11" t="s">
        <v>78</v>
      </c>
      <c r="C921" s="11" t="s">
        <v>153</v>
      </c>
      <c r="D921" s="5">
        <v>38</v>
      </c>
      <c r="E921" s="13">
        <v>263.26315790000001</v>
      </c>
      <c r="F921" s="7">
        <v>0.28947368400000001</v>
      </c>
      <c r="G921" s="7">
        <v>0.44736842100000002</v>
      </c>
      <c r="H921" s="7">
        <v>0.26315789499999998</v>
      </c>
      <c r="I921" s="13">
        <v>261.78947369999997</v>
      </c>
      <c r="J921" s="13">
        <v>259.89473679999998</v>
      </c>
      <c r="K921" s="13">
        <v>271.36842109999998</v>
      </c>
      <c r="L921" s="13">
        <v>270.28947369999997</v>
      </c>
    </row>
    <row r="922" spans="1:12">
      <c r="A922" s="5">
        <v>220</v>
      </c>
      <c r="B922" s="11" t="s">
        <v>78</v>
      </c>
      <c r="C922" s="11" t="s">
        <v>134</v>
      </c>
      <c r="D922" s="5">
        <v>19</v>
      </c>
      <c r="E922" s="13">
        <v>263.5789474</v>
      </c>
      <c r="F922" s="7">
        <v>0.26315789499999998</v>
      </c>
      <c r="G922" s="7">
        <v>0.47368421100000002</v>
      </c>
      <c r="H922" s="7">
        <v>0.26315789499999998</v>
      </c>
      <c r="I922" s="13">
        <v>263.10526320000002</v>
      </c>
      <c r="J922" s="13">
        <v>259</v>
      </c>
      <c r="K922" s="13">
        <v>271.94736840000002</v>
      </c>
      <c r="L922" s="13">
        <v>268.89473679999998</v>
      </c>
    </row>
    <row r="923" spans="1:12">
      <c r="A923" s="5">
        <v>220</v>
      </c>
      <c r="B923" s="11" t="s">
        <v>78</v>
      </c>
      <c r="C923" s="11" t="s">
        <v>132</v>
      </c>
      <c r="D923" s="5" t="s">
        <v>158</v>
      </c>
      <c r="E923" s="5" t="s">
        <v>158</v>
      </c>
      <c r="F923" s="5" t="s">
        <v>158</v>
      </c>
      <c r="G923" s="5" t="s">
        <v>158</v>
      </c>
      <c r="H923" s="5" t="s">
        <v>158</v>
      </c>
      <c r="I923" s="5" t="s">
        <v>158</v>
      </c>
      <c r="J923" s="5" t="s">
        <v>158</v>
      </c>
      <c r="K923" s="5" t="s">
        <v>158</v>
      </c>
      <c r="L923" s="5" t="s">
        <v>158</v>
      </c>
    </row>
    <row r="924" spans="1:12">
      <c r="A924" s="5">
        <v>220</v>
      </c>
      <c r="B924" s="11" t="s">
        <v>78</v>
      </c>
      <c r="C924" s="11" t="s">
        <v>163</v>
      </c>
      <c r="D924" s="5">
        <v>21</v>
      </c>
      <c r="E924" s="13">
        <v>264.23809519999998</v>
      </c>
      <c r="F924" s="7">
        <v>0.28571428599999998</v>
      </c>
      <c r="G924" s="7">
        <v>0.428571429</v>
      </c>
      <c r="H924" s="7">
        <v>0.28571428599999998</v>
      </c>
      <c r="I924" s="13">
        <v>261.33333329999999</v>
      </c>
      <c r="J924" s="13">
        <v>260.80952380000002</v>
      </c>
      <c r="K924" s="13">
        <v>276.23809519999998</v>
      </c>
      <c r="L924" s="13">
        <v>273.33333329999999</v>
      </c>
    </row>
    <row r="925" spans="1:12">
      <c r="A925" s="5">
        <v>220</v>
      </c>
      <c r="B925" s="11" t="s">
        <v>78</v>
      </c>
      <c r="C925" s="11" t="s">
        <v>164</v>
      </c>
      <c r="D925" s="5">
        <v>17</v>
      </c>
      <c r="E925" s="13">
        <v>262.05882350000002</v>
      </c>
      <c r="F925" s="7">
        <v>0.29411764699999998</v>
      </c>
      <c r="G925" s="7">
        <v>0.47058823500000002</v>
      </c>
      <c r="H925" s="7">
        <v>0.235294118</v>
      </c>
      <c r="I925" s="13">
        <v>262.35294119999998</v>
      </c>
      <c r="J925" s="13">
        <v>258.76470590000002</v>
      </c>
      <c r="K925" s="13">
        <v>265.35294119999998</v>
      </c>
      <c r="L925" s="13">
        <v>266.52941179999999</v>
      </c>
    </row>
    <row r="926" spans="1:12">
      <c r="A926" s="5">
        <v>220</v>
      </c>
      <c r="B926" s="11" t="s">
        <v>78</v>
      </c>
      <c r="C926" s="11" t="s">
        <v>165</v>
      </c>
      <c r="D926" s="5">
        <v>22</v>
      </c>
      <c r="E926" s="13">
        <v>268</v>
      </c>
      <c r="F926" s="7" t="s">
        <v>159</v>
      </c>
      <c r="G926" s="7">
        <v>0.63636363600000001</v>
      </c>
      <c r="H926" s="7">
        <v>0.31818181800000001</v>
      </c>
      <c r="I926" s="13">
        <v>267.59090909999998</v>
      </c>
      <c r="J926" s="13">
        <v>264.04545450000001</v>
      </c>
      <c r="K926" s="13">
        <v>277.54545450000001</v>
      </c>
      <c r="L926" s="13">
        <v>276</v>
      </c>
    </row>
    <row r="927" spans="1:12">
      <c r="A927" s="5">
        <v>220</v>
      </c>
      <c r="B927" s="11" t="s">
        <v>78</v>
      </c>
      <c r="C927" s="11" t="s">
        <v>1</v>
      </c>
      <c r="D927" s="5" t="s">
        <v>158</v>
      </c>
      <c r="E927" s="5" t="s">
        <v>158</v>
      </c>
      <c r="F927" s="5" t="s">
        <v>158</v>
      </c>
      <c r="G927" s="5" t="s">
        <v>158</v>
      </c>
      <c r="H927" s="5" t="s">
        <v>158</v>
      </c>
      <c r="I927" s="5" t="s">
        <v>158</v>
      </c>
      <c r="J927" s="5" t="s">
        <v>158</v>
      </c>
      <c r="K927" s="5" t="s">
        <v>158</v>
      </c>
      <c r="L927" s="5" t="s">
        <v>158</v>
      </c>
    </row>
    <row r="928" spans="1:12">
      <c r="A928" s="5">
        <v>220</v>
      </c>
      <c r="B928" s="11" t="s">
        <v>78</v>
      </c>
      <c r="C928" s="11" t="s">
        <v>2</v>
      </c>
      <c r="D928" s="5" t="s">
        <v>158</v>
      </c>
      <c r="E928" s="5" t="s">
        <v>158</v>
      </c>
      <c r="F928" s="5" t="s">
        <v>158</v>
      </c>
      <c r="G928" s="5" t="s">
        <v>158</v>
      </c>
      <c r="H928" s="5" t="s">
        <v>158</v>
      </c>
      <c r="I928" s="5" t="s">
        <v>158</v>
      </c>
      <c r="J928" s="5" t="s">
        <v>158</v>
      </c>
      <c r="K928" s="5" t="s">
        <v>158</v>
      </c>
      <c r="L928" s="5" t="s">
        <v>158</v>
      </c>
    </row>
    <row r="929" spans="1:12">
      <c r="A929" s="5">
        <v>220</v>
      </c>
      <c r="B929" s="11" t="s">
        <v>78</v>
      </c>
      <c r="C929" s="11" t="s">
        <v>5</v>
      </c>
      <c r="D929" s="5" t="s">
        <v>158</v>
      </c>
      <c r="E929" s="5" t="s">
        <v>158</v>
      </c>
      <c r="F929" s="5" t="s">
        <v>158</v>
      </c>
      <c r="G929" s="5" t="s">
        <v>158</v>
      </c>
      <c r="H929" s="5" t="s">
        <v>158</v>
      </c>
      <c r="I929" s="5" t="s">
        <v>158</v>
      </c>
      <c r="J929" s="5" t="s">
        <v>158</v>
      </c>
      <c r="K929" s="5" t="s">
        <v>158</v>
      </c>
      <c r="L929" s="5" t="s">
        <v>158</v>
      </c>
    </row>
    <row r="930" spans="1:12">
      <c r="A930" s="5">
        <v>220</v>
      </c>
      <c r="B930" s="11" t="s">
        <v>78</v>
      </c>
      <c r="C930" s="11" t="s">
        <v>10</v>
      </c>
      <c r="D930" s="5" t="s">
        <v>158</v>
      </c>
      <c r="E930" s="5" t="s">
        <v>158</v>
      </c>
      <c r="F930" s="5" t="s">
        <v>158</v>
      </c>
      <c r="G930" s="5" t="s">
        <v>158</v>
      </c>
      <c r="H930" s="5" t="s">
        <v>158</v>
      </c>
      <c r="I930" s="5" t="s">
        <v>158</v>
      </c>
      <c r="J930" s="5" t="s">
        <v>158</v>
      </c>
      <c r="K930" s="5" t="s">
        <v>158</v>
      </c>
      <c r="L930" s="5" t="s">
        <v>158</v>
      </c>
    </row>
    <row r="931" spans="1:12">
      <c r="A931" s="5">
        <v>220</v>
      </c>
      <c r="B931" s="11" t="s">
        <v>78</v>
      </c>
      <c r="C931" s="11" t="s">
        <v>129</v>
      </c>
      <c r="D931" s="5" t="s">
        <v>158</v>
      </c>
      <c r="E931" s="5" t="s">
        <v>158</v>
      </c>
      <c r="F931" s="5" t="s">
        <v>158</v>
      </c>
      <c r="G931" s="5" t="s">
        <v>158</v>
      </c>
      <c r="H931" s="5" t="s">
        <v>158</v>
      </c>
      <c r="I931" s="5" t="s">
        <v>158</v>
      </c>
      <c r="J931" s="5" t="s">
        <v>158</v>
      </c>
      <c r="K931" s="5" t="s">
        <v>158</v>
      </c>
      <c r="L931" s="5" t="s">
        <v>158</v>
      </c>
    </row>
    <row r="932" spans="1:12">
      <c r="A932" s="5">
        <v>220</v>
      </c>
      <c r="B932" s="11" t="s">
        <v>78</v>
      </c>
      <c r="C932" s="11" t="s">
        <v>125</v>
      </c>
      <c r="D932" s="5" t="s">
        <v>158</v>
      </c>
      <c r="E932" s="5" t="s">
        <v>158</v>
      </c>
      <c r="F932" s="5" t="s">
        <v>158</v>
      </c>
      <c r="G932" s="5" t="s">
        <v>158</v>
      </c>
      <c r="H932" s="5" t="s">
        <v>158</v>
      </c>
      <c r="I932" s="5" t="s">
        <v>158</v>
      </c>
      <c r="J932" s="5" t="s">
        <v>158</v>
      </c>
      <c r="K932" s="5" t="s">
        <v>158</v>
      </c>
      <c r="L932" s="5" t="s">
        <v>158</v>
      </c>
    </row>
    <row r="933" spans="1:12">
      <c r="A933" s="5">
        <v>220</v>
      </c>
      <c r="B933" s="11" t="s">
        <v>78</v>
      </c>
      <c r="C933" s="11" t="s">
        <v>126</v>
      </c>
      <c r="D933" s="5" t="s">
        <v>158</v>
      </c>
      <c r="E933" s="5" t="s">
        <v>158</v>
      </c>
      <c r="F933" s="5" t="s">
        <v>158</v>
      </c>
      <c r="G933" s="5" t="s">
        <v>158</v>
      </c>
      <c r="H933" s="5" t="s">
        <v>158</v>
      </c>
      <c r="I933" s="5" t="s">
        <v>158</v>
      </c>
      <c r="J933" s="5" t="s">
        <v>158</v>
      </c>
      <c r="K933" s="5" t="s">
        <v>158</v>
      </c>
      <c r="L933" s="5" t="s">
        <v>158</v>
      </c>
    </row>
    <row r="934" spans="1:12">
      <c r="A934" s="5">
        <v>220</v>
      </c>
      <c r="B934" s="11" t="s">
        <v>78</v>
      </c>
      <c r="C934" s="11" t="s">
        <v>128</v>
      </c>
      <c r="D934" s="5" t="s">
        <v>158</v>
      </c>
      <c r="E934" s="5" t="s">
        <v>158</v>
      </c>
      <c r="F934" s="5" t="s">
        <v>158</v>
      </c>
      <c r="G934" s="5" t="s">
        <v>158</v>
      </c>
      <c r="H934" s="5" t="s">
        <v>158</v>
      </c>
      <c r="I934" s="5" t="s">
        <v>158</v>
      </c>
      <c r="J934" s="5" t="s">
        <v>158</v>
      </c>
      <c r="K934" s="5" t="s">
        <v>158</v>
      </c>
      <c r="L934" s="5" t="s">
        <v>158</v>
      </c>
    </row>
    <row r="935" spans="1:12">
      <c r="A935" s="5">
        <v>220</v>
      </c>
      <c r="B935" s="11" t="s">
        <v>78</v>
      </c>
      <c r="C935" s="11" t="s">
        <v>131</v>
      </c>
      <c r="D935" s="5" t="s">
        <v>158</v>
      </c>
      <c r="E935" s="5" t="s">
        <v>158</v>
      </c>
      <c r="F935" s="5" t="s">
        <v>158</v>
      </c>
      <c r="G935" s="5" t="s">
        <v>158</v>
      </c>
      <c r="H935" s="5" t="s">
        <v>158</v>
      </c>
      <c r="I935" s="5" t="s">
        <v>158</v>
      </c>
      <c r="J935" s="5" t="s">
        <v>158</v>
      </c>
      <c r="K935" s="5" t="s">
        <v>158</v>
      </c>
      <c r="L935" s="5" t="s">
        <v>158</v>
      </c>
    </row>
    <row r="936" spans="1:12">
      <c r="A936" s="5">
        <v>220</v>
      </c>
      <c r="B936" s="11" t="s">
        <v>78</v>
      </c>
      <c r="C936" s="11" t="s">
        <v>127</v>
      </c>
      <c r="D936" s="5">
        <v>16</v>
      </c>
      <c r="E936" s="13">
        <v>265.625</v>
      </c>
      <c r="F936" s="7">
        <v>0.1875</v>
      </c>
      <c r="G936" s="7">
        <v>0.5</v>
      </c>
      <c r="H936" s="7">
        <v>0.3125</v>
      </c>
      <c r="I936" s="13">
        <v>265.625</v>
      </c>
      <c r="J936" s="13">
        <v>263.125</v>
      </c>
      <c r="K936" s="13">
        <v>269</v>
      </c>
      <c r="L936" s="13">
        <v>271.6875</v>
      </c>
    </row>
    <row r="937" spans="1:12">
      <c r="A937" s="5">
        <v>221</v>
      </c>
      <c r="B937" s="11" t="s">
        <v>79</v>
      </c>
      <c r="C937" s="11" t="s">
        <v>153</v>
      </c>
      <c r="D937" s="5">
        <v>45</v>
      </c>
      <c r="E937" s="13">
        <v>273.37777779999999</v>
      </c>
      <c r="F937" s="7">
        <v>6.6666666999999999E-2</v>
      </c>
      <c r="G937" s="7">
        <v>0.42222222199999998</v>
      </c>
      <c r="H937" s="7">
        <v>0.51111111099999995</v>
      </c>
      <c r="I937" s="13">
        <v>273.04444439999997</v>
      </c>
      <c r="J937" s="13">
        <v>270.31111110000001</v>
      </c>
      <c r="K937" s="13">
        <v>282.15555560000001</v>
      </c>
      <c r="L937" s="13">
        <v>280.02222219999999</v>
      </c>
    </row>
    <row r="938" spans="1:12">
      <c r="A938" s="5">
        <v>221</v>
      </c>
      <c r="B938" s="11" t="s">
        <v>79</v>
      </c>
      <c r="C938" s="11" t="s">
        <v>134</v>
      </c>
      <c r="D938" s="5" t="s">
        <v>158</v>
      </c>
      <c r="E938" s="5" t="s">
        <v>158</v>
      </c>
      <c r="F938" s="5" t="s">
        <v>158</v>
      </c>
      <c r="G938" s="5" t="s">
        <v>158</v>
      </c>
      <c r="H938" s="5" t="s">
        <v>158</v>
      </c>
      <c r="I938" s="5" t="s">
        <v>158</v>
      </c>
      <c r="J938" s="5" t="s">
        <v>158</v>
      </c>
      <c r="K938" s="5" t="s">
        <v>158</v>
      </c>
      <c r="L938" s="5" t="s">
        <v>158</v>
      </c>
    </row>
    <row r="939" spans="1:12">
      <c r="A939" s="5">
        <v>221</v>
      </c>
      <c r="B939" s="11" t="s">
        <v>79</v>
      </c>
      <c r="C939" s="11" t="s">
        <v>132</v>
      </c>
      <c r="D939" s="5" t="s">
        <v>158</v>
      </c>
      <c r="E939" s="5" t="s">
        <v>158</v>
      </c>
      <c r="F939" s="5" t="s">
        <v>158</v>
      </c>
      <c r="G939" s="5" t="s">
        <v>158</v>
      </c>
      <c r="H939" s="5" t="s">
        <v>158</v>
      </c>
      <c r="I939" s="5" t="s">
        <v>158</v>
      </c>
      <c r="J939" s="5" t="s">
        <v>158</v>
      </c>
      <c r="K939" s="5" t="s">
        <v>158</v>
      </c>
      <c r="L939" s="5" t="s">
        <v>158</v>
      </c>
    </row>
    <row r="940" spans="1:12">
      <c r="A940" s="5">
        <v>221</v>
      </c>
      <c r="B940" s="11" t="s">
        <v>79</v>
      </c>
      <c r="C940" s="11" t="s">
        <v>163</v>
      </c>
      <c r="D940" s="5">
        <v>23</v>
      </c>
      <c r="E940" s="13">
        <v>276.52173909999999</v>
      </c>
      <c r="F940" s="7" t="s">
        <v>159</v>
      </c>
      <c r="G940" s="7">
        <v>0.39130434800000002</v>
      </c>
      <c r="H940" s="7">
        <v>0.56521739100000001</v>
      </c>
      <c r="I940" s="13">
        <v>274.3913043</v>
      </c>
      <c r="J940" s="13">
        <v>273.86956520000001</v>
      </c>
      <c r="K940" s="13">
        <v>285.73913040000002</v>
      </c>
      <c r="L940" s="13">
        <v>283.82608699999997</v>
      </c>
    </row>
    <row r="941" spans="1:12">
      <c r="A941" s="5">
        <v>221</v>
      </c>
      <c r="B941" s="11" t="s">
        <v>79</v>
      </c>
      <c r="C941" s="11" t="s">
        <v>164</v>
      </c>
      <c r="D941" s="5">
        <v>22</v>
      </c>
      <c r="E941" s="13">
        <v>270.09090909999998</v>
      </c>
      <c r="F941" s="7">
        <v>9.0909090999999997E-2</v>
      </c>
      <c r="G941" s="7">
        <v>0.45454545499999999</v>
      </c>
      <c r="H941" s="7">
        <v>0.45454545499999999</v>
      </c>
      <c r="I941" s="13">
        <v>271.63636359999998</v>
      </c>
      <c r="J941" s="13">
        <v>266.59090909999998</v>
      </c>
      <c r="K941" s="13">
        <v>278.40909090000002</v>
      </c>
      <c r="L941" s="13">
        <v>276.04545450000001</v>
      </c>
    </row>
    <row r="942" spans="1:12">
      <c r="A942" s="5">
        <v>221</v>
      </c>
      <c r="B942" s="11" t="s">
        <v>79</v>
      </c>
      <c r="C942" s="11" t="s">
        <v>7</v>
      </c>
      <c r="D942" s="5" t="s">
        <v>158</v>
      </c>
      <c r="E942" s="5" t="s">
        <v>158</v>
      </c>
      <c r="F942" s="5" t="s">
        <v>158</v>
      </c>
      <c r="G942" s="5" t="s">
        <v>158</v>
      </c>
      <c r="H942" s="5" t="s">
        <v>158</v>
      </c>
      <c r="I942" s="5" t="s">
        <v>158</v>
      </c>
      <c r="J942" s="5" t="s">
        <v>158</v>
      </c>
      <c r="K942" s="5" t="s">
        <v>158</v>
      </c>
      <c r="L942" s="5" t="s">
        <v>158</v>
      </c>
    </row>
    <row r="943" spans="1:12">
      <c r="A943" s="5">
        <v>221</v>
      </c>
      <c r="B943" s="11" t="s">
        <v>79</v>
      </c>
      <c r="C943" s="11" t="s">
        <v>165</v>
      </c>
      <c r="D943" s="5">
        <v>10</v>
      </c>
      <c r="E943" s="13">
        <v>270.2</v>
      </c>
      <c r="F943" s="7" t="s">
        <v>159</v>
      </c>
      <c r="G943" s="7">
        <v>0.6</v>
      </c>
      <c r="H943" s="7">
        <v>0.4</v>
      </c>
      <c r="I943" s="13">
        <v>268</v>
      </c>
      <c r="J943" s="13">
        <v>263.8</v>
      </c>
      <c r="K943" s="13">
        <v>286.10000000000002</v>
      </c>
      <c r="L943" s="13">
        <v>282.8</v>
      </c>
    </row>
    <row r="944" spans="1:12">
      <c r="A944" s="5">
        <v>221</v>
      </c>
      <c r="B944" s="11" t="s">
        <v>79</v>
      </c>
      <c r="C944" s="11" t="s">
        <v>4</v>
      </c>
      <c r="D944" s="5" t="s">
        <v>158</v>
      </c>
      <c r="E944" s="5" t="s">
        <v>158</v>
      </c>
      <c r="F944" s="5" t="s">
        <v>158</v>
      </c>
      <c r="G944" s="5" t="s">
        <v>158</v>
      </c>
      <c r="H944" s="5" t="s">
        <v>158</v>
      </c>
      <c r="I944" s="5" t="s">
        <v>158</v>
      </c>
      <c r="J944" s="5" t="s">
        <v>158</v>
      </c>
      <c r="K944" s="5" t="s">
        <v>158</v>
      </c>
      <c r="L944" s="5" t="s">
        <v>158</v>
      </c>
    </row>
    <row r="945" spans="1:12">
      <c r="A945" s="5">
        <v>221</v>
      </c>
      <c r="B945" s="11" t="s">
        <v>79</v>
      </c>
      <c r="C945" s="11" t="s">
        <v>1</v>
      </c>
      <c r="D945" s="5" t="s">
        <v>158</v>
      </c>
      <c r="E945" s="5" t="s">
        <v>158</v>
      </c>
      <c r="F945" s="5" t="s">
        <v>158</v>
      </c>
      <c r="G945" s="5" t="s">
        <v>158</v>
      </c>
      <c r="H945" s="5" t="s">
        <v>158</v>
      </c>
      <c r="I945" s="5" t="s">
        <v>158</v>
      </c>
      <c r="J945" s="5" t="s">
        <v>158</v>
      </c>
      <c r="K945" s="5" t="s">
        <v>158</v>
      </c>
      <c r="L945" s="5" t="s">
        <v>158</v>
      </c>
    </row>
    <row r="946" spans="1:12">
      <c r="A946" s="5">
        <v>221</v>
      </c>
      <c r="B946" s="11" t="s">
        <v>79</v>
      </c>
      <c r="C946" s="11" t="s">
        <v>2</v>
      </c>
      <c r="D946" s="5" t="s">
        <v>158</v>
      </c>
      <c r="E946" s="5" t="s">
        <v>158</v>
      </c>
      <c r="F946" s="5" t="s">
        <v>158</v>
      </c>
      <c r="G946" s="5" t="s">
        <v>158</v>
      </c>
      <c r="H946" s="5" t="s">
        <v>158</v>
      </c>
      <c r="I946" s="5" t="s">
        <v>158</v>
      </c>
      <c r="J946" s="5" t="s">
        <v>158</v>
      </c>
      <c r="K946" s="5" t="s">
        <v>158</v>
      </c>
      <c r="L946" s="5" t="s">
        <v>158</v>
      </c>
    </row>
    <row r="947" spans="1:12">
      <c r="A947" s="5">
        <v>221</v>
      </c>
      <c r="B947" s="11" t="s">
        <v>79</v>
      </c>
      <c r="C947" s="11" t="s">
        <v>20</v>
      </c>
      <c r="D947" s="5">
        <v>10</v>
      </c>
      <c r="E947" s="13">
        <v>282.3</v>
      </c>
      <c r="F947" s="7" t="s">
        <v>159</v>
      </c>
      <c r="G947" s="7">
        <v>0.2</v>
      </c>
      <c r="H947" s="7">
        <v>0.8</v>
      </c>
      <c r="I947" s="13">
        <v>280.60000000000002</v>
      </c>
      <c r="J947" s="13">
        <v>280.3</v>
      </c>
      <c r="K947" s="13">
        <v>287</v>
      </c>
      <c r="L947" s="13">
        <v>291.60000000000002</v>
      </c>
    </row>
    <row r="948" spans="1:12">
      <c r="A948" s="5">
        <v>221</v>
      </c>
      <c r="B948" s="11" t="s">
        <v>79</v>
      </c>
      <c r="C948" s="11" t="s">
        <v>5</v>
      </c>
      <c r="D948" s="5" t="s">
        <v>158</v>
      </c>
      <c r="E948" s="5" t="s">
        <v>158</v>
      </c>
      <c r="F948" s="5" t="s">
        <v>158</v>
      </c>
      <c r="G948" s="5" t="s">
        <v>158</v>
      </c>
      <c r="H948" s="5" t="s">
        <v>158</v>
      </c>
      <c r="I948" s="5" t="s">
        <v>158</v>
      </c>
      <c r="J948" s="5" t="s">
        <v>158</v>
      </c>
      <c r="K948" s="5" t="s">
        <v>158</v>
      </c>
      <c r="L948" s="5" t="s">
        <v>158</v>
      </c>
    </row>
    <row r="949" spans="1:12">
      <c r="A949" s="5">
        <v>221</v>
      </c>
      <c r="B949" s="11" t="s">
        <v>79</v>
      </c>
      <c r="C949" s="11" t="s">
        <v>12</v>
      </c>
      <c r="D949" s="5" t="s">
        <v>158</v>
      </c>
      <c r="E949" s="5" t="s">
        <v>158</v>
      </c>
      <c r="F949" s="5" t="s">
        <v>158</v>
      </c>
      <c r="G949" s="5" t="s">
        <v>158</v>
      </c>
      <c r="H949" s="5" t="s">
        <v>158</v>
      </c>
      <c r="I949" s="5" t="s">
        <v>158</v>
      </c>
      <c r="J949" s="5" t="s">
        <v>158</v>
      </c>
      <c r="K949" s="5" t="s">
        <v>158</v>
      </c>
      <c r="L949" s="5" t="s">
        <v>158</v>
      </c>
    </row>
    <row r="950" spans="1:12">
      <c r="A950" s="5">
        <v>221</v>
      </c>
      <c r="B950" s="11" t="s">
        <v>79</v>
      </c>
      <c r="C950" s="11" t="s">
        <v>10</v>
      </c>
      <c r="D950" s="5" t="s">
        <v>158</v>
      </c>
      <c r="E950" s="5" t="s">
        <v>158</v>
      </c>
      <c r="F950" s="5" t="s">
        <v>158</v>
      </c>
      <c r="G950" s="5" t="s">
        <v>158</v>
      </c>
      <c r="H950" s="5" t="s">
        <v>158</v>
      </c>
      <c r="I950" s="5" t="s">
        <v>158</v>
      </c>
      <c r="J950" s="5" t="s">
        <v>158</v>
      </c>
      <c r="K950" s="5" t="s">
        <v>158</v>
      </c>
      <c r="L950" s="5" t="s">
        <v>158</v>
      </c>
    </row>
    <row r="951" spans="1:12">
      <c r="A951" s="5">
        <v>221</v>
      </c>
      <c r="B951" s="11" t="s">
        <v>79</v>
      </c>
      <c r="C951" s="11" t="s">
        <v>129</v>
      </c>
      <c r="D951" s="5" t="s">
        <v>158</v>
      </c>
      <c r="E951" s="5" t="s">
        <v>158</v>
      </c>
      <c r="F951" s="5" t="s">
        <v>158</v>
      </c>
      <c r="G951" s="5" t="s">
        <v>158</v>
      </c>
      <c r="H951" s="5" t="s">
        <v>158</v>
      </c>
      <c r="I951" s="5" t="s">
        <v>158</v>
      </c>
      <c r="J951" s="5" t="s">
        <v>158</v>
      </c>
      <c r="K951" s="5" t="s">
        <v>158</v>
      </c>
      <c r="L951" s="5" t="s">
        <v>158</v>
      </c>
    </row>
    <row r="952" spans="1:12">
      <c r="A952" s="5">
        <v>221</v>
      </c>
      <c r="B952" s="11" t="s">
        <v>79</v>
      </c>
      <c r="C952" s="11" t="s">
        <v>125</v>
      </c>
      <c r="D952" s="5">
        <v>19</v>
      </c>
      <c r="E952" s="13">
        <v>268.52631580000002</v>
      </c>
      <c r="F952" s="7">
        <v>0.105263158</v>
      </c>
      <c r="G952" s="7">
        <v>0.52631578899999998</v>
      </c>
      <c r="H952" s="7">
        <v>0.368421053</v>
      </c>
      <c r="I952" s="13">
        <v>268.31578949999999</v>
      </c>
      <c r="J952" s="13">
        <v>265.52631580000002</v>
      </c>
      <c r="K952" s="13">
        <v>278.47368419999998</v>
      </c>
      <c r="L952" s="13">
        <v>276.68421050000001</v>
      </c>
    </row>
    <row r="953" spans="1:12">
      <c r="A953" s="5">
        <v>221</v>
      </c>
      <c r="B953" s="11" t="s">
        <v>79</v>
      </c>
      <c r="C953" s="11" t="s">
        <v>126</v>
      </c>
      <c r="D953" s="5" t="s">
        <v>158</v>
      </c>
      <c r="E953" s="5" t="s">
        <v>158</v>
      </c>
      <c r="F953" s="5" t="s">
        <v>158</v>
      </c>
      <c r="G953" s="5" t="s">
        <v>158</v>
      </c>
      <c r="H953" s="5" t="s">
        <v>158</v>
      </c>
      <c r="I953" s="5" t="s">
        <v>158</v>
      </c>
      <c r="J953" s="5" t="s">
        <v>158</v>
      </c>
      <c r="K953" s="5" t="s">
        <v>158</v>
      </c>
      <c r="L953" s="5" t="s">
        <v>158</v>
      </c>
    </row>
    <row r="954" spans="1:12">
      <c r="A954" s="5">
        <v>221</v>
      </c>
      <c r="B954" s="11" t="s">
        <v>79</v>
      </c>
      <c r="C954" s="11" t="s">
        <v>127</v>
      </c>
      <c r="D954" s="5">
        <v>20</v>
      </c>
      <c r="E954" s="13">
        <v>280</v>
      </c>
      <c r="F954" s="7">
        <v>0.05</v>
      </c>
      <c r="G954" s="7">
        <v>0.25</v>
      </c>
      <c r="H954" s="7">
        <v>0.7</v>
      </c>
      <c r="I954" s="13">
        <v>280.39999999999998</v>
      </c>
      <c r="J954" s="13">
        <v>276.64999999999998</v>
      </c>
      <c r="K954" s="13">
        <v>283.89999999999998</v>
      </c>
      <c r="L954" s="13">
        <v>285.45</v>
      </c>
    </row>
    <row r="955" spans="1:12">
      <c r="A955" s="5">
        <v>221</v>
      </c>
      <c r="B955" s="11" t="s">
        <v>79</v>
      </c>
      <c r="C955" s="11" t="s">
        <v>133</v>
      </c>
      <c r="D955" s="5" t="s">
        <v>158</v>
      </c>
      <c r="E955" s="5" t="s">
        <v>158</v>
      </c>
      <c r="F955" s="5" t="s">
        <v>158</v>
      </c>
      <c r="G955" s="5" t="s">
        <v>158</v>
      </c>
      <c r="H955" s="5" t="s">
        <v>158</v>
      </c>
      <c r="I955" s="5" t="s">
        <v>158</v>
      </c>
      <c r="J955" s="5" t="s">
        <v>158</v>
      </c>
      <c r="K955" s="5" t="s">
        <v>158</v>
      </c>
      <c r="L955" s="5" t="s">
        <v>158</v>
      </c>
    </row>
    <row r="956" spans="1:12">
      <c r="A956" s="5">
        <v>223</v>
      </c>
      <c r="B956" s="11" t="s">
        <v>80</v>
      </c>
      <c r="C956" s="11" t="s">
        <v>153</v>
      </c>
      <c r="D956" s="5">
        <v>41</v>
      </c>
      <c r="E956" s="13">
        <v>269.26829270000002</v>
      </c>
      <c r="F956" s="7">
        <v>0.17073170700000001</v>
      </c>
      <c r="G956" s="7">
        <v>0.46341463399999999</v>
      </c>
      <c r="H956" s="7">
        <v>0.365853659</v>
      </c>
      <c r="I956" s="13">
        <v>268.07317069999999</v>
      </c>
      <c r="J956" s="13">
        <v>270.97560979999997</v>
      </c>
      <c r="K956" s="13">
        <v>277.07317069999999</v>
      </c>
      <c r="L956" s="13">
        <v>270.82926830000002</v>
      </c>
    </row>
    <row r="957" spans="1:12">
      <c r="A957" s="5">
        <v>223</v>
      </c>
      <c r="B957" s="11" t="s">
        <v>80</v>
      </c>
      <c r="C957" s="11" t="s">
        <v>134</v>
      </c>
      <c r="D957" s="5">
        <v>26</v>
      </c>
      <c r="E957" s="13">
        <v>273.80769229999999</v>
      </c>
      <c r="F957" s="7">
        <v>7.6923077000000006E-2</v>
      </c>
      <c r="G957" s="7">
        <v>0.46153846199999998</v>
      </c>
      <c r="H957" s="7">
        <v>0.46153846199999998</v>
      </c>
      <c r="I957" s="13">
        <v>272.65384619999998</v>
      </c>
      <c r="J957" s="13">
        <v>276.57692309999999</v>
      </c>
      <c r="K957" s="13">
        <v>279.42307690000001</v>
      </c>
      <c r="L957" s="13">
        <v>275.2307692</v>
      </c>
    </row>
    <row r="958" spans="1:12">
      <c r="A958" s="5">
        <v>223</v>
      </c>
      <c r="B958" s="11" t="s">
        <v>80</v>
      </c>
      <c r="C958" s="11" t="s">
        <v>132</v>
      </c>
      <c r="D958" s="5" t="s">
        <v>158</v>
      </c>
      <c r="E958" s="5" t="s">
        <v>158</v>
      </c>
      <c r="F958" s="5" t="s">
        <v>158</v>
      </c>
      <c r="G958" s="5" t="s">
        <v>158</v>
      </c>
      <c r="H958" s="5" t="s">
        <v>158</v>
      </c>
      <c r="I958" s="5" t="s">
        <v>158</v>
      </c>
      <c r="J958" s="5" t="s">
        <v>158</v>
      </c>
      <c r="K958" s="5" t="s">
        <v>158</v>
      </c>
      <c r="L958" s="5" t="s">
        <v>158</v>
      </c>
    </row>
    <row r="959" spans="1:12">
      <c r="A959" s="5">
        <v>223</v>
      </c>
      <c r="B959" s="11" t="s">
        <v>80</v>
      </c>
      <c r="C959" s="11" t="s">
        <v>163</v>
      </c>
      <c r="D959" s="5">
        <v>20</v>
      </c>
      <c r="E959" s="13">
        <v>270.25</v>
      </c>
      <c r="F959" s="7">
        <v>0.2</v>
      </c>
      <c r="G959" s="7">
        <v>0.45</v>
      </c>
      <c r="H959" s="7">
        <v>0.35</v>
      </c>
      <c r="I959" s="13">
        <v>267.89999999999998</v>
      </c>
      <c r="J959" s="13">
        <v>271.39999999999998</v>
      </c>
      <c r="K959" s="13">
        <v>280.89999999999998</v>
      </c>
      <c r="L959" s="13">
        <v>274.45</v>
      </c>
    </row>
    <row r="960" spans="1:12">
      <c r="A960" s="5">
        <v>223</v>
      </c>
      <c r="B960" s="11" t="s">
        <v>80</v>
      </c>
      <c r="C960" s="11" t="s">
        <v>164</v>
      </c>
      <c r="D960" s="5">
        <v>21</v>
      </c>
      <c r="E960" s="13">
        <v>268.33333329999999</v>
      </c>
      <c r="F960" s="7">
        <v>0.14285714299999999</v>
      </c>
      <c r="G960" s="7">
        <v>0.47619047599999997</v>
      </c>
      <c r="H960" s="7">
        <v>0.38095238100000001</v>
      </c>
      <c r="I960" s="13">
        <v>268.23809519999998</v>
      </c>
      <c r="J960" s="13">
        <v>270.57142859999999</v>
      </c>
      <c r="K960" s="13">
        <v>273.42857140000001</v>
      </c>
      <c r="L960" s="13">
        <v>267.38095240000001</v>
      </c>
    </row>
    <row r="961" spans="1:12">
      <c r="A961" s="5">
        <v>223</v>
      </c>
      <c r="B961" s="11" t="s">
        <v>80</v>
      </c>
      <c r="C961" s="11" t="s">
        <v>165</v>
      </c>
      <c r="D961" s="5">
        <v>28</v>
      </c>
      <c r="E961" s="13">
        <v>274.42857140000001</v>
      </c>
      <c r="F961" s="7" t="s">
        <v>159</v>
      </c>
      <c r="G961" s="7">
        <v>0.46428571400000002</v>
      </c>
      <c r="H961" s="7">
        <v>0.5</v>
      </c>
      <c r="I961" s="13">
        <v>274</v>
      </c>
      <c r="J961" s="13">
        <v>277.4642857</v>
      </c>
      <c r="K961" s="13">
        <v>280.5</v>
      </c>
      <c r="L961" s="13">
        <v>274.5357143</v>
      </c>
    </row>
    <row r="962" spans="1:12">
      <c r="A962" s="5">
        <v>223</v>
      </c>
      <c r="B962" s="11" t="s">
        <v>80</v>
      </c>
      <c r="C962" s="11" t="s">
        <v>9</v>
      </c>
      <c r="D962" s="5">
        <v>12</v>
      </c>
      <c r="E962" s="13">
        <v>258.75</v>
      </c>
      <c r="F962" s="7">
        <v>0.41666666699999999</v>
      </c>
      <c r="G962" s="7">
        <v>0.5</v>
      </c>
      <c r="H962" s="7">
        <v>8.3333332999999996E-2</v>
      </c>
      <c r="I962" s="13">
        <v>255.83333329999999</v>
      </c>
      <c r="J962" s="13">
        <v>257.5</v>
      </c>
      <c r="K962" s="13">
        <v>270.66666670000001</v>
      </c>
      <c r="L962" s="13">
        <v>264.16666670000001</v>
      </c>
    </row>
    <row r="963" spans="1:12">
      <c r="A963" s="5">
        <v>223</v>
      </c>
      <c r="B963" s="11" t="s">
        <v>80</v>
      </c>
      <c r="C963" s="11" t="s">
        <v>1</v>
      </c>
      <c r="D963" s="5" t="s">
        <v>158</v>
      </c>
      <c r="E963" s="5" t="s">
        <v>158</v>
      </c>
      <c r="F963" s="5" t="s">
        <v>158</v>
      </c>
      <c r="G963" s="5" t="s">
        <v>158</v>
      </c>
      <c r="H963" s="5" t="s">
        <v>158</v>
      </c>
      <c r="I963" s="5" t="s">
        <v>158</v>
      </c>
      <c r="J963" s="5" t="s">
        <v>158</v>
      </c>
      <c r="K963" s="5" t="s">
        <v>158</v>
      </c>
      <c r="L963" s="5" t="s">
        <v>158</v>
      </c>
    </row>
    <row r="964" spans="1:12">
      <c r="A964" s="5">
        <v>223</v>
      </c>
      <c r="B964" s="11" t="s">
        <v>80</v>
      </c>
      <c r="C964" s="11" t="s">
        <v>129</v>
      </c>
      <c r="D964" s="5" t="s">
        <v>158</v>
      </c>
      <c r="E964" s="5" t="s">
        <v>158</v>
      </c>
      <c r="F964" s="5" t="s">
        <v>158</v>
      </c>
      <c r="G964" s="5" t="s">
        <v>158</v>
      </c>
      <c r="H964" s="5" t="s">
        <v>158</v>
      </c>
      <c r="I964" s="5" t="s">
        <v>158</v>
      </c>
      <c r="J964" s="5" t="s">
        <v>158</v>
      </c>
      <c r="K964" s="5" t="s">
        <v>158</v>
      </c>
      <c r="L964" s="5" t="s">
        <v>158</v>
      </c>
    </row>
    <row r="965" spans="1:12">
      <c r="A965" s="5">
        <v>223</v>
      </c>
      <c r="B965" s="11" t="s">
        <v>80</v>
      </c>
      <c r="C965" s="11" t="s">
        <v>125</v>
      </c>
      <c r="D965" s="5">
        <v>37</v>
      </c>
      <c r="E965" s="13">
        <v>270</v>
      </c>
      <c r="F965" s="7">
        <v>0.162162162</v>
      </c>
      <c r="G965" s="7">
        <v>0.43243243199999998</v>
      </c>
      <c r="H965" s="7">
        <v>0.405405405</v>
      </c>
      <c r="I965" s="13">
        <v>268.97297300000002</v>
      </c>
      <c r="J965" s="13">
        <v>271.40540540000001</v>
      </c>
      <c r="K965" s="13">
        <v>277.21621620000002</v>
      </c>
      <c r="L965" s="13">
        <v>271.51351349999999</v>
      </c>
    </row>
    <row r="966" spans="1:12">
      <c r="A966" s="5">
        <v>223</v>
      </c>
      <c r="B966" s="11" t="s">
        <v>80</v>
      </c>
      <c r="C966" s="11" t="s">
        <v>126</v>
      </c>
      <c r="D966" s="5" t="s">
        <v>158</v>
      </c>
      <c r="E966" s="5" t="s">
        <v>158</v>
      </c>
      <c r="F966" s="5" t="s">
        <v>158</v>
      </c>
      <c r="G966" s="5" t="s">
        <v>158</v>
      </c>
      <c r="H966" s="5" t="s">
        <v>158</v>
      </c>
      <c r="I966" s="5" t="s">
        <v>158</v>
      </c>
      <c r="J966" s="5" t="s">
        <v>158</v>
      </c>
      <c r="K966" s="5" t="s">
        <v>158</v>
      </c>
      <c r="L966" s="5" t="s">
        <v>158</v>
      </c>
    </row>
    <row r="967" spans="1:12">
      <c r="A967" s="5">
        <v>223</v>
      </c>
      <c r="B967" s="11" t="s">
        <v>80</v>
      </c>
      <c r="C967" s="11" t="s">
        <v>133</v>
      </c>
      <c r="D967" s="5" t="s">
        <v>158</v>
      </c>
      <c r="E967" s="5" t="s">
        <v>158</v>
      </c>
      <c r="F967" s="5" t="s">
        <v>158</v>
      </c>
      <c r="G967" s="5" t="s">
        <v>158</v>
      </c>
      <c r="H967" s="5" t="s">
        <v>158</v>
      </c>
      <c r="I967" s="5" t="s">
        <v>158</v>
      </c>
      <c r="J967" s="5" t="s">
        <v>158</v>
      </c>
      <c r="K967" s="5" t="s">
        <v>158</v>
      </c>
      <c r="L967" s="5" t="s">
        <v>158</v>
      </c>
    </row>
    <row r="968" spans="1:12">
      <c r="A968" s="5">
        <v>225</v>
      </c>
      <c r="B968" s="11" t="s">
        <v>81</v>
      </c>
      <c r="C968" s="11" t="s">
        <v>153</v>
      </c>
      <c r="D968" s="5">
        <v>35</v>
      </c>
      <c r="E968" s="13">
        <v>257.48571429999998</v>
      </c>
      <c r="F968" s="7">
        <v>0.45714285700000001</v>
      </c>
      <c r="G968" s="7">
        <v>0.28571428599999998</v>
      </c>
      <c r="H968" s="7">
        <v>0.257142857</v>
      </c>
      <c r="I968" s="13">
        <v>256</v>
      </c>
      <c r="J968" s="13">
        <v>258.14285710000001</v>
      </c>
      <c r="K968" s="13">
        <v>266.2857143</v>
      </c>
      <c r="L968" s="13">
        <v>257.3714286</v>
      </c>
    </row>
    <row r="969" spans="1:12">
      <c r="A969" s="5">
        <v>225</v>
      </c>
      <c r="B969" s="11" t="s">
        <v>81</v>
      </c>
      <c r="C969" s="11" t="s">
        <v>134</v>
      </c>
      <c r="D969" s="5">
        <v>23</v>
      </c>
      <c r="E969" s="13">
        <v>259.47826090000001</v>
      </c>
      <c r="F969" s="7">
        <v>0.39130434800000002</v>
      </c>
      <c r="G969" s="7">
        <v>0.34782608700000001</v>
      </c>
      <c r="H969" s="7">
        <v>0.26086956500000003</v>
      </c>
      <c r="I969" s="13">
        <v>257.91304350000001</v>
      </c>
      <c r="J969" s="13">
        <v>260.56521739999999</v>
      </c>
      <c r="K969" s="13">
        <v>269.52173909999999</v>
      </c>
      <c r="L969" s="13">
        <v>258.65217389999998</v>
      </c>
    </row>
    <row r="970" spans="1:12">
      <c r="A970" s="5">
        <v>225</v>
      </c>
      <c r="B970" s="11" t="s">
        <v>81</v>
      </c>
      <c r="C970" s="11" t="s">
        <v>132</v>
      </c>
      <c r="D970" s="5" t="s">
        <v>158</v>
      </c>
      <c r="E970" s="5" t="s">
        <v>158</v>
      </c>
      <c r="F970" s="5" t="s">
        <v>158</v>
      </c>
      <c r="G970" s="5" t="s">
        <v>158</v>
      </c>
      <c r="H970" s="5" t="s">
        <v>158</v>
      </c>
      <c r="I970" s="5" t="s">
        <v>158</v>
      </c>
      <c r="J970" s="5" t="s">
        <v>158</v>
      </c>
      <c r="K970" s="5" t="s">
        <v>158</v>
      </c>
      <c r="L970" s="5" t="s">
        <v>158</v>
      </c>
    </row>
    <row r="971" spans="1:12">
      <c r="A971" s="5">
        <v>225</v>
      </c>
      <c r="B971" s="11" t="s">
        <v>81</v>
      </c>
      <c r="C971" s="11" t="s">
        <v>163</v>
      </c>
      <c r="D971" s="5">
        <v>12</v>
      </c>
      <c r="E971" s="13">
        <v>265.58333329999999</v>
      </c>
      <c r="F971" s="7">
        <v>0.25</v>
      </c>
      <c r="G971" s="7">
        <v>0.25</v>
      </c>
      <c r="H971" s="7">
        <v>0.5</v>
      </c>
      <c r="I971" s="13">
        <v>262.75</v>
      </c>
      <c r="J971" s="13">
        <v>267.25</v>
      </c>
      <c r="K971" s="13">
        <v>276.08333329999999</v>
      </c>
      <c r="L971" s="13">
        <v>268.58333329999999</v>
      </c>
    </row>
    <row r="972" spans="1:12">
      <c r="A972" s="5">
        <v>225</v>
      </c>
      <c r="B972" s="11" t="s">
        <v>81</v>
      </c>
      <c r="C972" s="11" t="s">
        <v>164</v>
      </c>
      <c r="D972" s="5">
        <v>23</v>
      </c>
      <c r="E972" s="13">
        <v>253.26086960000001</v>
      </c>
      <c r="F972" s="7">
        <v>0.56521739100000001</v>
      </c>
      <c r="G972" s="7">
        <v>0.30434782599999999</v>
      </c>
      <c r="H972" s="7">
        <v>0.130434783</v>
      </c>
      <c r="I972" s="13">
        <v>252.47826090000001</v>
      </c>
      <c r="J972" s="13">
        <v>253.3913043</v>
      </c>
      <c r="K972" s="13">
        <v>261.17391300000003</v>
      </c>
      <c r="L972" s="13">
        <v>251.52173909999999</v>
      </c>
    </row>
    <row r="973" spans="1:12">
      <c r="A973" s="5">
        <v>225</v>
      </c>
      <c r="B973" s="11" t="s">
        <v>81</v>
      </c>
      <c r="C973" s="11" t="s">
        <v>165</v>
      </c>
      <c r="D973" s="5">
        <v>26</v>
      </c>
      <c r="E973" s="13">
        <v>257.96153850000002</v>
      </c>
      <c r="F973" s="7">
        <v>0.46153846199999998</v>
      </c>
      <c r="G973" s="7">
        <v>0.26923076899999998</v>
      </c>
      <c r="H973" s="7">
        <v>0.26923076899999998</v>
      </c>
      <c r="I973" s="13">
        <v>256.7692308</v>
      </c>
      <c r="J973" s="13">
        <v>259.38461539999997</v>
      </c>
      <c r="K973" s="13">
        <v>265.61538460000003</v>
      </c>
      <c r="L973" s="13">
        <v>257.53846149999998</v>
      </c>
    </row>
    <row r="974" spans="1:12">
      <c r="A974" s="5">
        <v>225</v>
      </c>
      <c r="B974" s="11" t="s">
        <v>81</v>
      </c>
      <c r="C974" s="11" t="s">
        <v>5</v>
      </c>
      <c r="D974" s="5" t="s">
        <v>158</v>
      </c>
      <c r="E974" s="5" t="s">
        <v>158</v>
      </c>
      <c r="F974" s="5" t="s">
        <v>158</v>
      </c>
      <c r="G974" s="5" t="s">
        <v>158</v>
      </c>
      <c r="H974" s="5" t="s">
        <v>158</v>
      </c>
      <c r="I974" s="5" t="s">
        <v>158</v>
      </c>
      <c r="J974" s="5" t="s">
        <v>158</v>
      </c>
      <c r="K974" s="5" t="s">
        <v>158</v>
      </c>
      <c r="L974" s="5" t="s">
        <v>158</v>
      </c>
    </row>
    <row r="975" spans="1:12">
      <c r="A975" s="5">
        <v>225</v>
      </c>
      <c r="B975" s="11" t="s">
        <v>81</v>
      </c>
      <c r="C975" s="11" t="s">
        <v>10</v>
      </c>
      <c r="D975" s="5" t="s">
        <v>158</v>
      </c>
      <c r="E975" s="5" t="s">
        <v>158</v>
      </c>
      <c r="F975" s="5" t="s">
        <v>158</v>
      </c>
      <c r="G975" s="5" t="s">
        <v>158</v>
      </c>
      <c r="H975" s="5" t="s">
        <v>158</v>
      </c>
      <c r="I975" s="5" t="s">
        <v>158</v>
      </c>
      <c r="J975" s="5" t="s">
        <v>158</v>
      </c>
      <c r="K975" s="5" t="s">
        <v>158</v>
      </c>
      <c r="L975" s="5" t="s">
        <v>158</v>
      </c>
    </row>
    <row r="976" spans="1:12">
      <c r="A976" s="5">
        <v>225</v>
      </c>
      <c r="B976" s="11" t="s">
        <v>81</v>
      </c>
      <c r="C976" s="11" t="s">
        <v>125</v>
      </c>
      <c r="D976" s="5">
        <v>28</v>
      </c>
      <c r="E976" s="13">
        <v>259.39285710000001</v>
      </c>
      <c r="F976" s="7">
        <v>0.39285714300000002</v>
      </c>
      <c r="G976" s="7">
        <v>0.35714285699999998</v>
      </c>
      <c r="H976" s="7">
        <v>0.25</v>
      </c>
      <c r="I976" s="13">
        <v>258.07142859999999</v>
      </c>
      <c r="J976" s="13">
        <v>260.25</v>
      </c>
      <c r="K976" s="13">
        <v>270.35714289999999</v>
      </c>
      <c r="L976" s="13">
        <v>258.35714289999999</v>
      </c>
    </row>
    <row r="977" spans="1:12">
      <c r="A977" s="5">
        <v>225</v>
      </c>
      <c r="B977" s="11" t="s">
        <v>81</v>
      </c>
      <c r="C977" s="11" t="s">
        <v>126</v>
      </c>
      <c r="D977" s="5" t="s">
        <v>158</v>
      </c>
      <c r="E977" s="5" t="s">
        <v>158</v>
      </c>
      <c r="F977" s="5" t="s">
        <v>158</v>
      </c>
      <c r="G977" s="5" t="s">
        <v>158</v>
      </c>
      <c r="H977" s="5" t="s">
        <v>158</v>
      </c>
      <c r="I977" s="5" t="s">
        <v>158</v>
      </c>
      <c r="J977" s="5" t="s">
        <v>158</v>
      </c>
      <c r="K977" s="5" t="s">
        <v>158</v>
      </c>
      <c r="L977" s="5" t="s">
        <v>158</v>
      </c>
    </row>
    <row r="978" spans="1:12">
      <c r="A978" s="5">
        <v>225</v>
      </c>
      <c r="B978" s="11" t="s">
        <v>81</v>
      </c>
      <c r="C978" s="11" t="s">
        <v>128</v>
      </c>
      <c r="D978" s="5" t="s">
        <v>158</v>
      </c>
      <c r="E978" s="5" t="s">
        <v>158</v>
      </c>
      <c r="F978" s="5" t="s">
        <v>158</v>
      </c>
      <c r="G978" s="5" t="s">
        <v>158</v>
      </c>
      <c r="H978" s="5" t="s">
        <v>158</v>
      </c>
      <c r="I978" s="5" t="s">
        <v>158</v>
      </c>
      <c r="J978" s="5" t="s">
        <v>158</v>
      </c>
      <c r="K978" s="5" t="s">
        <v>158</v>
      </c>
      <c r="L978" s="5" t="s">
        <v>158</v>
      </c>
    </row>
    <row r="979" spans="1:12">
      <c r="A979" s="5">
        <v>225</v>
      </c>
      <c r="B979" s="11" t="s">
        <v>81</v>
      </c>
      <c r="C979" s="11" t="s">
        <v>127</v>
      </c>
      <c r="D979" s="5" t="s">
        <v>158</v>
      </c>
      <c r="E979" s="5" t="s">
        <v>158</v>
      </c>
      <c r="F979" s="5" t="s">
        <v>158</v>
      </c>
      <c r="G979" s="5" t="s">
        <v>158</v>
      </c>
      <c r="H979" s="5" t="s">
        <v>158</v>
      </c>
      <c r="I979" s="5" t="s">
        <v>158</v>
      </c>
      <c r="J979" s="5" t="s">
        <v>158</v>
      </c>
      <c r="K979" s="5" t="s">
        <v>158</v>
      </c>
      <c r="L979" s="5" t="s">
        <v>158</v>
      </c>
    </row>
    <row r="980" spans="1:12">
      <c r="A980" s="5">
        <v>225</v>
      </c>
      <c r="B980" s="11" t="s">
        <v>81</v>
      </c>
      <c r="C980" s="11" t="s">
        <v>133</v>
      </c>
      <c r="D980" s="5">
        <v>13</v>
      </c>
      <c r="E980" s="13">
        <v>245.8461538</v>
      </c>
      <c r="F980" s="7">
        <v>0.76923076899999998</v>
      </c>
      <c r="G980" s="7">
        <v>0.23076923099999999</v>
      </c>
      <c r="H980" s="7" t="s">
        <v>159</v>
      </c>
      <c r="I980" s="13">
        <v>243.46153849999999</v>
      </c>
      <c r="J980" s="13">
        <v>245.53846150000001</v>
      </c>
      <c r="K980" s="13">
        <v>246.1538462</v>
      </c>
      <c r="L980" s="13">
        <v>248.69230769999999</v>
      </c>
    </row>
    <row r="981" spans="1:12">
      <c r="A981" s="5">
        <v>226</v>
      </c>
      <c r="B981" s="11" t="s">
        <v>82</v>
      </c>
      <c r="C981" s="11" t="s">
        <v>153</v>
      </c>
      <c r="D981" s="5">
        <v>29</v>
      </c>
      <c r="E981" s="13">
        <v>267.62068970000001</v>
      </c>
      <c r="F981" s="7">
        <v>0.13793103400000001</v>
      </c>
      <c r="G981" s="7">
        <v>0.413793103</v>
      </c>
      <c r="H981" s="7">
        <v>0.44827586200000002</v>
      </c>
      <c r="I981" s="13">
        <v>266.37931029999999</v>
      </c>
      <c r="J981" s="13">
        <v>259.89655169999997</v>
      </c>
      <c r="K981" s="13">
        <v>285.86206900000002</v>
      </c>
      <c r="L981" s="13">
        <v>278.72413790000002</v>
      </c>
    </row>
    <row r="982" spans="1:12">
      <c r="A982" s="5">
        <v>226</v>
      </c>
      <c r="B982" s="11" t="s">
        <v>82</v>
      </c>
      <c r="C982" s="11" t="s">
        <v>134</v>
      </c>
      <c r="D982" s="5">
        <v>16</v>
      </c>
      <c r="E982" s="13">
        <v>267.875</v>
      </c>
      <c r="F982" s="7">
        <v>0.125</v>
      </c>
      <c r="G982" s="7">
        <v>0.5</v>
      </c>
      <c r="H982" s="7">
        <v>0.375</v>
      </c>
      <c r="I982" s="13">
        <v>265.75</v>
      </c>
      <c r="J982" s="13">
        <v>260.4375</v>
      </c>
      <c r="K982" s="13">
        <v>288.125</v>
      </c>
      <c r="L982" s="13">
        <v>279.375</v>
      </c>
    </row>
    <row r="983" spans="1:12">
      <c r="A983" s="5">
        <v>226</v>
      </c>
      <c r="B983" s="11" t="s">
        <v>82</v>
      </c>
      <c r="C983" s="11" t="s">
        <v>132</v>
      </c>
      <c r="D983" s="5" t="s">
        <v>158</v>
      </c>
      <c r="E983" s="5" t="s">
        <v>158</v>
      </c>
      <c r="F983" s="5" t="s">
        <v>158</v>
      </c>
      <c r="G983" s="5" t="s">
        <v>158</v>
      </c>
      <c r="H983" s="5" t="s">
        <v>158</v>
      </c>
      <c r="I983" s="5" t="s">
        <v>158</v>
      </c>
      <c r="J983" s="5" t="s">
        <v>158</v>
      </c>
      <c r="K983" s="5" t="s">
        <v>158</v>
      </c>
      <c r="L983" s="5" t="s">
        <v>158</v>
      </c>
    </row>
    <row r="984" spans="1:12">
      <c r="A984" s="5">
        <v>226</v>
      </c>
      <c r="B984" s="11" t="s">
        <v>82</v>
      </c>
      <c r="C984" s="11" t="s">
        <v>163</v>
      </c>
      <c r="D984" s="5">
        <v>14</v>
      </c>
      <c r="E984" s="13">
        <v>266.57142859999999</v>
      </c>
      <c r="F984" s="7">
        <v>0.14285714299999999</v>
      </c>
      <c r="G984" s="7">
        <v>0.428571429</v>
      </c>
      <c r="H984" s="7">
        <v>0.428571429</v>
      </c>
      <c r="I984" s="13">
        <v>264.07142859999999</v>
      </c>
      <c r="J984" s="13">
        <v>258.7142857</v>
      </c>
      <c r="K984" s="13">
        <v>287</v>
      </c>
      <c r="L984" s="13">
        <v>279.2857143</v>
      </c>
    </row>
    <row r="985" spans="1:12">
      <c r="A985" s="5">
        <v>226</v>
      </c>
      <c r="B985" s="11" t="s">
        <v>82</v>
      </c>
      <c r="C985" s="11" t="s">
        <v>164</v>
      </c>
      <c r="D985" s="5">
        <v>15</v>
      </c>
      <c r="E985" s="13">
        <v>268.60000000000002</v>
      </c>
      <c r="F985" s="7">
        <v>0.133333333</v>
      </c>
      <c r="G985" s="7">
        <v>0.4</v>
      </c>
      <c r="H985" s="7">
        <v>0.46666666699999998</v>
      </c>
      <c r="I985" s="13">
        <v>268.53333329999998</v>
      </c>
      <c r="J985" s="13">
        <v>261</v>
      </c>
      <c r="K985" s="13">
        <v>284.8</v>
      </c>
      <c r="L985" s="13">
        <v>278.2</v>
      </c>
    </row>
    <row r="986" spans="1:12">
      <c r="A986" s="5">
        <v>226</v>
      </c>
      <c r="B986" s="11" t="s">
        <v>82</v>
      </c>
      <c r="C986" s="11" t="s">
        <v>165</v>
      </c>
      <c r="D986" s="5">
        <v>18</v>
      </c>
      <c r="E986" s="13">
        <v>270.88888889999998</v>
      </c>
      <c r="F986" s="7">
        <v>5.5555555999999999E-2</v>
      </c>
      <c r="G986" s="7">
        <v>0.33333333300000001</v>
      </c>
      <c r="H986" s="7">
        <v>0.61111111100000004</v>
      </c>
      <c r="I986" s="13">
        <v>270.66666670000001</v>
      </c>
      <c r="J986" s="13">
        <v>263.5</v>
      </c>
      <c r="K986" s="13">
        <v>287.83333329999999</v>
      </c>
      <c r="L986" s="13">
        <v>279.44444440000001</v>
      </c>
    </row>
    <row r="987" spans="1:12">
      <c r="A987" s="5">
        <v>226</v>
      </c>
      <c r="B987" s="11" t="s">
        <v>82</v>
      </c>
      <c r="C987" s="11" t="s">
        <v>9</v>
      </c>
      <c r="D987" s="5" t="s">
        <v>158</v>
      </c>
      <c r="E987" s="5" t="s">
        <v>158</v>
      </c>
      <c r="F987" s="5" t="s">
        <v>158</v>
      </c>
      <c r="G987" s="5" t="s">
        <v>158</v>
      </c>
      <c r="H987" s="5" t="s">
        <v>158</v>
      </c>
      <c r="I987" s="5" t="s">
        <v>158</v>
      </c>
      <c r="J987" s="5" t="s">
        <v>158</v>
      </c>
      <c r="K987" s="5" t="s">
        <v>158</v>
      </c>
      <c r="L987" s="5" t="s">
        <v>158</v>
      </c>
    </row>
    <row r="988" spans="1:12">
      <c r="A988" s="5">
        <v>226</v>
      </c>
      <c r="B988" s="11" t="s">
        <v>82</v>
      </c>
      <c r="C988" s="11" t="s">
        <v>1</v>
      </c>
      <c r="D988" s="5" t="s">
        <v>158</v>
      </c>
      <c r="E988" s="5" t="s">
        <v>158</v>
      </c>
      <c r="F988" s="5" t="s">
        <v>158</v>
      </c>
      <c r="G988" s="5" t="s">
        <v>158</v>
      </c>
      <c r="H988" s="5" t="s">
        <v>158</v>
      </c>
      <c r="I988" s="5" t="s">
        <v>158</v>
      </c>
      <c r="J988" s="5" t="s">
        <v>158</v>
      </c>
      <c r="K988" s="5" t="s">
        <v>158</v>
      </c>
      <c r="L988" s="5" t="s">
        <v>158</v>
      </c>
    </row>
    <row r="989" spans="1:12">
      <c r="A989" s="5">
        <v>226</v>
      </c>
      <c r="B989" s="11" t="s">
        <v>82</v>
      </c>
      <c r="C989" s="11" t="s">
        <v>2</v>
      </c>
      <c r="D989" s="5" t="s">
        <v>158</v>
      </c>
      <c r="E989" s="5" t="s">
        <v>158</v>
      </c>
      <c r="F989" s="5" t="s">
        <v>158</v>
      </c>
      <c r="G989" s="5" t="s">
        <v>158</v>
      </c>
      <c r="H989" s="5" t="s">
        <v>158</v>
      </c>
      <c r="I989" s="5" t="s">
        <v>158</v>
      </c>
      <c r="J989" s="5" t="s">
        <v>158</v>
      </c>
      <c r="K989" s="5" t="s">
        <v>158</v>
      </c>
      <c r="L989" s="5" t="s">
        <v>158</v>
      </c>
    </row>
    <row r="990" spans="1:12">
      <c r="A990" s="5">
        <v>226</v>
      </c>
      <c r="B990" s="11" t="s">
        <v>82</v>
      </c>
      <c r="C990" s="11" t="s">
        <v>5</v>
      </c>
      <c r="D990" s="5" t="s">
        <v>158</v>
      </c>
      <c r="E990" s="5" t="s">
        <v>158</v>
      </c>
      <c r="F990" s="5" t="s">
        <v>158</v>
      </c>
      <c r="G990" s="5" t="s">
        <v>158</v>
      </c>
      <c r="H990" s="5" t="s">
        <v>158</v>
      </c>
      <c r="I990" s="5" t="s">
        <v>158</v>
      </c>
      <c r="J990" s="5" t="s">
        <v>158</v>
      </c>
      <c r="K990" s="5" t="s">
        <v>158</v>
      </c>
      <c r="L990" s="5" t="s">
        <v>158</v>
      </c>
    </row>
    <row r="991" spans="1:12">
      <c r="A991" s="5">
        <v>226</v>
      </c>
      <c r="B991" s="11" t="s">
        <v>82</v>
      </c>
      <c r="C991" s="11" t="s">
        <v>125</v>
      </c>
      <c r="D991" s="5">
        <v>15</v>
      </c>
      <c r="E991" s="13">
        <v>266.39999999999998</v>
      </c>
      <c r="F991" s="7">
        <v>0.133333333</v>
      </c>
      <c r="G991" s="7">
        <v>0.46666666699999998</v>
      </c>
      <c r="H991" s="7">
        <v>0.4</v>
      </c>
      <c r="I991" s="13">
        <v>266.66666670000001</v>
      </c>
      <c r="J991" s="13">
        <v>258.33333329999999</v>
      </c>
      <c r="K991" s="13">
        <v>286.39999999999998</v>
      </c>
      <c r="L991" s="13">
        <v>275.06666669999998</v>
      </c>
    </row>
    <row r="992" spans="1:12">
      <c r="A992" s="5">
        <v>226</v>
      </c>
      <c r="B992" s="11" t="s">
        <v>82</v>
      </c>
      <c r="C992" s="11" t="s">
        <v>126</v>
      </c>
      <c r="D992" s="5" t="s">
        <v>158</v>
      </c>
      <c r="E992" s="5" t="s">
        <v>158</v>
      </c>
      <c r="F992" s="5" t="s">
        <v>158</v>
      </c>
      <c r="G992" s="5" t="s">
        <v>158</v>
      </c>
      <c r="H992" s="5" t="s">
        <v>158</v>
      </c>
      <c r="I992" s="5" t="s">
        <v>158</v>
      </c>
      <c r="J992" s="5" t="s">
        <v>158</v>
      </c>
      <c r="K992" s="5" t="s">
        <v>158</v>
      </c>
      <c r="L992" s="5" t="s">
        <v>158</v>
      </c>
    </row>
    <row r="993" spans="1:12">
      <c r="A993" s="5">
        <v>226</v>
      </c>
      <c r="B993" s="11" t="s">
        <v>82</v>
      </c>
      <c r="C993" s="11" t="s">
        <v>128</v>
      </c>
      <c r="D993" s="5" t="s">
        <v>158</v>
      </c>
      <c r="E993" s="5" t="s">
        <v>158</v>
      </c>
      <c r="F993" s="5" t="s">
        <v>158</v>
      </c>
      <c r="G993" s="5" t="s">
        <v>158</v>
      </c>
      <c r="H993" s="5" t="s">
        <v>158</v>
      </c>
      <c r="I993" s="5" t="s">
        <v>158</v>
      </c>
      <c r="J993" s="5" t="s">
        <v>158</v>
      </c>
      <c r="K993" s="5" t="s">
        <v>158</v>
      </c>
      <c r="L993" s="5" t="s">
        <v>158</v>
      </c>
    </row>
    <row r="994" spans="1:12">
      <c r="A994" s="5">
        <v>226</v>
      </c>
      <c r="B994" s="11" t="s">
        <v>82</v>
      </c>
      <c r="C994" s="11" t="s">
        <v>127</v>
      </c>
      <c r="D994" s="5" t="s">
        <v>158</v>
      </c>
      <c r="E994" s="5" t="s">
        <v>158</v>
      </c>
      <c r="F994" s="5" t="s">
        <v>158</v>
      </c>
      <c r="G994" s="5" t="s">
        <v>158</v>
      </c>
      <c r="H994" s="5" t="s">
        <v>158</v>
      </c>
      <c r="I994" s="5" t="s">
        <v>158</v>
      </c>
      <c r="J994" s="5" t="s">
        <v>158</v>
      </c>
      <c r="K994" s="5" t="s">
        <v>158</v>
      </c>
      <c r="L994" s="5" t="s">
        <v>158</v>
      </c>
    </row>
    <row r="995" spans="1:12">
      <c r="A995" s="5">
        <v>226</v>
      </c>
      <c r="B995" s="11" t="s">
        <v>82</v>
      </c>
      <c r="C995" s="11" t="s">
        <v>133</v>
      </c>
      <c r="D995" s="5" t="s">
        <v>158</v>
      </c>
      <c r="E995" s="5" t="s">
        <v>158</v>
      </c>
      <c r="F995" s="5" t="s">
        <v>158</v>
      </c>
      <c r="G995" s="5" t="s">
        <v>158</v>
      </c>
      <c r="H995" s="5" t="s">
        <v>158</v>
      </c>
      <c r="I995" s="5" t="s">
        <v>158</v>
      </c>
      <c r="J995" s="5" t="s">
        <v>158</v>
      </c>
      <c r="K995" s="5" t="s">
        <v>158</v>
      </c>
      <c r="L995" s="5" t="s">
        <v>158</v>
      </c>
    </row>
    <row r="996" spans="1:12">
      <c r="A996" s="5">
        <v>228</v>
      </c>
      <c r="B996" s="11" t="s">
        <v>83</v>
      </c>
      <c r="C996" s="11" t="s">
        <v>153</v>
      </c>
      <c r="D996" s="5">
        <v>74</v>
      </c>
      <c r="E996" s="13">
        <v>264.37837839999997</v>
      </c>
      <c r="F996" s="7">
        <v>0.337837838</v>
      </c>
      <c r="G996" s="7">
        <v>0.31081081100000002</v>
      </c>
      <c r="H996" s="7">
        <v>0.35135135099999998</v>
      </c>
      <c r="I996" s="13">
        <v>260.52702699999998</v>
      </c>
      <c r="J996" s="13">
        <v>258.20270269999997</v>
      </c>
      <c r="K996" s="13">
        <v>273.12162160000003</v>
      </c>
      <c r="L996" s="13">
        <v>274.48648650000001</v>
      </c>
    </row>
    <row r="997" spans="1:12">
      <c r="A997" s="5">
        <v>228</v>
      </c>
      <c r="B997" s="11" t="s">
        <v>83</v>
      </c>
      <c r="C997" s="11" t="s">
        <v>134</v>
      </c>
      <c r="D997" s="5">
        <v>26</v>
      </c>
      <c r="E997" s="13">
        <v>270.7692308</v>
      </c>
      <c r="F997" s="7">
        <v>0.15384615400000001</v>
      </c>
      <c r="G997" s="7">
        <v>0.30769230800000003</v>
      </c>
      <c r="H997" s="7">
        <v>0.53846153799999996</v>
      </c>
      <c r="I997" s="13">
        <v>270.53846149999998</v>
      </c>
      <c r="J997" s="13">
        <v>268.30769229999999</v>
      </c>
      <c r="K997" s="13">
        <v>276.2307692</v>
      </c>
      <c r="L997" s="13">
        <v>278.84615380000002</v>
      </c>
    </row>
    <row r="998" spans="1:12">
      <c r="A998" s="5">
        <v>228</v>
      </c>
      <c r="B998" s="11" t="s">
        <v>83</v>
      </c>
      <c r="C998" s="11" t="s">
        <v>132</v>
      </c>
      <c r="D998" s="5">
        <v>57</v>
      </c>
      <c r="E998" s="13">
        <v>261.47368419999998</v>
      </c>
      <c r="F998" s="7">
        <v>0.40350877200000002</v>
      </c>
      <c r="G998" s="7">
        <v>0.31578947400000001</v>
      </c>
      <c r="H998" s="7">
        <v>0.28070175400000003</v>
      </c>
      <c r="I998" s="13">
        <v>256.0877193</v>
      </c>
      <c r="J998" s="13">
        <v>254.6140351</v>
      </c>
      <c r="K998" s="13">
        <v>271.9122807</v>
      </c>
      <c r="L998" s="13">
        <v>273.36842109999998</v>
      </c>
    </row>
    <row r="999" spans="1:12">
      <c r="A999" s="5">
        <v>228</v>
      </c>
      <c r="B999" s="11" t="s">
        <v>83</v>
      </c>
      <c r="C999" s="11" t="s">
        <v>163</v>
      </c>
      <c r="D999" s="5">
        <v>34</v>
      </c>
      <c r="E999" s="13">
        <v>266.67647060000002</v>
      </c>
      <c r="F999" s="7">
        <v>0.264705882</v>
      </c>
      <c r="G999" s="7">
        <v>0.32352941200000002</v>
      </c>
      <c r="H999" s="7">
        <v>0.41176470599999998</v>
      </c>
      <c r="I999" s="13">
        <v>261.97058820000001</v>
      </c>
      <c r="J999" s="13">
        <v>259.97058820000001</v>
      </c>
      <c r="K999" s="13">
        <v>274.32352939999998</v>
      </c>
      <c r="L999" s="13">
        <v>276.85294119999998</v>
      </c>
    </row>
    <row r="1000" spans="1:12">
      <c r="A1000" s="5">
        <v>228</v>
      </c>
      <c r="B1000" s="11" t="s">
        <v>83</v>
      </c>
      <c r="C1000" s="11" t="s">
        <v>164</v>
      </c>
      <c r="D1000" s="5">
        <v>40</v>
      </c>
      <c r="E1000" s="13">
        <v>262.42500000000001</v>
      </c>
      <c r="F1000" s="7">
        <v>0.4</v>
      </c>
      <c r="G1000" s="7">
        <v>0.3</v>
      </c>
      <c r="H1000" s="7">
        <v>0.3</v>
      </c>
      <c r="I1000" s="13">
        <v>259.3</v>
      </c>
      <c r="J1000" s="13">
        <v>256.7</v>
      </c>
      <c r="K1000" s="13">
        <v>272.10000000000002</v>
      </c>
      <c r="L1000" s="13">
        <v>272.47500000000002</v>
      </c>
    </row>
    <row r="1001" spans="1:12">
      <c r="A1001" s="5">
        <v>228</v>
      </c>
      <c r="B1001" s="11" t="s">
        <v>83</v>
      </c>
      <c r="C1001" s="11" t="s">
        <v>7</v>
      </c>
      <c r="D1001" s="5">
        <v>51</v>
      </c>
      <c r="E1001" s="13">
        <v>268.45098039999999</v>
      </c>
      <c r="F1001" s="7">
        <v>0.25490196100000001</v>
      </c>
      <c r="G1001" s="7">
        <v>0.25490196100000001</v>
      </c>
      <c r="H1001" s="7">
        <v>0.49019607799999998</v>
      </c>
      <c r="I1001" s="13">
        <v>266.8823529</v>
      </c>
      <c r="J1001" s="13">
        <v>265.70588240000001</v>
      </c>
      <c r="K1001" s="13">
        <v>274.9607843</v>
      </c>
      <c r="L1001" s="13">
        <v>277.1176471</v>
      </c>
    </row>
    <row r="1002" spans="1:12">
      <c r="A1002" s="5">
        <v>228</v>
      </c>
      <c r="B1002" s="11" t="s">
        <v>83</v>
      </c>
      <c r="C1002" s="11" t="s">
        <v>165</v>
      </c>
      <c r="D1002" s="5" t="s">
        <v>158</v>
      </c>
      <c r="E1002" s="5" t="s">
        <v>158</v>
      </c>
      <c r="F1002" s="5" t="s">
        <v>158</v>
      </c>
      <c r="G1002" s="5" t="s">
        <v>158</v>
      </c>
      <c r="H1002" s="5" t="s">
        <v>158</v>
      </c>
      <c r="I1002" s="5" t="s">
        <v>158</v>
      </c>
      <c r="J1002" s="5" t="s">
        <v>158</v>
      </c>
      <c r="K1002" s="5" t="s">
        <v>158</v>
      </c>
      <c r="L1002" s="5" t="s">
        <v>158</v>
      </c>
    </row>
    <row r="1003" spans="1:12">
      <c r="A1003" s="5">
        <v>228</v>
      </c>
      <c r="B1003" s="11" t="s">
        <v>83</v>
      </c>
      <c r="C1003" s="11" t="s">
        <v>4</v>
      </c>
      <c r="D1003" s="5" t="s">
        <v>158</v>
      </c>
      <c r="E1003" s="5" t="s">
        <v>158</v>
      </c>
      <c r="F1003" s="5" t="s">
        <v>158</v>
      </c>
      <c r="G1003" s="5" t="s">
        <v>158</v>
      </c>
      <c r="H1003" s="5" t="s">
        <v>158</v>
      </c>
      <c r="I1003" s="5" t="s">
        <v>158</v>
      </c>
      <c r="J1003" s="5" t="s">
        <v>158</v>
      </c>
      <c r="K1003" s="5" t="s">
        <v>158</v>
      </c>
      <c r="L1003" s="5" t="s">
        <v>158</v>
      </c>
    </row>
    <row r="1004" spans="1:12">
      <c r="A1004" s="5">
        <v>228</v>
      </c>
      <c r="B1004" s="11" t="s">
        <v>83</v>
      </c>
      <c r="C1004" s="11" t="s">
        <v>9</v>
      </c>
      <c r="D1004" s="5" t="s">
        <v>158</v>
      </c>
      <c r="E1004" s="5" t="s">
        <v>158</v>
      </c>
      <c r="F1004" s="5" t="s">
        <v>158</v>
      </c>
      <c r="G1004" s="5" t="s">
        <v>158</v>
      </c>
      <c r="H1004" s="5" t="s">
        <v>158</v>
      </c>
      <c r="I1004" s="5" t="s">
        <v>158</v>
      </c>
      <c r="J1004" s="5" t="s">
        <v>158</v>
      </c>
      <c r="K1004" s="5" t="s">
        <v>158</v>
      </c>
      <c r="L1004" s="5" t="s">
        <v>158</v>
      </c>
    </row>
    <row r="1005" spans="1:12">
      <c r="A1005" s="5">
        <v>228</v>
      </c>
      <c r="B1005" s="11" t="s">
        <v>83</v>
      </c>
      <c r="C1005" s="11" t="s">
        <v>1</v>
      </c>
      <c r="D1005" s="5" t="s">
        <v>158</v>
      </c>
      <c r="E1005" s="5" t="s">
        <v>158</v>
      </c>
      <c r="F1005" s="5" t="s">
        <v>158</v>
      </c>
      <c r="G1005" s="5" t="s">
        <v>158</v>
      </c>
      <c r="H1005" s="5" t="s">
        <v>158</v>
      </c>
      <c r="I1005" s="5" t="s">
        <v>158</v>
      </c>
      <c r="J1005" s="5" t="s">
        <v>158</v>
      </c>
      <c r="K1005" s="5" t="s">
        <v>158</v>
      </c>
      <c r="L1005" s="5" t="s">
        <v>158</v>
      </c>
    </row>
    <row r="1006" spans="1:12">
      <c r="A1006" s="5">
        <v>228</v>
      </c>
      <c r="B1006" s="11" t="s">
        <v>83</v>
      </c>
      <c r="C1006" s="11" t="s">
        <v>2</v>
      </c>
      <c r="D1006" s="5" t="s">
        <v>158</v>
      </c>
      <c r="E1006" s="5" t="s">
        <v>158</v>
      </c>
      <c r="F1006" s="5" t="s">
        <v>158</v>
      </c>
      <c r="G1006" s="5" t="s">
        <v>158</v>
      </c>
      <c r="H1006" s="5" t="s">
        <v>158</v>
      </c>
      <c r="I1006" s="5" t="s">
        <v>158</v>
      </c>
      <c r="J1006" s="5" t="s">
        <v>158</v>
      </c>
      <c r="K1006" s="5" t="s">
        <v>158</v>
      </c>
      <c r="L1006" s="5" t="s">
        <v>158</v>
      </c>
    </row>
    <row r="1007" spans="1:12">
      <c r="A1007" s="5">
        <v>228</v>
      </c>
      <c r="B1007" s="11" t="s">
        <v>83</v>
      </c>
      <c r="C1007" s="11" t="s">
        <v>5</v>
      </c>
      <c r="D1007" s="5" t="s">
        <v>158</v>
      </c>
      <c r="E1007" s="5" t="s">
        <v>158</v>
      </c>
      <c r="F1007" s="5" t="s">
        <v>158</v>
      </c>
      <c r="G1007" s="5" t="s">
        <v>158</v>
      </c>
      <c r="H1007" s="5" t="s">
        <v>158</v>
      </c>
      <c r="I1007" s="5" t="s">
        <v>158</v>
      </c>
      <c r="J1007" s="5" t="s">
        <v>158</v>
      </c>
      <c r="K1007" s="5" t="s">
        <v>158</v>
      </c>
      <c r="L1007" s="5" t="s">
        <v>158</v>
      </c>
    </row>
    <row r="1008" spans="1:12">
      <c r="A1008" s="5">
        <v>228</v>
      </c>
      <c r="B1008" s="11" t="s">
        <v>83</v>
      </c>
      <c r="C1008" s="11" t="s">
        <v>12</v>
      </c>
      <c r="D1008" s="5" t="s">
        <v>158</v>
      </c>
      <c r="E1008" s="5" t="s">
        <v>158</v>
      </c>
      <c r="F1008" s="5" t="s">
        <v>158</v>
      </c>
      <c r="G1008" s="5" t="s">
        <v>158</v>
      </c>
      <c r="H1008" s="5" t="s">
        <v>158</v>
      </c>
      <c r="I1008" s="5" t="s">
        <v>158</v>
      </c>
      <c r="J1008" s="5" t="s">
        <v>158</v>
      </c>
      <c r="K1008" s="5" t="s">
        <v>158</v>
      </c>
      <c r="L1008" s="5" t="s">
        <v>158</v>
      </c>
    </row>
    <row r="1009" spans="1:12">
      <c r="A1009" s="5">
        <v>228</v>
      </c>
      <c r="B1009" s="11" t="s">
        <v>83</v>
      </c>
      <c r="C1009" s="11" t="s">
        <v>10</v>
      </c>
      <c r="D1009" s="5" t="s">
        <v>158</v>
      </c>
      <c r="E1009" s="5" t="s">
        <v>158</v>
      </c>
      <c r="F1009" s="5" t="s">
        <v>158</v>
      </c>
      <c r="G1009" s="5" t="s">
        <v>158</v>
      </c>
      <c r="H1009" s="5" t="s">
        <v>158</v>
      </c>
      <c r="I1009" s="5" t="s">
        <v>158</v>
      </c>
      <c r="J1009" s="5" t="s">
        <v>158</v>
      </c>
      <c r="K1009" s="5" t="s">
        <v>158</v>
      </c>
      <c r="L1009" s="5" t="s">
        <v>158</v>
      </c>
    </row>
    <row r="1010" spans="1:12">
      <c r="A1010" s="5">
        <v>228</v>
      </c>
      <c r="B1010" s="11" t="s">
        <v>83</v>
      </c>
      <c r="C1010" s="11" t="s">
        <v>129</v>
      </c>
      <c r="D1010" s="5" t="s">
        <v>158</v>
      </c>
      <c r="E1010" s="5" t="s">
        <v>158</v>
      </c>
      <c r="F1010" s="5" t="s">
        <v>158</v>
      </c>
      <c r="G1010" s="5" t="s">
        <v>158</v>
      </c>
      <c r="H1010" s="5" t="s">
        <v>158</v>
      </c>
      <c r="I1010" s="5" t="s">
        <v>158</v>
      </c>
      <c r="J1010" s="5" t="s">
        <v>158</v>
      </c>
      <c r="K1010" s="5" t="s">
        <v>158</v>
      </c>
      <c r="L1010" s="5" t="s">
        <v>158</v>
      </c>
    </row>
    <row r="1011" spans="1:12">
      <c r="A1011" s="5">
        <v>228</v>
      </c>
      <c r="B1011" s="11" t="s">
        <v>83</v>
      </c>
      <c r="C1011" s="11" t="s">
        <v>125</v>
      </c>
      <c r="D1011" s="5" t="s">
        <v>158</v>
      </c>
      <c r="E1011" s="5" t="s">
        <v>158</v>
      </c>
      <c r="F1011" s="5" t="s">
        <v>158</v>
      </c>
      <c r="G1011" s="5" t="s">
        <v>158</v>
      </c>
      <c r="H1011" s="5" t="s">
        <v>158</v>
      </c>
      <c r="I1011" s="5" t="s">
        <v>158</v>
      </c>
      <c r="J1011" s="5" t="s">
        <v>158</v>
      </c>
      <c r="K1011" s="5" t="s">
        <v>158</v>
      </c>
      <c r="L1011" s="5" t="s">
        <v>158</v>
      </c>
    </row>
    <row r="1012" spans="1:12">
      <c r="A1012" s="5">
        <v>228</v>
      </c>
      <c r="B1012" s="11" t="s">
        <v>83</v>
      </c>
      <c r="C1012" s="11" t="s">
        <v>126</v>
      </c>
      <c r="D1012" s="5">
        <v>63</v>
      </c>
      <c r="E1012" s="13">
        <v>263.31746029999999</v>
      </c>
      <c r="F1012" s="7">
        <v>0.36507936499999999</v>
      </c>
      <c r="G1012" s="7">
        <v>0.301587302</v>
      </c>
      <c r="H1012" s="7">
        <v>0.33333333300000001</v>
      </c>
      <c r="I1012" s="13">
        <v>258.984127</v>
      </c>
      <c r="J1012" s="13">
        <v>256.69841270000001</v>
      </c>
      <c r="K1012" s="13">
        <v>272.87301589999998</v>
      </c>
      <c r="L1012" s="13">
        <v>273.76190480000002</v>
      </c>
    </row>
    <row r="1013" spans="1:12">
      <c r="A1013" s="5">
        <v>228</v>
      </c>
      <c r="B1013" s="11" t="s">
        <v>83</v>
      </c>
      <c r="C1013" s="11" t="s">
        <v>127</v>
      </c>
      <c r="D1013" s="5" t="s">
        <v>158</v>
      </c>
      <c r="E1013" s="5" t="s">
        <v>158</v>
      </c>
      <c r="F1013" s="5" t="s">
        <v>158</v>
      </c>
      <c r="G1013" s="5" t="s">
        <v>158</v>
      </c>
      <c r="H1013" s="5" t="s">
        <v>158</v>
      </c>
      <c r="I1013" s="5" t="s">
        <v>158</v>
      </c>
      <c r="J1013" s="5" t="s">
        <v>158</v>
      </c>
      <c r="K1013" s="5" t="s">
        <v>158</v>
      </c>
      <c r="L1013" s="5" t="s">
        <v>158</v>
      </c>
    </row>
    <row r="1014" spans="1:12">
      <c r="A1014" s="5">
        <v>228</v>
      </c>
      <c r="B1014" s="11" t="s">
        <v>83</v>
      </c>
      <c r="C1014" s="11" t="s">
        <v>133</v>
      </c>
      <c r="D1014" s="5" t="s">
        <v>158</v>
      </c>
      <c r="E1014" s="5" t="s">
        <v>158</v>
      </c>
      <c r="F1014" s="5" t="s">
        <v>158</v>
      </c>
      <c r="G1014" s="5" t="s">
        <v>158</v>
      </c>
      <c r="H1014" s="5" t="s">
        <v>158</v>
      </c>
      <c r="I1014" s="5" t="s">
        <v>158</v>
      </c>
      <c r="J1014" s="5" t="s">
        <v>158</v>
      </c>
      <c r="K1014" s="5" t="s">
        <v>158</v>
      </c>
      <c r="L1014" s="5" t="s">
        <v>158</v>
      </c>
    </row>
    <row r="1015" spans="1:12">
      <c r="A1015" s="5">
        <v>229</v>
      </c>
      <c r="B1015" s="11" t="s">
        <v>84</v>
      </c>
      <c r="C1015" s="11" t="s">
        <v>153</v>
      </c>
      <c r="D1015" s="5">
        <v>62</v>
      </c>
      <c r="E1015" s="13">
        <v>261.24193550000001</v>
      </c>
      <c r="F1015" s="7">
        <v>0.30645161300000001</v>
      </c>
      <c r="G1015" s="7">
        <v>0.35483871</v>
      </c>
      <c r="H1015" s="7">
        <v>0.33870967699999999</v>
      </c>
      <c r="I1015" s="13">
        <v>257.56451609999999</v>
      </c>
      <c r="J1015" s="13">
        <v>254.75806449999999</v>
      </c>
      <c r="K1015" s="13">
        <v>276.32258059999998</v>
      </c>
      <c r="L1015" s="13">
        <v>273.22580649999998</v>
      </c>
    </row>
    <row r="1016" spans="1:12">
      <c r="A1016" s="5">
        <v>229</v>
      </c>
      <c r="B1016" s="11" t="s">
        <v>84</v>
      </c>
      <c r="C1016" s="11" t="s">
        <v>134</v>
      </c>
      <c r="D1016" s="5">
        <v>28</v>
      </c>
      <c r="E1016" s="13">
        <v>264.7857143</v>
      </c>
      <c r="F1016" s="7">
        <v>0.28571428599999998</v>
      </c>
      <c r="G1016" s="7">
        <v>0.39285714300000002</v>
      </c>
      <c r="H1016" s="7">
        <v>0.321428571</v>
      </c>
      <c r="I1016" s="13">
        <v>262.10714289999999</v>
      </c>
      <c r="J1016" s="13">
        <v>260.07142859999999</v>
      </c>
      <c r="K1016" s="13">
        <v>279.2857143</v>
      </c>
      <c r="L1016" s="13">
        <v>275.25</v>
      </c>
    </row>
    <row r="1017" spans="1:12">
      <c r="A1017" s="5">
        <v>229</v>
      </c>
      <c r="B1017" s="11" t="s">
        <v>84</v>
      </c>
      <c r="C1017" s="11" t="s">
        <v>132</v>
      </c>
      <c r="D1017" s="5">
        <v>26</v>
      </c>
      <c r="E1017" s="13">
        <v>255.3846154</v>
      </c>
      <c r="F1017" s="7">
        <v>0.38461538499999998</v>
      </c>
      <c r="G1017" s="7">
        <v>0.42307692299999999</v>
      </c>
      <c r="H1017" s="7">
        <v>0.192307692</v>
      </c>
      <c r="I1017" s="13">
        <v>250.53846150000001</v>
      </c>
      <c r="J1017" s="13">
        <v>247.6153846</v>
      </c>
      <c r="K1017" s="13">
        <v>271.34615380000002</v>
      </c>
      <c r="L1017" s="13">
        <v>269.42307690000001</v>
      </c>
    </row>
    <row r="1018" spans="1:12">
      <c r="A1018" s="5">
        <v>229</v>
      </c>
      <c r="B1018" s="11" t="s">
        <v>84</v>
      </c>
      <c r="C1018" s="11" t="s">
        <v>163</v>
      </c>
      <c r="D1018" s="5">
        <v>32</v>
      </c>
      <c r="E1018" s="13">
        <v>261.75</v>
      </c>
      <c r="F1018" s="7">
        <v>0.28125</v>
      </c>
      <c r="G1018" s="7">
        <v>0.34375</v>
      </c>
      <c r="H1018" s="7">
        <v>0.375</v>
      </c>
      <c r="I1018" s="13">
        <v>258.1875</v>
      </c>
      <c r="J1018" s="13">
        <v>255.53125</v>
      </c>
      <c r="K1018" s="13">
        <v>277.5625</v>
      </c>
      <c r="L1018" s="13">
        <v>273.65625</v>
      </c>
    </row>
    <row r="1019" spans="1:12">
      <c r="A1019" s="5">
        <v>229</v>
      </c>
      <c r="B1019" s="11" t="s">
        <v>84</v>
      </c>
      <c r="C1019" s="11" t="s">
        <v>164</v>
      </c>
      <c r="D1019" s="5">
        <v>30</v>
      </c>
      <c r="E1019" s="13">
        <v>260.7</v>
      </c>
      <c r="F1019" s="7">
        <v>0.33333333300000001</v>
      </c>
      <c r="G1019" s="7">
        <v>0.366666667</v>
      </c>
      <c r="H1019" s="7">
        <v>0.3</v>
      </c>
      <c r="I1019" s="13">
        <v>256.89999999999998</v>
      </c>
      <c r="J1019" s="13">
        <v>253.93333329999999</v>
      </c>
      <c r="K1019" s="13">
        <v>275</v>
      </c>
      <c r="L1019" s="13">
        <v>272.76666669999997</v>
      </c>
    </row>
    <row r="1020" spans="1:12">
      <c r="A1020" s="5">
        <v>229</v>
      </c>
      <c r="B1020" s="11" t="s">
        <v>84</v>
      </c>
      <c r="C1020" s="11" t="s">
        <v>7</v>
      </c>
      <c r="D1020" s="5" t="s">
        <v>158</v>
      </c>
      <c r="E1020" s="5" t="s">
        <v>158</v>
      </c>
      <c r="F1020" s="5" t="s">
        <v>158</v>
      </c>
      <c r="G1020" s="5" t="s">
        <v>158</v>
      </c>
      <c r="H1020" s="5" t="s">
        <v>158</v>
      </c>
      <c r="I1020" s="5" t="s">
        <v>158</v>
      </c>
      <c r="J1020" s="5" t="s">
        <v>158</v>
      </c>
      <c r="K1020" s="5" t="s">
        <v>158</v>
      </c>
      <c r="L1020" s="5" t="s">
        <v>158</v>
      </c>
    </row>
    <row r="1021" spans="1:12">
      <c r="A1021" s="5">
        <v>229</v>
      </c>
      <c r="B1021" s="11" t="s">
        <v>84</v>
      </c>
      <c r="C1021" s="11" t="s">
        <v>165</v>
      </c>
      <c r="D1021" s="5">
        <v>40</v>
      </c>
      <c r="E1021" s="13">
        <v>263.55</v>
      </c>
      <c r="F1021" s="7">
        <v>0.25</v>
      </c>
      <c r="G1021" s="7">
        <v>0.375</v>
      </c>
      <c r="H1021" s="7">
        <v>0.375</v>
      </c>
      <c r="I1021" s="13">
        <v>260.82499999999999</v>
      </c>
      <c r="J1021" s="13">
        <v>258.67500000000001</v>
      </c>
      <c r="K1021" s="13">
        <v>278.60000000000002</v>
      </c>
      <c r="L1021" s="13">
        <v>275.95</v>
      </c>
    </row>
    <row r="1022" spans="1:12">
      <c r="A1022" s="5">
        <v>229</v>
      </c>
      <c r="B1022" s="11" t="s">
        <v>84</v>
      </c>
      <c r="C1022" s="11" t="s">
        <v>5</v>
      </c>
      <c r="D1022" s="5" t="s">
        <v>158</v>
      </c>
      <c r="E1022" s="5" t="s">
        <v>158</v>
      </c>
      <c r="F1022" s="5" t="s">
        <v>158</v>
      </c>
      <c r="G1022" s="5" t="s">
        <v>158</v>
      </c>
      <c r="H1022" s="5" t="s">
        <v>158</v>
      </c>
      <c r="I1022" s="5" t="s">
        <v>158</v>
      </c>
      <c r="J1022" s="5" t="s">
        <v>158</v>
      </c>
      <c r="K1022" s="5" t="s">
        <v>158</v>
      </c>
      <c r="L1022" s="5" t="s">
        <v>158</v>
      </c>
    </row>
    <row r="1023" spans="1:12">
      <c r="A1023" s="5">
        <v>229</v>
      </c>
      <c r="B1023" s="11" t="s">
        <v>84</v>
      </c>
      <c r="C1023" s="11" t="s">
        <v>12</v>
      </c>
      <c r="D1023" s="5" t="s">
        <v>158</v>
      </c>
      <c r="E1023" s="5" t="s">
        <v>158</v>
      </c>
      <c r="F1023" s="5" t="s">
        <v>158</v>
      </c>
      <c r="G1023" s="5" t="s">
        <v>158</v>
      </c>
      <c r="H1023" s="5" t="s">
        <v>158</v>
      </c>
      <c r="I1023" s="5" t="s">
        <v>158</v>
      </c>
      <c r="J1023" s="5" t="s">
        <v>158</v>
      </c>
      <c r="K1023" s="5" t="s">
        <v>158</v>
      </c>
      <c r="L1023" s="5" t="s">
        <v>158</v>
      </c>
    </row>
    <row r="1024" spans="1:12">
      <c r="A1024" s="5">
        <v>229</v>
      </c>
      <c r="B1024" s="11" t="s">
        <v>84</v>
      </c>
      <c r="C1024" s="11" t="s">
        <v>10</v>
      </c>
      <c r="D1024" s="5">
        <v>12</v>
      </c>
      <c r="E1024" s="13">
        <v>248.16666670000001</v>
      </c>
      <c r="F1024" s="7">
        <v>0.58333333300000001</v>
      </c>
      <c r="G1024" s="7">
        <v>0.33333333300000001</v>
      </c>
      <c r="H1024" s="7">
        <v>8.3333332999999996E-2</v>
      </c>
      <c r="I1024" s="13">
        <v>241.5</v>
      </c>
      <c r="J1024" s="13">
        <v>235.33333329999999</v>
      </c>
      <c r="K1024" s="13">
        <v>265.33333329999999</v>
      </c>
      <c r="L1024" s="13">
        <v>261</v>
      </c>
    </row>
    <row r="1025" spans="1:12">
      <c r="A1025" s="5">
        <v>229</v>
      </c>
      <c r="B1025" s="11" t="s">
        <v>84</v>
      </c>
      <c r="C1025" s="11" t="s">
        <v>125</v>
      </c>
      <c r="D1025" s="5">
        <v>27</v>
      </c>
      <c r="E1025" s="13">
        <v>266.77777780000002</v>
      </c>
      <c r="F1025" s="7">
        <v>0.25925925900000002</v>
      </c>
      <c r="G1025" s="7">
        <v>0.25925925900000002</v>
      </c>
      <c r="H1025" s="7">
        <v>0.48148148099999999</v>
      </c>
      <c r="I1025" s="13">
        <v>264.55555559999999</v>
      </c>
      <c r="J1025" s="13">
        <v>262.66666670000001</v>
      </c>
      <c r="K1025" s="13">
        <v>279.07407410000002</v>
      </c>
      <c r="L1025" s="13">
        <v>275.48148149999997</v>
      </c>
    </row>
    <row r="1026" spans="1:12">
      <c r="A1026" s="5">
        <v>229</v>
      </c>
      <c r="B1026" s="11" t="s">
        <v>84</v>
      </c>
      <c r="C1026" s="11" t="s">
        <v>126</v>
      </c>
      <c r="D1026" s="5">
        <v>30</v>
      </c>
      <c r="E1026" s="13">
        <v>255.3</v>
      </c>
      <c r="F1026" s="7">
        <v>0.4</v>
      </c>
      <c r="G1026" s="7">
        <v>0.4</v>
      </c>
      <c r="H1026" s="7">
        <v>0.2</v>
      </c>
      <c r="I1026" s="13">
        <v>250.3666667</v>
      </c>
      <c r="J1026" s="13">
        <v>246.43333329999999</v>
      </c>
      <c r="K1026" s="13">
        <v>271.56666669999998</v>
      </c>
      <c r="L1026" s="13">
        <v>269.2</v>
      </c>
    </row>
    <row r="1027" spans="1:12">
      <c r="A1027" s="5">
        <v>229</v>
      </c>
      <c r="B1027" s="11" t="s">
        <v>84</v>
      </c>
      <c r="C1027" s="11" t="s">
        <v>128</v>
      </c>
      <c r="D1027" s="5" t="s">
        <v>158</v>
      </c>
      <c r="E1027" s="5" t="s">
        <v>158</v>
      </c>
      <c r="F1027" s="5" t="s">
        <v>158</v>
      </c>
      <c r="G1027" s="5" t="s">
        <v>158</v>
      </c>
      <c r="H1027" s="5" t="s">
        <v>158</v>
      </c>
      <c r="I1027" s="5" t="s">
        <v>158</v>
      </c>
      <c r="J1027" s="5" t="s">
        <v>158</v>
      </c>
      <c r="K1027" s="5" t="s">
        <v>158</v>
      </c>
      <c r="L1027" s="5" t="s">
        <v>158</v>
      </c>
    </row>
    <row r="1028" spans="1:12">
      <c r="A1028" s="5">
        <v>229</v>
      </c>
      <c r="B1028" s="11" t="s">
        <v>84</v>
      </c>
      <c r="C1028" s="11" t="s">
        <v>127</v>
      </c>
      <c r="D1028" s="5" t="s">
        <v>158</v>
      </c>
      <c r="E1028" s="5" t="s">
        <v>158</v>
      </c>
      <c r="F1028" s="5" t="s">
        <v>158</v>
      </c>
      <c r="G1028" s="5" t="s">
        <v>158</v>
      </c>
      <c r="H1028" s="5" t="s">
        <v>158</v>
      </c>
      <c r="I1028" s="5" t="s">
        <v>158</v>
      </c>
      <c r="J1028" s="5" t="s">
        <v>158</v>
      </c>
      <c r="K1028" s="5" t="s">
        <v>158</v>
      </c>
      <c r="L1028" s="5" t="s">
        <v>158</v>
      </c>
    </row>
    <row r="1029" spans="1:12">
      <c r="A1029" s="5">
        <v>229</v>
      </c>
      <c r="B1029" s="11" t="s">
        <v>84</v>
      </c>
      <c r="C1029" s="11" t="s">
        <v>133</v>
      </c>
      <c r="D1029" s="5" t="s">
        <v>158</v>
      </c>
      <c r="E1029" s="5" t="s">
        <v>158</v>
      </c>
      <c r="F1029" s="5" t="s">
        <v>158</v>
      </c>
      <c r="G1029" s="5" t="s">
        <v>158</v>
      </c>
      <c r="H1029" s="5" t="s">
        <v>158</v>
      </c>
      <c r="I1029" s="5" t="s">
        <v>158</v>
      </c>
      <c r="J1029" s="5" t="s">
        <v>158</v>
      </c>
      <c r="K1029" s="5" t="s">
        <v>158</v>
      </c>
      <c r="L1029" s="5" t="s">
        <v>158</v>
      </c>
    </row>
    <row r="1030" spans="1:12">
      <c r="A1030" s="5">
        <v>231</v>
      </c>
      <c r="B1030" s="11" t="s">
        <v>85</v>
      </c>
      <c r="C1030" s="11" t="s">
        <v>153</v>
      </c>
      <c r="D1030" s="5">
        <v>97</v>
      </c>
      <c r="E1030" s="13">
        <v>265.2886598</v>
      </c>
      <c r="F1030" s="7">
        <v>0.25773195900000001</v>
      </c>
      <c r="G1030" s="7">
        <v>0.402061856</v>
      </c>
      <c r="H1030" s="7">
        <v>0.34020618600000002</v>
      </c>
      <c r="I1030" s="13">
        <v>266.40206189999998</v>
      </c>
      <c r="J1030" s="13">
        <v>264.73195879999997</v>
      </c>
      <c r="K1030" s="13">
        <v>269.96907220000003</v>
      </c>
      <c r="L1030" s="13">
        <v>266.68041240000002</v>
      </c>
    </row>
    <row r="1031" spans="1:12">
      <c r="A1031" s="5">
        <v>231</v>
      </c>
      <c r="B1031" s="11" t="s">
        <v>85</v>
      </c>
      <c r="C1031" s="11" t="s">
        <v>134</v>
      </c>
      <c r="D1031" s="5">
        <v>51</v>
      </c>
      <c r="E1031" s="13">
        <v>264.84313730000002</v>
      </c>
      <c r="F1031" s="7">
        <v>0.27450980400000002</v>
      </c>
      <c r="G1031" s="7">
        <v>0.39215686300000002</v>
      </c>
      <c r="H1031" s="7">
        <v>0.33333333300000001</v>
      </c>
      <c r="I1031" s="13">
        <v>266.56862749999999</v>
      </c>
      <c r="J1031" s="13">
        <v>265.13725490000002</v>
      </c>
      <c r="K1031" s="13">
        <v>268.1176471</v>
      </c>
      <c r="L1031" s="13">
        <v>265.29411759999999</v>
      </c>
    </row>
    <row r="1032" spans="1:12">
      <c r="A1032" s="5">
        <v>231</v>
      </c>
      <c r="B1032" s="11" t="s">
        <v>85</v>
      </c>
      <c r="C1032" s="11" t="s">
        <v>132</v>
      </c>
      <c r="D1032" s="5" t="s">
        <v>158</v>
      </c>
      <c r="E1032" s="5" t="s">
        <v>158</v>
      </c>
      <c r="F1032" s="5" t="s">
        <v>158</v>
      </c>
      <c r="G1032" s="5" t="s">
        <v>158</v>
      </c>
      <c r="H1032" s="5" t="s">
        <v>158</v>
      </c>
      <c r="I1032" s="5" t="s">
        <v>158</v>
      </c>
      <c r="J1032" s="5" t="s">
        <v>158</v>
      </c>
      <c r="K1032" s="5" t="s">
        <v>158</v>
      </c>
      <c r="L1032" s="5" t="s">
        <v>158</v>
      </c>
    </row>
    <row r="1033" spans="1:12">
      <c r="A1033" s="5">
        <v>231</v>
      </c>
      <c r="B1033" s="11" t="s">
        <v>85</v>
      </c>
      <c r="C1033" s="11" t="s">
        <v>163</v>
      </c>
      <c r="D1033" s="5">
        <v>52</v>
      </c>
      <c r="E1033" s="13">
        <v>267.25</v>
      </c>
      <c r="F1033" s="7">
        <v>0.21153846200000001</v>
      </c>
      <c r="G1033" s="7">
        <v>0.36538461500000002</v>
      </c>
      <c r="H1033" s="7">
        <v>0.42307692299999999</v>
      </c>
      <c r="I1033" s="13">
        <v>267.84615380000002</v>
      </c>
      <c r="J1033" s="13">
        <v>266.32692309999999</v>
      </c>
      <c r="K1033" s="13">
        <v>272.40384619999998</v>
      </c>
      <c r="L1033" s="13">
        <v>269.40384619999998</v>
      </c>
    </row>
    <row r="1034" spans="1:12">
      <c r="A1034" s="5">
        <v>231</v>
      </c>
      <c r="B1034" s="11" t="s">
        <v>85</v>
      </c>
      <c r="C1034" s="11" t="s">
        <v>164</v>
      </c>
      <c r="D1034" s="5">
        <v>45</v>
      </c>
      <c r="E1034" s="13">
        <v>263.02222219999999</v>
      </c>
      <c r="F1034" s="7">
        <v>0.311111111</v>
      </c>
      <c r="G1034" s="7">
        <v>0.44444444399999999</v>
      </c>
      <c r="H1034" s="7">
        <v>0.24444444400000001</v>
      </c>
      <c r="I1034" s="13">
        <v>264.73333330000003</v>
      </c>
      <c r="J1034" s="13">
        <v>262.88888889999998</v>
      </c>
      <c r="K1034" s="13">
        <v>267.15555560000001</v>
      </c>
      <c r="L1034" s="13">
        <v>263.53333329999998</v>
      </c>
    </row>
    <row r="1035" spans="1:12">
      <c r="A1035" s="5">
        <v>231</v>
      </c>
      <c r="B1035" s="11" t="s">
        <v>85</v>
      </c>
      <c r="C1035" s="11" t="s">
        <v>165</v>
      </c>
      <c r="D1035" s="5">
        <v>60</v>
      </c>
      <c r="E1035" s="13">
        <v>270.33333329999999</v>
      </c>
      <c r="F1035" s="7">
        <v>0.133333333</v>
      </c>
      <c r="G1035" s="7">
        <v>0.383333333</v>
      </c>
      <c r="H1035" s="7">
        <v>0.48333333299999998</v>
      </c>
      <c r="I1035" s="13">
        <v>272.16666670000001</v>
      </c>
      <c r="J1035" s="13">
        <v>270.2</v>
      </c>
      <c r="K1035" s="13">
        <v>272.89999999999998</v>
      </c>
      <c r="L1035" s="13">
        <v>271.25</v>
      </c>
    </row>
    <row r="1036" spans="1:12">
      <c r="A1036" s="5">
        <v>231</v>
      </c>
      <c r="B1036" s="11" t="s">
        <v>85</v>
      </c>
      <c r="C1036" s="11" t="s">
        <v>4</v>
      </c>
      <c r="D1036" s="5" t="s">
        <v>158</v>
      </c>
      <c r="E1036" s="5" t="s">
        <v>158</v>
      </c>
      <c r="F1036" s="5" t="s">
        <v>158</v>
      </c>
      <c r="G1036" s="5" t="s">
        <v>158</v>
      </c>
      <c r="H1036" s="5" t="s">
        <v>158</v>
      </c>
      <c r="I1036" s="5" t="s">
        <v>158</v>
      </c>
      <c r="J1036" s="5" t="s">
        <v>158</v>
      </c>
      <c r="K1036" s="5" t="s">
        <v>158</v>
      </c>
      <c r="L1036" s="5" t="s">
        <v>158</v>
      </c>
    </row>
    <row r="1037" spans="1:12">
      <c r="A1037" s="5">
        <v>231</v>
      </c>
      <c r="B1037" s="11" t="s">
        <v>85</v>
      </c>
      <c r="C1037" s="11" t="s">
        <v>9</v>
      </c>
      <c r="D1037" s="5" t="s">
        <v>158</v>
      </c>
      <c r="E1037" s="5" t="s">
        <v>158</v>
      </c>
      <c r="F1037" s="5" t="s">
        <v>158</v>
      </c>
      <c r="G1037" s="5" t="s">
        <v>158</v>
      </c>
      <c r="H1037" s="5" t="s">
        <v>158</v>
      </c>
      <c r="I1037" s="5" t="s">
        <v>158</v>
      </c>
      <c r="J1037" s="5" t="s">
        <v>158</v>
      </c>
      <c r="K1037" s="5" t="s">
        <v>158</v>
      </c>
      <c r="L1037" s="5" t="s">
        <v>158</v>
      </c>
    </row>
    <row r="1038" spans="1:12">
      <c r="A1038" s="5">
        <v>231</v>
      </c>
      <c r="B1038" s="11" t="s">
        <v>85</v>
      </c>
      <c r="C1038" s="11" t="s">
        <v>1</v>
      </c>
      <c r="D1038" s="5" t="s">
        <v>158</v>
      </c>
      <c r="E1038" s="5" t="s">
        <v>158</v>
      </c>
      <c r="F1038" s="5" t="s">
        <v>158</v>
      </c>
      <c r="G1038" s="5" t="s">
        <v>158</v>
      </c>
      <c r="H1038" s="5" t="s">
        <v>158</v>
      </c>
      <c r="I1038" s="5" t="s">
        <v>158</v>
      </c>
      <c r="J1038" s="5" t="s">
        <v>158</v>
      </c>
      <c r="K1038" s="5" t="s">
        <v>158</v>
      </c>
      <c r="L1038" s="5" t="s">
        <v>158</v>
      </c>
    </row>
    <row r="1039" spans="1:12">
      <c r="A1039" s="5">
        <v>231</v>
      </c>
      <c r="B1039" s="11" t="s">
        <v>85</v>
      </c>
      <c r="C1039" s="11" t="s">
        <v>2</v>
      </c>
      <c r="D1039" s="5" t="s">
        <v>158</v>
      </c>
      <c r="E1039" s="5" t="s">
        <v>158</v>
      </c>
      <c r="F1039" s="5" t="s">
        <v>158</v>
      </c>
      <c r="G1039" s="5" t="s">
        <v>158</v>
      </c>
      <c r="H1039" s="5" t="s">
        <v>158</v>
      </c>
      <c r="I1039" s="5" t="s">
        <v>158</v>
      </c>
      <c r="J1039" s="5" t="s">
        <v>158</v>
      </c>
      <c r="K1039" s="5" t="s">
        <v>158</v>
      </c>
      <c r="L1039" s="5" t="s">
        <v>158</v>
      </c>
    </row>
    <row r="1040" spans="1:12">
      <c r="A1040" s="5">
        <v>231</v>
      </c>
      <c r="B1040" s="11" t="s">
        <v>85</v>
      </c>
      <c r="C1040" s="11" t="s">
        <v>20</v>
      </c>
      <c r="D1040" s="5" t="s">
        <v>158</v>
      </c>
      <c r="E1040" s="5" t="s">
        <v>158</v>
      </c>
      <c r="F1040" s="5" t="s">
        <v>158</v>
      </c>
      <c r="G1040" s="5" t="s">
        <v>158</v>
      </c>
      <c r="H1040" s="5" t="s">
        <v>158</v>
      </c>
      <c r="I1040" s="5" t="s">
        <v>158</v>
      </c>
      <c r="J1040" s="5" t="s">
        <v>158</v>
      </c>
      <c r="K1040" s="5" t="s">
        <v>158</v>
      </c>
      <c r="L1040" s="5" t="s">
        <v>158</v>
      </c>
    </row>
    <row r="1041" spans="1:12">
      <c r="A1041" s="5">
        <v>231</v>
      </c>
      <c r="B1041" s="11" t="s">
        <v>85</v>
      </c>
      <c r="C1041" s="11" t="s">
        <v>5</v>
      </c>
      <c r="D1041" s="5" t="s">
        <v>158</v>
      </c>
      <c r="E1041" s="5" t="s">
        <v>158</v>
      </c>
      <c r="F1041" s="5" t="s">
        <v>158</v>
      </c>
      <c r="G1041" s="5" t="s">
        <v>158</v>
      </c>
      <c r="H1041" s="5" t="s">
        <v>158</v>
      </c>
      <c r="I1041" s="5" t="s">
        <v>158</v>
      </c>
      <c r="J1041" s="5" t="s">
        <v>158</v>
      </c>
      <c r="K1041" s="5" t="s">
        <v>158</v>
      </c>
      <c r="L1041" s="5" t="s">
        <v>158</v>
      </c>
    </row>
    <row r="1042" spans="1:12">
      <c r="A1042" s="5">
        <v>231</v>
      </c>
      <c r="B1042" s="11" t="s">
        <v>85</v>
      </c>
      <c r="C1042" s="11" t="s">
        <v>10</v>
      </c>
      <c r="D1042" s="5" t="s">
        <v>158</v>
      </c>
      <c r="E1042" s="5" t="s">
        <v>158</v>
      </c>
      <c r="F1042" s="5" t="s">
        <v>158</v>
      </c>
      <c r="G1042" s="5" t="s">
        <v>158</v>
      </c>
      <c r="H1042" s="5" t="s">
        <v>158</v>
      </c>
      <c r="I1042" s="5" t="s">
        <v>158</v>
      </c>
      <c r="J1042" s="5" t="s">
        <v>158</v>
      </c>
      <c r="K1042" s="5" t="s">
        <v>158</v>
      </c>
      <c r="L1042" s="5" t="s">
        <v>158</v>
      </c>
    </row>
    <row r="1043" spans="1:12">
      <c r="A1043" s="5">
        <v>231</v>
      </c>
      <c r="B1043" s="11" t="s">
        <v>85</v>
      </c>
      <c r="C1043" s="11" t="s">
        <v>125</v>
      </c>
      <c r="D1043" s="5">
        <v>91</v>
      </c>
      <c r="E1043" s="13">
        <v>265.45054950000002</v>
      </c>
      <c r="F1043" s="7">
        <v>0.24175824200000001</v>
      </c>
      <c r="G1043" s="7">
        <v>0.40659340700000002</v>
      </c>
      <c r="H1043" s="7">
        <v>0.351648352</v>
      </c>
      <c r="I1043" s="13">
        <v>266.68131870000002</v>
      </c>
      <c r="J1043" s="13">
        <v>264.7692308</v>
      </c>
      <c r="K1043" s="13">
        <v>270.36263739999998</v>
      </c>
      <c r="L1043" s="13">
        <v>266.87912089999998</v>
      </c>
    </row>
    <row r="1044" spans="1:12">
      <c r="A1044" s="5">
        <v>231</v>
      </c>
      <c r="B1044" s="11" t="s">
        <v>85</v>
      </c>
      <c r="C1044" s="11" t="s">
        <v>126</v>
      </c>
      <c r="D1044" s="5" t="s">
        <v>158</v>
      </c>
      <c r="E1044" s="5" t="s">
        <v>158</v>
      </c>
      <c r="F1044" s="5" t="s">
        <v>158</v>
      </c>
      <c r="G1044" s="5" t="s">
        <v>158</v>
      </c>
      <c r="H1044" s="5" t="s">
        <v>158</v>
      </c>
      <c r="I1044" s="5" t="s">
        <v>158</v>
      </c>
      <c r="J1044" s="5" t="s">
        <v>158</v>
      </c>
      <c r="K1044" s="5" t="s">
        <v>158</v>
      </c>
      <c r="L1044" s="5" t="s">
        <v>158</v>
      </c>
    </row>
    <row r="1045" spans="1:12">
      <c r="A1045" s="5">
        <v>231</v>
      </c>
      <c r="B1045" s="11" t="s">
        <v>85</v>
      </c>
      <c r="C1045" s="11" t="s">
        <v>128</v>
      </c>
      <c r="D1045" s="5" t="s">
        <v>158</v>
      </c>
      <c r="E1045" s="5" t="s">
        <v>158</v>
      </c>
      <c r="F1045" s="5" t="s">
        <v>158</v>
      </c>
      <c r="G1045" s="5" t="s">
        <v>158</v>
      </c>
      <c r="H1045" s="5" t="s">
        <v>158</v>
      </c>
      <c r="I1045" s="5" t="s">
        <v>158</v>
      </c>
      <c r="J1045" s="5" t="s">
        <v>158</v>
      </c>
      <c r="K1045" s="5" t="s">
        <v>158</v>
      </c>
      <c r="L1045" s="5" t="s">
        <v>158</v>
      </c>
    </row>
    <row r="1046" spans="1:12">
      <c r="A1046" s="5">
        <v>231</v>
      </c>
      <c r="B1046" s="11" t="s">
        <v>85</v>
      </c>
      <c r="C1046" s="11" t="s">
        <v>127</v>
      </c>
      <c r="D1046" s="5" t="s">
        <v>158</v>
      </c>
      <c r="E1046" s="5" t="s">
        <v>158</v>
      </c>
      <c r="F1046" s="5" t="s">
        <v>158</v>
      </c>
      <c r="G1046" s="5" t="s">
        <v>158</v>
      </c>
      <c r="H1046" s="5" t="s">
        <v>158</v>
      </c>
      <c r="I1046" s="5" t="s">
        <v>158</v>
      </c>
      <c r="J1046" s="5" t="s">
        <v>158</v>
      </c>
      <c r="K1046" s="5" t="s">
        <v>158</v>
      </c>
      <c r="L1046" s="5" t="s">
        <v>158</v>
      </c>
    </row>
    <row r="1047" spans="1:12">
      <c r="A1047" s="5">
        <v>231</v>
      </c>
      <c r="B1047" s="11" t="s">
        <v>85</v>
      </c>
      <c r="C1047" s="11" t="s">
        <v>133</v>
      </c>
      <c r="D1047" s="5">
        <v>11</v>
      </c>
      <c r="E1047" s="13">
        <v>253.0909091</v>
      </c>
      <c r="F1047" s="7">
        <v>0.63636363600000001</v>
      </c>
      <c r="G1047" s="7">
        <v>0.27272727299999999</v>
      </c>
      <c r="H1047" s="7">
        <v>9.0909090999999997E-2</v>
      </c>
      <c r="I1047" s="13">
        <v>254.0909091</v>
      </c>
      <c r="J1047" s="13">
        <v>257.09090909999998</v>
      </c>
      <c r="K1047" s="13">
        <v>253.27272730000001</v>
      </c>
      <c r="L1047" s="13">
        <v>248.9090909</v>
      </c>
    </row>
    <row r="1048" spans="1:12">
      <c r="A1048" s="5">
        <v>232</v>
      </c>
      <c r="B1048" s="11" t="s">
        <v>86</v>
      </c>
      <c r="C1048" s="11" t="s">
        <v>153</v>
      </c>
      <c r="D1048" s="5">
        <v>46</v>
      </c>
      <c r="E1048" s="13">
        <v>269.4565217</v>
      </c>
      <c r="F1048" s="7">
        <v>0.15217391299999999</v>
      </c>
      <c r="G1048" s="7">
        <v>0.28260869599999999</v>
      </c>
      <c r="H1048" s="7">
        <v>0.56521739100000001</v>
      </c>
      <c r="I1048" s="13">
        <v>271.71739129999997</v>
      </c>
      <c r="J1048" s="13">
        <v>269.80434780000002</v>
      </c>
      <c r="K1048" s="13">
        <v>274.6086957</v>
      </c>
      <c r="L1048" s="13">
        <v>267.84782610000002</v>
      </c>
    </row>
    <row r="1049" spans="1:12">
      <c r="A1049" s="5">
        <v>232</v>
      </c>
      <c r="B1049" s="11" t="s">
        <v>86</v>
      </c>
      <c r="C1049" s="11" t="s">
        <v>134</v>
      </c>
      <c r="D1049" s="5">
        <v>28</v>
      </c>
      <c r="E1049" s="13">
        <v>271.25</v>
      </c>
      <c r="F1049" s="7">
        <v>0.178571429</v>
      </c>
      <c r="G1049" s="7">
        <v>0.28571428599999998</v>
      </c>
      <c r="H1049" s="7">
        <v>0.53571428600000004</v>
      </c>
      <c r="I1049" s="13">
        <v>272.5357143</v>
      </c>
      <c r="J1049" s="13">
        <v>270.9642857</v>
      </c>
      <c r="K1049" s="13">
        <v>279.14285710000001</v>
      </c>
      <c r="L1049" s="13">
        <v>270.2142857</v>
      </c>
    </row>
    <row r="1050" spans="1:12">
      <c r="A1050" s="5">
        <v>232</v>
      </c>
      <c r="B1050" s="11" t="s">
        <v>86</v>
      </c>
      <c r="C1050" s="11" t="s">
        <v>163</v>
      </c>
      <c r="D1050" s="5">
        <v>23</v>
      </c>
      <c r="E1050" s="13">
        <v>274.52173909999999</v>
      </c>
      <c r="F1050" s="7" t="s">
        <v>159</v>
      </c>
      <c r="G1050" s="7">
        <v>0.39130434800000002</v>
      </c>
      <c r="H1050" s="7">
        <v>0.56521739100000001</v>
      </c>
      <c r="I1050" s="13">
        <v>276.56521739999999</v>
      </c>
      <c r="J1050" s="13">
        <v>272.65217389999998</v>
      </c>
      <c r="K1050" s="13">
        <v>280.0434783</v>
      </c>
      <c r="L1050" s="13">
        <v>274.9565217</v>
      </c>
    </row>
    <row r="1051" spans="1:12">
      <c r="A1051" s="5">
        <v>232</v>
      </c>
      <c r="B1051" s="11" t="s">
        <v>86</v>
      </c>
      <c r="C1051" s="11" t="s">
        <v>164</v>
      </c>
      <c r="D1051" s="5">
        <v>23</v>
      </c>
      <c r="E1051" s="13">
        <v>264.3913043</v>
      </c>
      <c r="F1051" s="7">
        <v>0.26086956500000003</v>
      </c>
      <c r="G1051" s="7">
        <v>0.17391304299999999</v>
      </c>
      <c r="H1051" s="7">
        <v>0.56521739100000001</v>
      </c>
      <c r="I1051" s="13">
        <v>266.86956520000001</v>
      </c>
      <c r="J1051" s="13">
        <v>266.9565217</v>
      </c>
      <c r="K1051" s="13">
        <v>269.17391300000003</v>
      </c>
      <c r="L1051" s="13">
        <v>260.73913040000002</v>
      </c>
    </row>
    <row r="1052" spans="1:12">
      <c r="A1052" s="5">
        <v>232</v>
      </c>
      <c r="B1052" s="11" t="s">
        <v>86</v>
      </c>
      <c r="C1052" s="11" t="s">
        <v>165</v>
      </c>
      <c r="D1052" s="5">
        <v>38</v>
      </c>
      <c r="E1052" s="13">
        <v>274.78947369999997</v>
      </c>
      <c r="F1052" s="7">
        <v>5.2631578999999998E-2</v>
      </c>
      <c r="G1052" s="7">
        <v>0.28947368400000001</v>
      </c>
      <c r="H1052" s="7">
        <v>0.65789473700000001</v>
      </c>
      <c r="I1052" s="13">
        <v>277.39473679999998</v>
      </c>
      <c r="J1052" s="13">
        <v>275.26315790000001</v>
      </c>
      <c r="K1052" s="13">
        <v>280.39473679999998</v>
      </c>
      <c r="L1052" s="13">
        <v>273</v>
      </c>
    </row>
    <row r="1053" spans="1:12">
      <c r="A1053" s="5">
        <v>232</v>
      </c>
      <c r="B1053" s="11" t="s">
        <v>86</v>
      </c>
      <c r="C1053" s="11" t="s">
        <v>5</v>
      </c>
      <c r="D1053" s="5" t="s">
        <v>158</v>
      </c>
      <c r="E1053" s="5" t="s">
        <v>158</v>
      </c>
      <c r="F1053" s="5" t="s">
        <v>158</v>
      </c>
      <c r="G1053" s="5" t="s">
        <v>158</v>
      </c>
      <c r="H1053" s="5" t="s">
        <v>158</v>
      </c>
      <c r="I1053" s="5" t="s">
        <v>158</v>
      </c>
      <c r="J1053" s="5" t="s">
        <v>158</v>
      </c>
      <c r="K1053" s="5" t="s">
        <v>158</v>
      </c>
      <c r="L1053" s="5" t="s">
        <v>158</v>
      </c>
    </row>
    <row r="1054" spans="1:12">
      <c r="A1054" s="5">
        <v>232</v>
      </c>
      <c r="B1054" s="11" t="s">
        <v>86</v>
      </c>
      <c r="C1054" s="11" t="s">
        <v>10</v>
      </c>
      <c r="D1054" s="5" t="s">
        <v>158</v>
      </c>
      <c r="E1054" s="5" t="s">
        <v>158</v>
      </c>
      <c r="F1054" s="5" t="s">
        <v>158</v>
      </c>
      <c r="G1054" s="5" t="s">
        <v>158</v>
      </c>
      <c r="H1054" s="5" t="s">
        <v>158</v>
      </c>
      <c r="I1054" s="5" t="s">
        <v>158</v>
      </c>
      <c r="J1054" s="5" t="s">
        <v>158</v>
      </c>
      <c r="K1054" s="5" t="s">
        <v>158</v>
      </c>
      <c r="L1054" s="5" t="s">
        <v>158</v>
      </c>
    </row>
    <row r="1055" spans="1:12">
      <c r="A1055" s="5">
        <v>232</v>
      </c>
      <c r="B1055" s="11" t="s">
        <v>86</v>
      </c>
      <c r="C1055" s="11" t="s">
        <v>125</v>
      </c>
      <c r="D1055" s="5">
        <v>46</v>
      </c>
      <c r="E1055" s="13">
        <v>269.4565217</v>
      </c>
      <c r="F1055" s="7">
        <v>0.15217391299999999</v>
      </c>
      <c r="G1055" s="7">
        <v>0.28260869599999999</v>
      </c>
      <c r="H1055" s="7">
        <v>0.56521739100000001</v>
      </c>
      <c r="I1055" s="13">
        <v>271.71739129999997</v>
      </c>
      <c r="J1055" s="13">
        <v>269.80434780000002</v>
      </c>
      <c r="K1055" s="13">
        <v>274.6086957</v>
      </c>
      <c r="L1055" s="13">
        <v>267.84782610000002</v>
      </c>
    </row>
    <row r="1056" spans="1:12">
      <c r="A1056" s="5">
        <v>232</v>
      </c>
      <c r="B1056" s="11" t="s">
        <v>86</v>
      </c>
      <c r="C1056" s="11" t="s">
        <v>133</v>
      </c>
      <c r="D1056" s="5" t="s">
        <v>158</v>
      </c>
      <c r="E1056" s="5" t="s">
        <v>158</v>
      </c>
      <c r="F1056" s="5" t="s">
        <v>158</v>
      </c>
      <c r="G1056" s="5" t="s">
        <v>158</v>
      </c>
      <c r="H1056" s="5" t="s">
        <v>158</v>
      </c>
      <c r="I1056" s="5" t="s">
        <v>158</v>
      </c>
      <c r="J1056" s="5" t="s">
        <v>158</v>
      </c>
      <c r="K1056" s="5" t="s">
        <v>158</v>
      </c>
      <c r="L1056" s="5" t="s">
        <v>158</v>
      </c>
    </row>
    <row r="1057" spans="1:12">
      <c r="A1057" s="5">
        <v>233</v>
      </c>
      <c r="B1057" s="11" t="s">
        <v>87</v>
      </c>
      <c r="C1057" s="11" t="s">
        <v>153</v>
      </c>
      <c r="D1057" s="5">
        <v>105</v>
      </c>
      <c r="E1057" s="13">
        <v>274.56190479999998</v>
      </c>
      <c r="F1057" s="7">
        <v>0.123809524</v>
      </c>
      <c r="G1057" s="7">
        <v>0.23809523799999999</v>
      </c>
      <c r="H1057" s="7">
        <v>0.63809523800000001</v>
      </c>
      <c r="I1057" s="13">
        <v>274.01904760000002</v>
      </c>
      <c r="J1057" s="13">
        <v>268.35238099999998</v>
      </c>
      <c r="K1057" s="13">
        <v>284.27619049999998</v>
      </c>
      <c r="L1057" s="13">
        <v>283.18095240000002</v>
      </c>
    </row>
    <row r="1058" spans="1:12">
      <c r="A1058" s="5">
        <v>233</v>
      </c>
      <c r="B1058" s="11" t="s">
        <v>87</v>
      </c>
      <c r="C1058" s="11" t="s">
        <v>134</v>
      </c>
      <c r="D1058" s="5">
        <v>15</v>
      </c>
      <c r="E1058" s="13">
        <v>266.73333330000003</v>
      </c>
      <c r="F1058" s="7">
        <v>0.33333333300000001</v>
      </c>
      <c r="G1058" s="7">
        <v>0.2</v>
      </c>
      <c r="H1058" s="7">
        <v>0.46666666699999998</v>
      </c>
      <c r="I1058" s="13">
        <v>266.2</v>
      </c>
      <c r="J1058" s="13">
        <v>261.73333330000003</v>
      </c>
      <c r="K1058" s="13">
        <v>278.46666670000002</v>
      </c>
      <c r="L1058" s="13">
        <v>275.46666670000002</v>
      </c>
    </row>
    <row r="1059" spans="1:12">
      <c r="A1059" s="5">
        <v>233</v>
      </c>
      <c r="B1059" s="11" t="s">
        <v>87</v>
      </c>
      <c r="C1059" s="11" t="s">
        <v>132</v>
      </c>
      <c r="D1059" s="5" t="s">
        <v>158</v>
      </c>
      <c r="E1059" s="5" t="s">
        <v>158</v>
      </c>
      <c r="F1059" s="5" t="s">
        <v>158</v>
      </c>
      <c r="G1059" s="5" t="s">
        <v>158</v>
      </c>
      <c r="H1059" s="5" t="s">
        <v>158</v>
      </c>
      <c r="I1059" s="5" t="s">
        <v>158</v>
      </c>
      <c r="J1059" s="5" t="s">
        <v>158</v>
      </c>
      <c r="K1059" s="5" t="s">
        <v>158</v>
      </c>
      <c r="L1059" s="5" t="s">
        <v>158</v>
      </c>
    </row>
    <row r="1060" spans="1:12">
      <c r="A1060" s="5">
        <v>233</v>
      </c>
      <c r="B1060" s="11" t="s">
        <v>87</v>
      </c>
      <c r="C1060" s="11" t="s">
        <v>163</v>
      </c>
      <c r="D1060" s="5">
        <v>47</v>
      </c>
      <c r="E1060" s="13">
        <v>275.29787229999999</v>
      </c>
      <c r="F1060" s="7" t="s">
        <v>159</v>
      </c>
      <c r="G1060" s="7">
        <v>0.25531914900000002</v>
      </c>
      <c r="H1060" s="7">
        <v>0.70212766000000004</v>
      </c>
      <c r="I1060" s="13">
        <v>273.08510639999997</v>
      </c>
      <c r="J1060" s="13">
        <v>269.31914890000002</v>
      </c>
      <c r="K1060" s="13">
        <v>288.97872339999998</v>
      </c>
      <c r="L1060" s="13">
        <v>286.76595739999999</v>
      </c>
    </row>
    <row r="1061" spans="1:12">
      <c r="A1061" s="5">
        <v>233</v>
      </c>
      <c r="B1061" s="11" t="s">
        <v>87</v>
      </c>
      <c r="C1061" s="11" t="s">
        <v>164</v>
      </c>
      <c r="D1061" s="5">
        <v>58</v>
      </c>
      <c r="E1061" s="13">
        <v>273.96551720000002</v>
      </c>
      <c r="F1061" s="7">
        <v>0.18965517200000001</v>
      </c>
      <c r="G1061" s="7">
        <v>0.22413793100000001</v>
      </c>
      <c r="H1061" s="7">
        <v>0.58620689699999995</v>
      </c>
      <c r="I1061" s="13">
        <v>274.77586209999998</v>
      </c>
      <c r="J1061" s="13">
        <v>267.56896549999999</v>
      </c>
      <c r="K1061" s="13">
        <v>280.46551720000002</v>
      </c>
      <c r="L1061" s="13">
        <v>280.27586209999998</v>
      </c>
    </row>
    <row r="1062" spans="1:12">
      <c r="A1062" s="5">
        <v>233</v>
      </c>
      <c r="B1062" s="11" t="s">
        <v>87</v>
      </c>
      <c r="C1062" s="11" t="s">
        <v>7</v>
      </c>
      <c r="D1062" s="5" t="s">
        <v>158</v>
      </c>
      <c r="E1062" s="5" t="s">
        <v>158</v>
      </c>
      <c r="F1062" s="5" t="s">
        <v>158</v>
      </c>
      <c r="G1062" s="5" t="s">
        <v>158</v>
      </c>
      <c r="H1062" s="5" t="s">
        <v>158</v>
      </c>
      <c r="I1062" s="5" t="s">
        <v>158</v>
      </c>
      <c r="J1062" s="5" t="s">
        <v>158</v>
      </c>
      <c r="K1062" s="5" t="s">
        <v>158</v>
      </c>
      <c r="L1062" s="5" t="s">
        <v>158</v>
      </c>
    </row>
    <row r="1063" spans="1:12">
      <c r="A1063" s="5">
        <v>233</v>
      </c>
      <c r="B1063" s="11" t="s">
        <v>87</v>
      </c>
      <c r="C1063" s="11" t="s">
        <v>165</v>
      </c>
      <c r="D1063" s="5">
        <v>36</v>
      </c>
      <c r="E1063" s="13">
        <v>273.94444440000001</v>
      </c>
      <c r="F1063" s="7">
        <v>0.13888888899999999</v>
      </c>
      <c r="G1063" s="7">
        <v>0.27777777799999998</v>
      </c>
      <c r="H1063" s="7">
        <v>0.58333333300000001</v>
      </c>
      <c r="I1063" s="13">
        <v>273.61111110000002</v>
      </c>
      <c r="J1063" s="13">
        <v>267.86111110000002</v>
      </c>
      <c r="K1063" s="13">
        <v>284.69444440000001</v>
      </c>
      <c r="L1063" s="13">
        <v>283.19444440000001</v>
      </c>
    </row>
    <row r="1064" spans="1:12">
      <c r="A1064" s="5">
        <v>233</v>
      </c>
      <c r="B1064" s="11" t="s">
        <v>87</v>
      </c>
      <c r="C1064" s="11" t="s">
        <v>4</v>
      </c>
      <c r="D1064" s="5">
        <v>21</v>
      </c>
      <c r="E1064" s="13">
        <v>271.33333329999999</v>
      </c>
      <c r="F1064" s="7">
        <v>0.14285714299999999</v>
      </c>
      <c r="G1064" s="7">
        <v>0.19047618999999999</v>
      </c>
      <c r="H1064" s="7">
        <v>0.66666666699999999</v>
      </c>
      <c r="I1064" s="13">
        <v>272.09523810000002</v>
      </c>
      <c r="J1064" s="13">
        <v>265.14285710000001</v>
      </c>
      <c r="K1064" s="13">
        <v>280.2857143</v>
      </c>
      <c r="L1064" s="13">
        <v>278.90476189999998</v>
      </c>
    </row>
    <row r="1065" spans="1:12">
      <c r="A1065" s="5">
        <v>233</v>
      </c>
      <c r="B1065" s="11" t="s">
        <v>87</v>
      </c>
      <c r="C1065" s="11" t="s">
        <v>9</v>
      </c>
      <c r="D1065" s="5" t="s">
        <v>158</v>
      </c>
      <c r="E1065" s="5" t="s">
        <v>158</v>
      </c>
      <c r="F1065" s="5" t="s">
        <v>158</v>
      </c>
      <c r="G1065" s="5" t="s">
        <v>158</v>
      </c>
      <c r="H1065" s="5" t="s">
        <v>158</v>
      </c>
      <c r="I1065" s="5" t="s">
        <v>158</v>
      </c>
      <c r="J1065" s="5" t="s">
        <v>158</v>
      </c>
      <c r="K1065" s="5" t="s">
        <v>158</v>
      </c>
      <c r="L1065" s="5" t="s">
        <v>158</v>
      </c>
    </row>
    <row r="1066" spans="1:12">
      <c r="A1066" s="5">
        <v>233</v>
      </c>
      <c r="B1066" s="11" t="s">
        <v>87</v>
      </c>
      <c r="C1066" s="11" t="s">
        <v>1</v>
      </c>
      <c r="D1066" s="5" t="s">
        <v>158</v>
      </c>
      <c r="E1066" s="5" t="s">
        <v>158</v>
      </c>
      <c r="F1066" s="5" t="s">
        <v>158</v>
      </c>
      <c r="G1066" s="5" t="s">
        <v>158</v>
      </c>
      <c r="H1066" s="5" t="s">
        <v>158</v>
      </c>
      <c r="I1066" s="5" t="s">
        <v>158</v>
      </c>
      <c r="J1066" s="5" t="s">
        <v>158</v>
      </c>
      <c r="K1066" s="5" t="s">
        <v>158</v>
      </c>
      <c r="L1066" s="5" t="s">
        <v>158</v>
      </c>
    </row>
    <row r="1067" spans="1:12">
      <c r="A1067" s="5">
        <v>233</v>
      </c>
      <c r="B1067" s="11" t="s">
        <v>87</v>
      </c>
      <c r="C1067" s="11" t="s">
        <v>2</v>
      </c>
      <c r="D1067" s="5" t="s">
        <v>158</v>
      </c>
      <c r="E1067" s="5" t="s">
        <v>158</v>
      </c>
      <c r="F1067" s="5" t="s">
        <v>158</v>
      </c>
      <c r="G1067" s="5" t="s">
        <v>158</v>
      </c>
      <c r="H1067" s="5" t="s">
        <v>158</v>
      </c>
      <c r="I1067" s="5" t="s">
        <v>158</v>
      </c>
      <c r="J1067" s="5" t="s">
        <v>158</v>
      </c>
      <c r="K1067" s="5" t="s">
        <v>158</v>
      </c>
      <c r="L1067" s="5" t="s">
        <v>158</v>
      </c>
    </row>
    <row r="1068" spans="1:12">
      <c r="A1068" s="5">
        <v>233</v>
      </c>
      <c r="B1068" s="11" t="s">
        <v>87</v>
      </c>
      <c r="C1068" s="11" t="s">
        <v>20</v>
      </c>
      <c r="D1068" s="5">
        <v>21</v>
      </c>
      <c r="E1068" s="13">
        <v>276.80952380000002</v>
      </c>
      <c r="F1068" s="7" t="s">
        <v>159</v>
      </c>
      <c r="G1068" s="7">
        <v>0.28571428599999998</v>
      </c>
      <c r="H1068" s="7">
        <v>0.66666666699999999</v>
      </c>
      <c r="I1068" s="13">
        <v>276.57142859999999</v>
      </c>
      <c r="J1068" s="13">
        <v>268.7142857</v>
      </c>
      <c r="K1068" s="13">
        <v>286.7142857</v>
      </c>
      <c r="L1068" s="13">
        <v>287.33333329999999</v>
      </c>
    </row>
    <row r="1069" spans="1:12">
      <c r="A1069" s="5">
        <v>233</v>
      </c>
      <c r="B1069" s="11" t="s">
        <v>87</v>
      </c>
      <c r="C1069" s="11" t="s">
        <v>5</v>
      </c>
      <c r="D1069" s="5" t="s">
        <v>158</v>
      </c>
      <c r="E1069" s="5" t="s">
        <v>158</v>
      </c>
      <c r="F1069" s="5" t="s">
        <v>158</v>
      </c>
      <c r="G1069" s="5" t="s">
        <v>158</v>
      </c>
      <c r="H1069" s="5" t="s">
        <v>158</v>
      </c>
      <c r="I1069" s="5" t="s">
        <v>158</v>
      </c>
      <c r="J1069" s="5" t="s">
        <v>158</v>
      </c>
      <c r="K1069" s="5" t="s">
        <v>158</v>
      </c>
      <c r="L1069" s="5" t="s">
        <v>158</v>
      </c>
    </row>
    <row r="1070" spans="1:12">
      <c r="A1070" s="5">
        <v>233</v>
      </c>
      <c r="B1070" s="11" t="s">
        <v>87</v>
      </c>
      <c r="C1070" s="11" t="s">
        <v>12</v>
      </c>
      <c r="D1070" s="5" t="s">
        <v>158</v>
      </c>
      <c r="E1070" s="5" t="s">
        <v>158</v>
      </c>
      <c r="F1070" s="5" t="s">
        <v>158</v>
      </c>
      <c r="G1070" s="5" t="s">
        <v>158</v>
      </c>
      <c r="H1070" s="5" t="s">
        <v>158</v>
      </c>
      <c r="I1070" s="5" t="s">
        <v>158</v>
      </c>
      <c r="J1070" s="5" t="s">
        <v>158</v>
      </c>
      <c r="K1070" s="5" t="s">
        <v>158</v>
      </c>
      <c r="L1070" s="5" t="s">
        <v>158</v>
      </c>
    </row>
    <row r="1071" spans="1:12">
      <c r="A1071" s="5">
        <v>233</v>
      </c>
      <c r="B1071" s="11" t="s">
        <v>87</v>
      </c>
      <c r="C1071" s="11" t="s">
        <v>10</v>
      </c>
      <c r="D1071" s="5" t="s">
        <v>158</v>
      </c>
      <c r="E1071" s="5" t="s">
        <v>158</v>
      </c>
      <c r="F1071" s="5" t="s">
        <v>158</v>
      </c>
      <c r="G1071" s="5" t="s">
        <v>158</v>
      </c>
      <c r="H1071" s="5" t="s">
        <v>158</v>
      </c>
      <c r="I1071" s="5" t="s">
        <v>158</v>
      </c>
      <c r="J1071" s="5" t="s">
        <v>158</v>
      </c>
      <c r="K1071" s="5" t="s">
        <v>158</v>
      </c>
      <c r="L1071" s="5" t="s">
        <v>158</v>
      </c>
    </row>
    <row r="1072" spans="1:12">
      <c r="A1072" s="5">
        <v>233</v>
      </c>
      <c r="B1072" s="11" t="s">
        <v>87</v>
      </c>
      <c r="C1072" s="11" t="s">
        <v>129</v>
      </c>
      <c r="D1072" s="5">
        <v>16</v>
      </c>
      <c r="E1072" s="13">
        <v>265.5625</v>
      </c>
      <c r="F1072" s="7">
        <v>0.1875</v>
      </c>
      <c r="G1072" s="7">
        <v>0.5</v>
      </c>
      <c r="H1072" s="7">
        <v>0.3125</v>
      </c>
      <c r="I1072" s="13">
        <v>262.125</v>
      </c>
      <c r="J1072" s="13">
        <v>260.75</v>
      </c>
      <c r="K1072" s="13">
        <v>282.9375</v>
      </c>
      <c r="L1072" s="13">
        <v>277.625</v>
      </c>
    </row>
    <row r="1073" spans="1:12">
      <c r="A1073" s="5">
        <v>233</v>
      </c>
      <c r="B1073" s="11" t="s">
        <v>87</v>
      </c>
      <c r="C1073" s="11" t="s">
        <v>125</v>
      </c>
      <c r="D1073" s="5">
        <v>31</v>
      </c>
      <c r="E1073" s="13">
        <v>268.87096769999999</v>
      </c>
      <c r="F1073" s="7">
        <v>0.16129032300000001</v>
      </c>
      <c r="G1073" s="7">
        <v>0.322580645</v>
      </c>
      <c r="H1073" s="7">
        <v>0.51612903200000004</v>
      </c>
      <c r="I1073" s="13">
        <v>269.1935484</v>
      </c>
      <c r="J1073" s="13">
        <v>264.22580649999998</v>
      </c>
      <c r="K1073" s="13">
        <v>279.61290320000001</v>
      </c>
      <c r="L1073" s="13">
        <v>277.22580649999998</v>
      </c>
    </row>
    <row r="1074" spans="1:12">
      <c r="A1074" s="5">
        <v>233</v>
      </c>
      <c r="B1074" s="11" t="s">
        <v>87</v>
      </c>
      <c r="C1074" s="11" t="s">
        <v>126</v>
      </c>
      <c r="D1074" s="5" t="s">
        <v>158</v>
      </c>
      <c r="E1074" s="5" t="s">
        <v>158</v>
      </c>
      <c r="F1074" s="5" t="s">
        <v>158</v>
      </c>
      <c r="G1074" s="5" t="s">
        <v>158</v>
      </c>
      <c r="H1074" s="5" t="s">
        <v>158</v>
      </c>
      <c r="I1074" s="5" t="s">
        <v>158</v>
      </c>
      <c r="J1074" s="5" t="s">
        <v>158</v>
      </c>
      <c r="K1074" s="5" t="s">
        <v>158</v>
      </c>
      <c r="L1074" s="5" t="s">
        <v>158</v>
      </c>
    </row>
    <row r="1075" spans="1:12">
      <c r="A1075" s="5">
        <v>233</v>
      </c>
      <c r="B1075" s="11" t="s">
        <v>87</v>
      </c>
      <c r="C1075" s="11" t="s">
        <v>128</v>
      </c>
      <c r="D1075" s="5" t="s">
        <v>158</v>
      </c>
      <c r="E1075" s="5" t="s">
        <v>158</v>
      </c>
      <c r="F1075" s="5" t="s">
        <v>158</v>
      </c>
      <c r="G1075" s="5" t="s">
        <v>158</v>
      </c>
      <c r="H1075" s="5" t="s">
        <v>158</v>
      </c>
      <c r="I1075" s="5" t="s">
        <v>158</v>
      </c>
      <c r="J1075" s="5" t="s">
        <v>158</v>
      </c>
      <c r="K1075" s="5" t="s">
        <v>158</v>
      </c>
      <c r="L1075" s="5" t="s">
        <v>158</v>
      </c>
    </row>
    <row r="1076" spans="1:12">
      <c r="A1076" s="5">
        <v>233</v>
      </c>
      <c r="B1076" s="11" t="s">
        <v>87</v>
      </c>
      <c r="C1076" s="11" t="s">
        <v>127</v>
      </c>
      <c r="D1076" s="5">
        <v>45</v>
      </c>
      <c r="E1076" s="13">
        <v>279.8666667</v>
      </c>
      <c r="F1076" s="7">
        <v>8.8888888999999999E-2</v>
      </c>
      <c r="G1076" s="7">
        <v>0.133333333</v>
      </c>
      <c r="H1076" s="7">
        <v>0.77777777800000003</v>
      </c>
      <c r="I1076" s="13">
        <v>279.37777779999999</v>
      </c>
      <c r="J1076" s="13">
        <v>273.26666669999997</v>
      </c>
      <c r="K1076" s="13">
        <v>287.04444439999997</v>
      </c>
      <c r="L1076" s="13">
        <v>287.44444440000001</v>
      </c>
    </row>
    <row r="1077" spans="1:12">
      <c r="A1077" s="5">
        <v>233</v>
      </c>
      <c r="B1077" s="11" t="s">
        <v>87</v>
      </c>
      <c r="C1077" s="11" t="s">
        <v>133</v>
      </c>
      <c r="D1077" s="5" t="s">
        <v>158</v>
      </c>
      <c r="E1077" s="5" t="s">
        <v>158</v>
      </c>
      <c r="F1077" s="5" t="s">
        <v>158</v>
      </c>
      <c r="G1077" s="5" t="s">
        <v>158</v>
      </c>
      <c r="H1077" s="5" t="s">
        <v>158</v>
      </c>
      <c r="I1077" s="5" t="s">
        <v>158</v>
      </c>
      <c r="J1077" s="5" t="s">
        <v>158</v>
      </c>
      <c r="K1077" s="5" t="s">
        <v>158</v>
      </c>
      <c r="L1077" s="5" t="s">
        <v>158</v>
      </c>
    </row>
    <row r="1078" spans="1:12">
      <c r="A1078" s="5">
        <v>234</v>
      </c>
      <c r="B1078" s="11" t="s">
        <v>88</v>
      </c>
      <c r="C1078" s="11" t="s">
        <v>153</v>
      </c>
      <c r="D1078" s="5">
        <v>65</v>
      </c>
      <c r="E1078" s="13">
        <v>260.72307690000002</v>
      </c>
      <c r="F1078" s="7">
        <v>0.32307692300000002</v>
      </c>
      <c r="G1078" s="7">
        <v>0.41538461500000001</v>
      </c>
      <c r="H1078" s="7">
        <v>0.26153846200000003</v>
      </c>
      <c r="I1078" s="13">
        <v>258.66153850000001</v>
      </c>
      <c r="J1078" s="13">
        <v>253.0153846</v>
      </c>
      <c r="K1078" s="13">
        <v>275.43076919999999</v>
      </c>
      <c r="L1078" s="13">
        <v>273.63076919999997</v>
      </c>
    </row>
    <row r="1079" spans="1:12">
      <c r="A1079" s="5">
        <v>234</v>
      </c>
      <c r="B1079" s="11" t="s">
        <v>88</v>
      </c>
      <c r="C1079" s="11" t="s">
        <v>134</v>
      </c>
      <c r="D1079" s="5">
        <v>36</v>
      </c>
      <c r="E1079" s="13">
        <v>262.75</v>
      </c>
      <c r="F1079" s="7">
        <v>0.111111111</v>
      </c>
      <c r="G1079" s="7">
        <v>0.55555555599999995</v>
      </c>
      <c r="H1079" s="7">
        <v>0.33333333300000001</v>
      </c>
      <c r="I1079" s="13">
        <v>261.58333329999999</v>
      </c>
      <c r="J1079" s="13">
        <v>254.83333329999999</v>
      </c>
      <c r="K1079" s="13">
        <v>277.25</v>
      </c>
      <c r="L1079" s="13">
        <v>276.94444440000001</v>
      </c>
    </row>
    <row r="1080" spans="1:12">
      <c r="A1080" s="5">
        <v>234</v>
      </c>
      <c r="B1080" s="11" t="s">
        <v>88</v>
      </c>
      <c r="C1080" s="11" t="s">
        <v>132</v>
      </c>
      <c r="D1080" s="5">
        <v>15</v>
      </c>
      <c r="E1080" s="13">
        <v>257</v>
      </c>
      <c r="F1080" s="7">
        <v>0.6</v>
      </c>
      <c r="G1080" s="7">
        <v>0.26666666700000002</v>
      </c>
      <c r="H1080" s="7">
        <v>0.133333333</v>
      </c>
      <c r="I1080" s="13">
        <v>251.1333333</v>
      </c>
      <c r="J1080" s="13">
        <v>249.4</v>
      </c>
      <c r="K1080" s="13">
        <v>274.66666670000001</v>
      </c>
      <c r="L1080" s="13">
        <v>270.93333330000002</v>
      </c>
    </row>
    <row r="1081" spans="1:12">
      <c r="A1081" s="5">
        <v>234</v>
      </c>
      <c r="B1081" s="11" t="s">
        <v>88</v>
      </c>
      <c r="C1081" s="11" t="s">
        <v>163</v>
      </c>
      <c r="D1081" s="5">
        <v>36</v>
      </c>
      <c r="E1081" s="13">
        <v>261.66666670000001</v>
      </c>
      <c r="F1081" s="7">
        <v>0.27777777799999998</v>
      </c>
      <c r="G1081" s="7">
        <v>0.41666666699999999</v>
      </c>
      <c r="H1081" s="7">
        <v>0.30555555600000001</v>
      </c>
      <c r="I1081" s="13">
        <v>259.16666670000001</v>
      </c>
      <c r="J1081" s="13">
        <v>253.05555559999999</v>
      </c>
      <c r="K1081" s="13">
        <v>278.44444440000001</v>
      </c>
      <c r="L1081" s="13">
        <v>277.63888889999998</v>
      </c>
    </row>
    <row r="1082" spans="1:12">
      <c r="A1082" s="5">
        <v>234</v>
      </c>
      <c r="B1082" s="11" t="s">
        <v>88</v>
      </c>
      <c r="C1082" s="11" t="s">
        <v>164</v>
      </c>
      <c r="D1082" s="5">
        <v>29</v>
      </c>
      <c r="E1082" s="13">
        <v>259.5517241</v>
      </c>
      <c r="F1082" s="7">
        <v>0.37931034499999999</v>
      </c>
      <c r="G1082" s="7">
        <v>0.413793103</v>
      </c>
      <c r="H1082" s="7">
        <v>0.20689655200000001</v>
      </c>
      <c r="I1082" s="13">
        <v>258.03448279999998</v>
      </c>
      <c r="J1082" s="13">
        <v>252.96551719999999</v>
      </c>
      <c r="K1082" s="13">
        <v>271.6896552</v>
      </c>
      <c r="L1082" s="13">
        <v>268.65517240000003</v>
      </c>
    </row>
    <row r="1083" spans="1:12">
      <c r="A1083" s="5">
        <v>234</v>
      </c>
      <c r="B1083" s="11" t="s">
        <v>88</v>
      </c>
      <c r="C1083" s="11" t="s">
        <v>7</v>
      </c>
      <c r="D1083" s="5">
        <v>35</v>
      </c>
      <c r="E1083" s="13">
        <v>261.60000000000002</v>
      </c>
      <c r="F1083" s="7">
        <v>0.2</v>
      </c>
      <c r="G1083" s="7">
        <v>0.514285714</v>
      </c>
      <c r="H1083" s="7">
        <v>0.28571428599999998</v>
      </c>
      <c r="I1083" s="13">
        <v>259.7142857</v>
      </c>
      <c r="J1083" s="13">
        <v>253.3142857</v>
      </c>
      <c r="K1083" s="13">
        <v>278.05714289999997</v>
      </c>
      <c r="L1083" s="13">
        <v>276.82857139999999</v>
      </c>
    </row>
    <row r="1084" spans="1:12">
      <c r="A1084" s="5">
        <v>234</v>
      </c>
      <c r="B1084" s="11" t="s">
        <v>88</v>
      </c>
      <c r="C1084" s="11" t="s">
        <v>165</v>
      </c>
      <c r="D1084" s="5" t="s">
        <v>158</v>
      </c>
      <c r="E1084" s="5" t="s">
        <v>158</v>
      </c>
      <c r="F1084" s="5" t="s">
        <v>158</v>
      </c>
      <c r="G1084" s="5" t="s">
        <v>158</v>
      </c>
      <c r="H1084" s="5" t="s">
        <v>158</v>
      </c>
      <c r="I1084" s="5" t="s">
        <v>158</v>
      </c>
      <c r="J1084" s="5" t="s">
        <v>158</v>
      </c>
      <c r="K1084" s="5" t="s">
        <v>158</v>
      </c>
      <c r="L1084" s="5" t="s">
        <v>158</v>
      </c>
    </row>
    <row r="1085" spans="1:12">
      <c r="A1085" s="5">
        <v>234</v>
      </c>
      <c r="B1085" s="11" t="s">
        <v>88</v>
      </c>
      <c r="C1085" s="11" t="s">
        <v>9</v>
      </c>
      <c r="D1085" s="5" t="s">
        <v>158</v>
      </c>
      <c r="E1085" s="5" t="s">
        <v>158</v>
      </c>
      <c r="F1085" s="5" t="s">
        <v>158</v>
      </c>
      <c r="G1085" s="5" t="s">
        <v>158</v>
      </c>
      <c r="H1085" s="5" t="s">
        <v>158</v>
      </c>
      <c r="I1085" s="5" t="s">
        <v>158</v>
      </c>
      <c r="J1085" s="5" t="s">
        <v>158</v>
      </c>
      <c r="K1085" s="5" t="s">
        <v>158</v>
      </c>
      <c r="L1085" s="5" t="s">
        <v>158</v>
      </c>
    </row>
    <row r="1086" spans="1:12">
      <c r="A1086" s="5">
        <v>234</v>
      </c>
      <c r="B1086" s="11" t="s">
        <v>88</v>
      </c>
      <c r="C1086" s="11" t="s">
        <v>2</v>
      </c>
      <c r="D1086" s="5" t="s">
        <v>158</v>
      </c>
      <c r="E1086" s="5" t="s">
        <v>158</v>
      </c>
      <c r="F1086" s="5" t="s">
        <v>158</v>
      </c>
      <c r="G1086" s="5" t="s">
        <v>158</v>
      </c>
      <c r="H1086" s="5" t="s">
        <v>158</v>
      </c>
      <c r="I1086" s="5" t="s">
        <v>158</v>
      </c>
      <c r="J1086" s="5" t="s">
        <v>158</v>
      </c>
      <c r="K1086" s="5" t="s">
        <v>158</v>
      </c>
      <c r="L1086" s="5" t="s">
        <v>158</v>
      </c>
    </row>
    <row r="1087" spans="1:12">
      <c r="A1087" s="5">
        <v>234</v>
      </c>
      <c r="B1087" s="11" t="s">
        <v>88</v>
      </c>
      <c r="C1087" s="11" t="s">
        <v>5</v>
      </c>
      <c r="D1087" s="5" t="s">
        <v>158</v>
      </c>
      <c r="E1087" s="5" t="s">
        <v>158</v>
      </c>
      <c r="F1087" s="5" t="s">
        <v>158</v>
      </c>
      <c r="G1087" s="5" t="s">
        <v>158</v>
      </c>
      <c r="H1087" s="5" t="s">
        <v>158</v>
      </c>
      <c r="I1087" s="5" t="s">
        <v>158</v>
      </c>
      <c r="J1087" s="5" t="s">
        <v>158</v>
      </c>
      <c r="K1087" s="5" t="s">
        <v>158</v>
      </c>
      <c r="L1087" s="5" t="s">
        <v>158</v>
      </c>
    </row>
    <row r="1088" spans="1:12">
      <c r="A1088" s="5">
        <v>234</v>
      </c>
      <c r="B1088" s="11" t="s">
        <v>88</v>
      </c>
      <c r="C1088" s="11" t="s">
        <v>12</v>
      </c>
      <c r="D1088" s="5" t="s">
        <v>158</v>
      </c>
      <c r="E1088" s="5" t="s">
        <v>158</v>
      </c>
      <c r="F1088" s="5" t="s">
        <v>158</v>
      </c>
      <c r="G1088" s="5" t="s">
        <v>158</v>
      </c>
      <c r="H1088" s="5" t="s">
        <v>158</v>
      </c>
      <c r="I1088" s="5" t="s">
        <v>158</v>
      </c>
      <c r="J1088" s="5" t="s">
        <v>158</v>
      </c>
      <c r="K1088" s="5" t="s">
        <v>158</v>
      </c>
      <c r="L1088" s="5" t="s">
        <v>158</v>
      </c>
    </row>
    <row r="1089" spans="1:12">
      <c r="A1089" s="5">
        <v>234</v>
      </c>
      <c r="B1089" s="11" t="s">
        <v>88</v>
      </c>
      <c r="C1089" s="11" t="s">
        <v>10</v>
      </c>
      <c r="D1089" s="5">
        <v>19</v>
      </c>
      <c r="E1089" s="13">
        <v>257.89473679999998</v>
      </c>
      <c r="F1089" s="7">
        <v>0.57894736800000002</v>
      </c>
      <c r="G1089" s="7">
        <v>0.21052631599999999</v>
      </c>
      <c r="H1089" s="7">
        <v>0.21052631599999999</v>
      </c>
      <c r="I1089" s="13">
        <v>255.36842110000001</v>
      </c>
      <c r="J1089" s="13">
        <v>251</v>
      </c>
      <c r="K1089" s="13">
        <v>271.36842109999998</v>
      </c>
      <c r="L1089" s="13">
        <v>266</v>
      </c>
    </row>
    <row r="1090" spans="1:12">
      <c r="A1090" s="5">
        <v>234</v>
      </c>
      <c r="B1090" s="11" t="s">
        <v>88</v>
      </c>
      <c r="C1090" s="11" t="s">
        <v>125</v>
      </c>
      <c r="D1090" s="5">
        <v>48</v>
      </c>
      <c r="E1090" s="13">
        <v>261.95833329999999</v>
      </c>
      <c r="F1090" s="7">
        <v>0.22916666699999999</v>
      </c>
      <c r="G1090" s="7">
        <v>0.45833333300000001</v>
      </c>
      <c r="H1090" s="7">
        <v>0.3125</v>
      </c>
      <c r="I1090" s="13">
        <v>260.95833329999999</v>
      </c>
      <c r="J1090" s="13">
        <v>254.4375</v>
      </c>
      <c r="K1090" s="13">
        <v>275.875</v>
      </c>
      <c r="L1090" s="13">
        <v>274.5625</v>
      </c>
    </row>
    <row r="1091" spans="1:12">
      <c r="A1091" s="5">
        <v>234</v>
      </c>
      <c r="B1091" s="11" t="s">
        <v>88</v>
      </c>
      <c r="C1091" s="11" t="s">
        <v>126</v>
      </c>
      <c r="D1091" s="5">
        <v>16</v>
      </c>
      <c r="E1091" s="13">
        <v>256.875</v>
      </c>
      <c r="F1091" s="7">
        <v>0.625</v>
      </c>
      <c r="G1091" s="7">
        <v>0.25</v>
      </c>
      <c r="H1091" s="7">
        <v>0.125</v>
      </c>
      <c r="I1091" s="13">
        <v>251.375</v>
      </c>
      <c r="J1091" s="13">
        <v>249.125</v>
      </c>
      <c r="K1091" s="13">
        <v>273.9375</v>
      </c>
      <c r="L1091" s="13">
        <v>270.5625</v>
      </c>
    </row>
    <row r="1092" spans="1:12">
      <c r="A1092" s="5">
        <v>234</v>
      </c>
      <c r="B1092" s="11" t="s">
        <v>88</v>
      </c>
      <c r="C1092" s="11" t="s">
        <v>128</v>
      </c>
      <c r="D1092" s="5" t="s">
        <v>158</v>
      </c>
      <c r="E1092" s="5" t="s">
        <v>158</v>
      </c>
      <c r="F1092" s="5" t="s">
        <v>158</v>
      </c>
      <c r="G1092" s="5" t="s">
        <v>158</v>
      </c>
      <c r="H1092" s="5" t="s">
        <v>158</v>
      </c>
      <c r="I1092" s="5" t="s">
        <v>158</v>
      </c>
      <c r="J1092" s="5" t="s">
        <v>158</v>
      </c>
      <c r="K1092" s="5" t="s">
        <v>158</v>
      </c>
      <c r="L1092" s="5" t="s">
        <v>158</v>
      </c>
    </row>
    <row r="1093" spans="1:12">
      <c r="A1093" s="5">
        <v>234</v>
      </c>
      <c r="B1093" s="11" t="s">
        <v>88</v>
      </c>
      <c r="C1093" s="11" t="s">
        <v>133</v>
      </c>
      <c r="D1093" s="5" t="s">
        <v>158</v>
      </c>
      <c r="E1093" s="5" t="s">
        <v>158</v>
      </c>
      <c r="F1093" s="5" t="s">
        <v>158</v>
      </c>
      <c r="G1093" s="5" t="s">
        <v>158</v>
      </c>
      <c r="H1093" s="5" t="s">
        <v>158</v>
      </c>
      <c r="I1093" s="5" t="s">
        <v>158</v>
      </c>
      <c r="J1093" s="5" t="s">
        <v>158</v>
      </c>
      <c r="K1093" s="5" t="s">
        <v>158</v>
      </c>
      <c r="L1093" s="5" t="s">
        <v>158</v>
      </c>
    </row>
    <row r="1094" spans="1:12">
      <c r="A1094" s="5">
        <v>235</v>
      </c>
      <c r="B1094" s="11" t="s">
        <v>89</v>
      </c>
      <c r="C1094" s="11" t="s">
        <v>153</v>
      </c>
      <c r="D1094" s="5">
        <v>68</v>
      </c>
      <c r="E1094" s="13">
        <v>267.17647060000002</v>
      </c>
      <c r="F1094" s="7">
        <v>0.235294118</v>
      </c>
      <c r="G1094" s="7">
        <v>0.35294117600000002</v>
      </c>
      <c r="H1094" s="7">
        <v>0.41176470599999998</v>
      </c>
      <c r="I1094" s="13">
        <v>270.72058820000001</v>
      </c>
      <c r="J1094" s="13">
        <v>267.1323529</v>
      </c>
      <c r="K1094" s="13">
        <v>266.51470590000002</v>
      </c>
      <c r="L1094" s="13">
        <v>265.58823530000001</v>
      </c>
    </row>
    <row r="1095" spans="1:12">
      <c r="A1095" s="5">
        <v>235</v>
      </c>
      <c r="B1095" s="11" t="s">
        <v>89</v>
      </c>
      <c r="C1095" s="11" t="s">
        <v>134</v>
      </c>
      <c r="D1095" s="5">
        <v>36</v>
      </c>
      <c r="E1095" s="13">
        <v>265.05555559999999</v>
      </c>
      <c r="F1095" s="7">
        <v>0.27777777799999998</v>
      </c>
      <c r="G1095" s="7">
        <v>0.36111111099999998</v>
      </c>
      <c r="H1095" s="7">
        <v>0.36111111099999998</v>
      </c>
      <c r="I1095" s="13">
        <v>268.86111110000002</v>
      </c>
      <c r="J1095" s="13">
        <v>265.86111110000002</v>
      </c>
      <c r="K1095" s="13">
        <v>262.66666670000001</v>
      </c>
      <c r="L1095" s="13">
        <v>262.47222219999998</v>
      </c>
    </row>
    <row r="1096" spans="1:12">
      <c r="A1096" s="5">
        <v>235</v>
      </c>
      <c r="B1096" s="11" t="s">
        <v>89</v>
      </c>
      <c r="C1096" s="11" t="s">
        <v>132</v>
      </c>
      <c r="D1096" s="5" t="s">
        <v>158</v>
      </c>
      <c r="E1096" s="5" t="s">
        <v>158</v>
      </c>
      <c r="F1096" s="5" t="s">
        <v>158</v>
      </c>
      <c r="G1096" s="5" t="s">
        <v>158</v>
      </c>
      <c r="H1096" s="5" t="s">
        <v>158</v>
      </c>
      <c r="I1096" s="5" t="s">
        <v>158</v>
      </c>
      <c r="J1096" s="5" t="s">
        <v>158</v>
      </c>
      <c r="K1096" s="5" t="s">
        <v>158</v>
      </c>
      <c r="L1096" s="5" t="s">
        <v>158</v>
      </c>
    </row>
    <row r="1097" spans="1:12">
      <c r="A1097" s="5">
        <v>235</v>
      </c>
      <c r="B1097" s="11" t="s">
        <v>89</v>
      </c>
      <c r="C1097" s="11" t="s">
        <v>163</v>
      </c>
      <c r="D1097" s="5">
        <v>34</v>
      </c>
      <c r="E1097" s="13">
        <v>268.94117649999998</v>
      </c>
      <c r="F1097" s="7">
        <v>0.147058824</v>
      </c>
      <c r="G1097" s="7">
        <v>0.41176470599999998</v>
      </c>
      <c r="H1097" s="7">
        <v>0.44117647100000001</v>
      </c>
      <c r="I1097" s="13">
        <v>272.1176471</v>
      </c>
      <c r="J1097" s="13">
        <v>267.79411759999999</v>
      </c>
      <c r="K1097" s="13">
        <v>269.32352939999998</v>
      </c>
      <c r="L1097" s="13">
        <v>269.3823529</v>
      </c>
    </row>
    <row r="1098" spans="1:12">
      <c r="A1098" s="5">
        <v>235</v>
      </c>
      <c r="B1098" s="11" t="s">
        <v>89</v>
      </c>
      <c r="C1098" s="11" t="s">
        <v>164</v>
      </c>
      <c r="D1098" s="5">
        <v>34</v>
      </c>
      <c r="E1098" s="13">
        <v>265.41176469999999</v>
      </c>
      <c r="F1098" s="7">
        <v>0.32352941200000002</v>
      </c>
      <c r="G1098" s="7">
        <v>0.29411764699999998</v>
      </c>
      <c r="H1098" s="7">
        <v>0.382352941</v>
      </c>
      <c r="I1098" s="13">
        <v>269.32352939999998</v>
      </c>
      <c r="J1098" s="13">
        <v>266.47058820000001</v>
      </c>
      <c r="K1098" s="13">
        <v>263.70588240000001</v>
      </c>
      <c r="L1098" s="13">
        <v>261.79411759999999</v>
      </c>
    </row>
    <row r="1099" spans="1:12">
      <c r="A1099" s="5">
        <v>235</v>
      </c>
      <c r="B1099" s="11" t="s">
        <v>89</v>
      </c>
      <c r="C1099" s="11" t="s">
        <v>165</v>
      </c>
      <c r="D1099" s="5">
        <v>54</v>
      </c>
      <c r="E1099" s="13">
        <v>269.42592589999998</v>
      </c>
      <c r="F1099" s="7">
        <v>0.222222222</v>
      </c>
      <c r="G1099" s="7">
        <v>0.27777777799999998</v>
      </c>
      <c r="H1099" s="7">
        <v>0.5</v>
      </c>
      <c r="I1099" s="13">
        <v>273.01851850000003</v>
      </c>
      <c r="J1099" s="13">
        <v>269.57407410000002</v>
      </c>
      <c r="K1099" s="13">
        <v>268.11111110000002</v>
      </c>
      <c r="L1099" s="13">
        <v>268.462963</v>
      </c>
    </row>
    <row r="1100" spans="1:12">
      <c r="A1100" s="5">
        <v>235</v>
      </c>
      <c r="B1100" s="11" t="s">
        <v>89</v>
      </c>
      <c r="C1100" s="11" t="s">
        <v>1</v>
      </c>
      <c r="D1100" s="5" t="s">
        <v>158</v>
      </c>
      <c r="E1100" s="5" t="s">
        <v>158</v>
      </c>
      <c r="F1100" s="5" t="s">
        <v>158</v>
      </c>
      <c r="G1100" s="5" t="s">
        <v>158</v>
      </c>
      <c r="H1100" s="5" t="s">
        <v>158</v>
      </c>
      <c r="I1100" s="5" t="s">
        <v>158</v>
      </c>
      <c r="J1100" s="5" t="s">
        <v>158</v>
      </c>
      <c r="K1100" s="5" t="s">
        <v>158</v>
      </c>
      <c r="L1100" s="5" t="s">
        <v>158</v>
      </c>
    </row>
    <row r="1101" spans="1:12">
      <c r="A1101" s="5">
        <v>235</v>
      </c>
      <c r="B1101" s="11" t="s">
        <v>89</v>
      </c>
      <c r="C1101" s="11" t="s">
        <v>2</v>
      </c>
      <c r="D1101" s="5" t="s">
        <v>158</v>
      </c>
      <c r="E1101" s="5" t="s">
        <v>158</v>
      </c>
      <c r="F1101" s="5" t="s">
        <v>158</v>
      </c>
      <c r="G1101" s="5" t="s">
        <v>158</v>
      </c>
      <c r="H1101" s="5" t="s">
        <v>158</v>
      </c>
      <c r="I1101" s="5" t="s">
        <v>158</v>
      </c>
      <c r="J1101" s="5" t="s">
        <v>158</v>
      </c>
      <c r="K1101" s="5" t="s">
        <v>158</v>
      </c>
      <c r="L1101" s="5" t="s">
        <v>158</v>
      </c>
    </row>
    <row r="1102" spans="1:12">
      <c r="A1102" s="5">
        <v>235</v>
      </c>
      <c r="B1102" s="11" t="s">
        <v>89</v>
      </c>
      <c r="C1102" s="11" t="s">
        <v>20</v>
      </c>
      <c r="D1102" s="5" t="s">
        <v>158</v>
      </c>
      <c r="E1102" s="5" t="s">
        <v>158</v>
      </c>
      <c r="F1102" s="5" t="s">
        <v>158</v>
      </c>
      <c r="G1102" s="5" t="s">
        <v>158</v>
      </c>
      <c r="H1102" s="5" t="s">
        <v>158</v>
      </c>
      <c r="I1102" s="5" t="s">
        <v>158</v>
      </c>
      <c r="J1102" s="5" t="s">
        <v>158</v>
      </c>
      <c r="K1102" s="5" t="s">
        <v>158</v>
      </c>
      <c r="L1102" s="5" t="s">
        <v>158</v>
      </c>
    </row>
    <row r="1103" spans="1:12">
      <c r="A1103" s="5">
        <v>235</v>
      </c>
      <c r="B1103" s="11" t="s">
        <v>89</v>
      </c>
      <c r="C1103" s="11" t="s">
        <v>5</v>
      </c>
      <c r="D1103" s="5" t="s">
        <v>158</v>
      </c>
      <c r="E1103" s="5" t="s">
        <v>158</v>
      </c>
      <c r="F1103" s="5" t="s">
        <v>158</v>
      </c>
      <c r="G1103" s="5" t="s">
        <v>158</v>
      </c>
      <c r="H1103" s="5" t="s">
        <v>158</v>
      </c>
      <c r="I1103" s="5" t="s">
        <v>158</v>
      </c>
      <c r="J1103" s="5" t="s">
        <v>158</v>
      </c>
      <c r="K1103" s="5" t="s">
        <v>158</v>
      </c>
      <c r="L1103" s="5" t="s">
        <v>158</v>
      </c>
    </row>
    <row r="1104" spans="1:12">
      <c r="A1104" s="5">
        <v>235</v>
      </c>
      <c r="B1104" s="11" t="s">
        <v>89</v>
      </c>
      <c r="C1104" s="11" t="s">
        <v>129</v>
      </c>
      <c r="D1104" s="5" t="s">
        <v>158</v>
      </c>
      <c r="E1104" s="5" t="s">
        <v>158</v>
      </c>
      <c r="F1104" s="5" t="s">
        <v>158</v>
      </c>
      <c r="G1104" s="5" t="s">
        <v>158</v>
      </c>
      <c r="H1104" s="5" t="s">
        <v>158</v>
      </c>
      <c r="I1104" s="5" t="s">
        <v>158</v>
      </c>
      <c r="J1104" s="5" t="s">
        <v>158</v>
      </c>
      <c r="K1104" s="5" t="s">
        <v>158</v>
      </c>
      <c r="L1104" s="5" t="s">
        <v>158</v>
      </c>
    </row>
    <row r="1105" spans="1:12">
      <c r="A1105" s="5">
        <v>235</v>
      </c>
      <c r="B1105" s="11" t="s">
        <v>89</v>
      </c>
      <c r="C1105" s="11" t="s">
        <v>125</v>
      </c>
      <c r="D1105" s="5">
        <v>57</v>
      </c>
      <c r="E1105" s="13">
        <v>267.61403510000002</v>
      </c>
      <c r="F1105" s="7">
        <v>0.24561403500000001</v>
      </c>
      <c r="G1105" s="7">
        <v>0.35087719299999998</v>
      </c>
      <c r="H1105" s="7">
        <v>0.40350877200000002</v>
      </c>
      <c r="I1105" s="13">
        <v>270.31578949999999</v>
      </c>
      <c r="J1105" s="13">
        <v>267.68421050000001</v>
      </c>
      <c r="K1105" s="13">
        <v>267.9122807</v>
      </c>
      <c r="L1105" s="13">
        <v>266.56140349999998</v>
      </c>
    </row>
    <row r="1106" spans="1:12">
      <c r="A1106" s="5">
        <v>235</v>
      </c>
      <c r="B1106" s="11" t="s">
        <v>89</v>
      </c>
      <c r="C1106" s="11" t="s">
        <v>126</v>
      </c>
      <c r="D1106" s="5" t="s">
        <v>158</v>
      </c>
      <c r="E1106" s="5" t="s">
        <v>158</v>
      </c>
      <c r="F1106" s="5" t="s">
        <v>158</v>
      </c>
      <c r="G1106" s="5" t="s">
        <v>158</v>
      </c>
      <c r="H1106" s="5" t="s">
        <v>158</v>
      </c>
      <c r="I1106" s="5" t="s">
        <v>158</v>
      </c>
      <c r="J1106" s="5" t="s">
        <v>158</v>
      </c>
      <c r="K1106" s="5" t="s">
        <v>158</v>
      </c>
      <c r="L1106" s="5" t="s">
        <v>158</v>
      </c>
    </row>
    <row r="1107" spans="1:12">
      <c r="A1107" s="5">
        <v>235</v>
      </c>
      <c r="B1107" s="11" t="s">
        <v>89</v>
      </c>
      <c r="C1107" s="11" t="s">
        <v>128</v>
      </c>
      <c r="D1107" s="5" t="s">
        <v>158</v>
      </c>
      <c r="E1107" s="5" t="s">
        <v>158</v>
      </c>
      <c r="F1107" s="5" t="s">
        <v>158</v>
      </c>
      <c r="G1107" s="5" t="s">
        <v>158</v>
      </c>
      <c r="H1107" s="5" t="s">
        <v>158</v>
      </c>
      <c r="I1107" s="5" t="s">
        <v>158</v>
      </c>
      <c r="J1107" s="5" t="s">
        <v>158</v>
      </c>
      <c r="K1107" s="5" t="s">
        <v>158</v>
      </c>
      <c r="L1107" s="5" t="s">
        <v>158</v>
      </c>
    </row>
    <row r="1108" spans="1:12">
      <c r="A1108" s="5">
        <v>235</v>
      </c>
      <c r="B1108" s="11" t="s">
        <v>89</v>
      </c>
      <c r="C1108" s="11" t="s">
        <v>127</v>
      </c>
      <c r="D1108" s="5" t="s">
        <v>158</v>
      </c>
      <c r="E1108" s="5" t="s">
        <v>158</v>
      </c>
      <c r="F1108" s="5" t="s">
        <v>158</v>
      </c>
      <c r="G1108" s="5" t="s">
        <v>158</v>
      </c>
      <c r="H1108" s="5" t="s">
        <v>158</v>
      </c>
      <c r="I1108" s="5" t="s">
        <v>158</v>
      </c>
      <c r="J1108" s="5" t="s">
        <v>158</v>
      </c>
      <c r="K1108" s="5" t="s">
        <v>158</v>
      </c>
      <c r="L1108" s="5" t="s">
        <v>158</v>
      </c>
    </row>
    <row r="1109" spans="1:12">
      <c r="A1109" s="5">
        <v>235</v>
      </c>
      <c r="B1109" s="11" t="s">
        <v>89</v>
      </c>
      <c r="C1109" s="11" t="s">
        <v>133</v>
      </c>
      <c r="D1109" s="5">
        <v>11</v>
      </c>
      <c r="E1109" s="13">
        <v>258.45454549999999</v>
      </c>
      <c r="F1109" s="7">
        <v>0.45454545499999999</v>
      </c>
      <c r="G1109" s="7">
        <v>0.27272727299999999</v>
      </c>
      <c r="H1109" s="7">
        <v>0.27272727299999999</v>
      </c>
      <c r="I1109" s="13">
        <v>263.72727270000001</v>
      </c>
      <c r="J1109" s="13">
        <v>259.81818179999999</v>
      </c>
      <c r="K1109" s="13">
        <v>255.27272730000001</v>
      </c>
      <c r="L1109" s="13">
        <v>254.0909091</v>
      </c>
    </row>
    <row r="1110" spans="1:12">
      <c r="A1110" s="5">
        <v>236</v>
      </c>
      <c r="B1110" s="11" t="s">
        <v>90</v>
      </c>
      <c r="C1110" s="11" t="s">
        <v>153</v>
      </c>
      <c r="D1110" s="5">
        <v>60</v>
      </c>
      <c r="E1110" s="13">
        <v>268.66666670000001</v>
      </c>
      <c r="F1110" s="7">
        <v>0.16666666699999999</v>
      </c>
      <c r="G1110" s="7">
        <v>0.4</v>
      </c>
      <c r="H1110" s="7">
        <v>0.43333333299999999</v>
      </c>
      <c r="I1110" s="13">
        <v>270.39999999999998</v>
      </c>
      <c r="J1110" s="13">
        <v>271.8</v>
      </c>
      <c r="K1110" s="13">
        <v>274.06666669999998</v>
      </c>
      <c r="L1110" s="13">
        <v>263.76666669999997</v>
      </c>
    </row>
    <row r="1111" spans="1:12">
      <c r="A1111" s="5">
        <v>236</v>
      </c>
      <c r="B1111" s="11" t="s">
        <v>90</v>
      </c>
      <c r="C1111" s="11" t="s">
        <v>134</v>
      </c>
      <c r="D1111" s="5">
        <v>25</v>
      </c>
      <c r="E1111" s="13">
        <v>265.2</v>
      </c>
      <c r="F1111" s="7">
        <v>0.28000000000000003</v>
      </c>
      <c r="G1111" s="7">
        <v>0.36</v>
      </c>
      <c r="H1111" s="7">
        <v>0.36</v>
      </c>
      <c r="I1111" s="13">
        <v>267.2</v>
      </c>
      <c r="J1111" s="13">
        <v>268.16000000000003</v>
      </c>
      <c r="K1111" s="13">
        <v>268.95999999999998</v>
      </c>
      <c r="L1111" s="13">
        <v>260.32</v>
      </c>
    </row>
    <row r="1112" spans="1:12">
      <c r="A1112" s="5">
        <v>236</v>
      </c>
      <c r="B1112" s="11" t="s">
        <v>90</v>
      </c>
      <c r="C1112" s="11" t="s">
        <v>132</v>
      </c>
      <c r="D1112" s="5" t="s">
        <v>158</v>
      </c>
      <c r="E1112" s="5" t="s">
        <v>158</v>
      </c>
      <c r="F1112" s="5" t="s">
        <v>158</v>
      </c>
      <c r="G1112" s="5" t="s">
        <v>158</v>
      </c>
      <c r="H1112" s="5" t="s">
        <v>158</v>
      </c>
      <c r="I1112" s="5" t="s">
        <v>158</v>
      </c>
      <c r="J1112" s="5" t="s">
        <v>158</v>
      </c>
      <c r="K1112" s="5" t="s">
        <v>158</v>
      </c>
      <c r="L1112" s="5" t="s">
        <v>158</v>
      </c>
    </row>
    <row r="1113" spans="1:12">
      <c r="A1113" s="5">
        <v>236</v>
      </c>
      <c r="B1113" s="11" t="s">
        <v>90</v>
      </c>
      <c r="C1113" s="11" t="s">
        <v>163</v>
      </c>
      <c r="D1113" s="5">
        <v>23</v>
      </c>
      <c r="E1113" s="13">
        <v>268.6086957</v>
      </c>
      <c r="F1113" s="7">
        <v>0.21739130400000001</v>
      </c>
      <c r="G1113" s="7">
        <v>0.34782608700000001</v>
      </c>
      <c r="H1113" s="7">
        <v>0.43478260899999999</v>
      </c>
      <c r="I1113" s="13">
        <v>268.52173909999999</v>
      </c>
      <c r="J1113" s="13">
        <v>270.30434780000002</v>
      </c>
      <c r="K1113" s="13">
        <v>275.56521739999999</v>
      </c>
      <c r="L1113" s="13">
        <v>266.9565217</v>
      </c>
    </row>
    <row r="1114" spans="1:12">
      <c r="A1114" s="5">
        <v>236</v>
      </c>
      <c r="B1114" s="11" t="s">
        <v>90</v>
      </c>
      <c r="C1114" s="11" t="s">
        <v>164</v>
      </c>
      <c r="D1114" s="5">
        <v>37</v>
      </c>
      <c r="E1114" s="13">
        <v>268.70270269999997</v>
      </c>
      <c r="F1114" s="7">
        <v>0.13513513499999999</v>
      </c>
      <c r="G1114" s="7">
        <v>0.43243243199999998</v>
      </c>
      <c r="H1114" s="7">
        <v>0.43243243199999998</v>
      </c>
      <c r="I1114" s="13">
        <v>271.56756760000002</v>
      </c>
      <c r="J1114" s="13">
        <v>272.72972970000001</v>
      </c>
      <c r="K1114" s="13">
        <v>273.13513510000001</v>
      </c>
      <c r="L1114" s="13">
        <v>261.78378379999998</v>
      </c>
    </row>
    <row r="1115" spans="1:12">
      <c r="A1115" s="5">
        <v>236</v>
      </c>
      <c r="B1115" s="11" t="s">
        <v>90</v>
      </c>
      <c r="C1115" s="11" t="s">
        <v>165</v>
      </c>
      <c r="D1115" s="5">
        <v>42</v>
      </c>
      <c r="E1115" s="13">
        <v>269.19047619999998</v>
      </c>
      <c r="F1115" s="7">
        <v>0.14285714299999999</v>
      </c>
      <c r="G1115" s="7">
        <v>0.452380952</v>
      </c>
      <c r="H1115" s="7">
        <v>0.40476190499999998</v>
      </c>
      <c r="I1115" s="13">
        <v>271.07142859999999</v>
      </c>
      <c r="J1115" s="13">
        <v>272.547619</v>
      </c>
      <c r="K1115" s="13">
        <v>274.59523810000002</v>
      </c>
      <c r="L1115" s="13">
        <v>263.97619049999997</v>
      </c>
    </row>
    <row r="1116" spans="1:12">
      <c r="A1116" s="5">
        <v>236</v>
      </c>
      <c r="B1116" s="11" t="s">
        <v>90</v>
      </c>
      <c r="C1116" s="11" t="s">
        <v>4</v>
      </c>
      <c r="D1116" s="5" t="s">
        <v>158</v>
      </c>
      <c r="E1116" s="5" t="s">
        <v>158</v>
      </c>
      <c r="F1116" s="5" t="s">
        <v>158</v>
      </c>
      <c r="G1116" s="5" t="s">
        <v>158</v>
      </c>
      <c r="H1116" s="5" t="s">
        <v>158</v>
      </c>
      <c r="I1116" s="5" t="s">
        <v>158</v>
      </c>
      <c r="J1116" s="5" t="s">
        <v>158</v>
      </c>
      <c r="K1116" s="5" t="s">
        <v>158</v>
      </c>
      <c r="L1116" s="5" t="s">
        <v>158</v>
      </c>
    </row>
    <row r="1117" spans="1:12">
      <c r="A1117" s="5">
        <v>236</v>
      </c>
      <c r="B1117" s="11" t="s">
        <v>90</v>
      </c>
      <c r="C1117" s="11" t="s">
        <v>2</v>
      </c>
      <c r="D1117" s="5">
        <v>10</v>
      </c>
      <c r="E1117" s="13">
        <v>266.5</v>
      </c>
      <c r="F1117" s="7">
        <v>0.2</v>
      </c>
      <c r="G1117" s="7">
        <v>0.4</v>
      </c>
      <c r="H1117" s="7">
        <v>0.4</v>
      </c>
      <c r="I1117" s="13">
        <v>265.10000000000002</v>
      </c>
      <c r="J1117" s="13">
        <v>268.60000000000002</v>
      </c>
      <c r="K1117" s="13">
        <v>272.89999999999998</v>
      </c>
      <c r="L1117" s="13">
        <v>266.10000000000002</v>
      </c>
    </row>
    <row r="1118" spans="1:12">
      <c r="A1118" s="5">
        <v>236</v>
      </c>
      <c r="B1118" s="11" t="s">
        <v>90</v>
      </c>
      <c r="C1118" s="11" t="s">
        <v>5</v>
      </c>
      <c r="D1118" s="5" t="s">
        <v>158</v>
      </c>
      <c r="E1118" s="5" t="s">
        <v>158</v>
      </c>
      <c r="F1118" s="5" t="s">
        <v>158</v>
      </c>
      <c r="G1118" s="5" t="s">
        <v>158</v>
      </c>
      <c r="H1118" s="5" t="s">
        <v>158</v>
      </c>
      <c r="I1118" s="5" t="s">
        <v>158</v>
      </c>
      <c r="J1118" s="5" t="s">
        <v>158</v>
      </c>
      <c r="K1118" s="5" t="s">
        <v>158</v>
      </c>
      <c r="L1118" s="5" t="s">
        <v>158</v>
      </c>
    </row>
    <row r="1119" spans="1:12">
      <c r="A1119" s="5">
        <v>236</v>
      </c>
      <c r="B1119" s="11" t="s">
        <v>90</v>
      </c>
      <c r="C1119" s="11" t="s">
        <v>129</v>
      </c>
      <c r="D1119" s="5" t="s">
        <v>158</v>
      </c>
      <c r="E1119" s="5" t="s">
        <v>158</v>
      </c>
      <c r="F1119" s="5" t="s">
        <v>158</v>
      </c>
      <c r="G1119" s="5" t="s">
        <v>158</v>
      </c>
      <c r="H1119" s="5" t="s">
        <v>158</v>
      </c>
      <c r="I1119" s="5" t="s">
        <v>158</v>
      </c>
      <c r="J1119" s="5" t="s">
        <v>158</v>
      </c>
      <c r="K1119" s="5" t="s">
        <v>158</v>
      </c>
      <c r="L1119" s="5" t="s">
        <v>158</v>
      </c>
    </row>
    <row r="1120" spans="1:12">
      <c r="A1120" s="5">
        <v>236</v>
      </c>
      <c r="B1120" s="11" t="s">
        <v>90</v>
      </c>
      <c r="C1120" s="11" t="s">
        <v>125</v>
      </c>
      <c r="D1120" s="5">
        <v>43</v>
      </c>
      <c r="E1120" s="13">
        <v>268.20930229999999</v>
      </c>
      <c r="F1120" s="7">
        <v>0.16279069800000001</v>
      </c>
      <c r="G1120" s="7">
        <v>0.44186046499999998</v>
      </c>
      <c r="H1120" s="7">
        <v>0.39534883700000001</v>
      </c>
      <c r="I1120" s="13">
        <v>270.5813953</v>
      </c>
      <c r="J1120" s="13">
        <v>271.4186047</v>
      </c>
      <c r="K1120" s="13">
        <v>271.67441860000002</v>
      </c>
      <c r="L1120" s="13">
        <v>262.7209302</v>
      </c>
    </row>
    <row r="1121" spans="1:12">
      <c r="A1121" s="5">
        <v>236</v>
      </c>
      <c r="B1121" s="11" t="s">
        <v>90</v>
      </c>
      <c r="C1121" s="11" t="s">
        <v>126</v>
      </c>
      <c r="D1121" s="5" t="s">
        <v>158</v>
      </c>
      <c r="E1121" s="5" t="s">
        <v>158</v>
      </c>
      <c r="F1121" s="5" t="s">
        <v>158</v>
      </c>
      <c r="G1121" s="5" t="s">
        <v>158</v>
      </c>
      <c r="H1121" s="5" t="s">
        <v>158</v>
      </c>
      <c r="I1121" s="5" t="s">
        <v>158</v>
      </c>
      <c r="J1121" s="5" t="s">
        <v>158</v>
      </c>
      <c r="K1121" s="5" t="s">
        <v>158</v>
      </c>
      <c r="L1121" s="5" t="s">
        <v>158</v>
      </c>
    </row>
    <row r="1122" spans="1:12">
      <c r="A1122" s="5">
        <v>236</v>
      </c>
      <c r="B1122" s="11" t="s">
        <v>90</v>
      </c>
      <c r="C1122" s="11" t="s">
        <v>128</v>
      </c>
      <c r="D1122" s="5" t="s">
        <v>158</v>
      </c>
      <c r="E1122" s="5" t="s">
        <v>158</v>
      </c>
      <c r="F1122" s="5" t="s">
        <v>158</v>
      </c>
      <c r="G1122" s="5" t="s">
        <v>158</v>
      </c>
      <c r="H1122" s="5" t="s">
        <v>158</v>
      </c>
      <c r="I1122" s="5" t="s">
        <v>158</v>
      </c>
      <c r="J1122" s="5" t="s">
        <v>158</v>
      </c>
      <c r="K1122" s="5" t="s">
        <v>158</v>
      </c>
      <c r="L1122" s="5" t="s">
        <v>158</v>
      </c>
    </row>
    <row r="1123" spans="1:12">
      <c r="A1123" s="5">
        <v>236</v>
      </c>
      <c r="B1123" s="11" t="s">
        <v>90</v>
      </c>
      <c r="C1123" s="11" t="s">
        <v>131</v>
      </c>
      <c r="D1123" s="5" t="s">
        <v>158</v>
      </c>
      <c r="E1123" s="5" t="s">
        <v>158</v>
      </c>
      <c r="F1123" s="5" t="s">
        <v>158</v>
      </c>
      <c r="G1123" s="5" t="s">
        <v>158</v>
      </c>
      <c r="H1123" s="5" t="s">
        <v>158</v>
      </c>
      <c r="I1123" s="5" t="s">
        <v>158</v>
      </c>
      <c r="J1123" s="5" t="s">
        <v>158</v>
      </c>
      <c r="K1123" s="5" t="s">
        <v>158</v>
      </c>
      <c r="L1123" s="5" t="s">
        <v>158</v>
      </c>
    </row>
    <row r="1124" spans="1:12">
      <c r="A1124" s="5">
        <v>236</v>
      </c>
      <c r="B1124" s="11" t="s">
        <v>90</v>
      </c>
      <c r="C1124" s="11" t="s">
        <v>127</v>
      </c>
      <c r="D1124" s="5" t="s">
        <v>158</v>
      </c>
      <c r="E1124" s="5" t="s">
        <v>158</v>
      </c>
      <c r="F1124" s="5" t="s">
        <v>158</v>
      </c>
      <c r="G1124" s="5" t="s">
        <v>158</v>
      </c>
      <c r="H1124" s="5" t="s">
        <v>158</v>
      </c>
      <c r="I1124" s="5" t="s">
        <v>158</v>
      </c>
      <c r="J1124" s="5" t="s">
        <v>158</v>
      </c>
      <c r="K1124" s="5" t="s">
        <v>158</v>
      </c>
      <c r="L1124" s="5" t="s">
        <v>158</v>
      </c>
    </row>
    <row r="1125" spans="1:12">
      <c r="A1125" s="5">
        <v>236</v>
      </c>
      <c r="B1125" s="11" t="s">
        <v>90</v>
      </c>
      <c r="C1125" s="11" t="s">
        <v>133</v>
      </c>
      <c r="D1125" s="5" t="s">
        <v>158</v>
      </c>
      <c r="E1125" s="5" t="s">
        <v>158</v>
      </c>
      <c r="F1125" s="5" t="s">
        <v>158</v>
      </c>
      <c r="G1125" s="5" t="s">
        <v>158</v>
      </c>
      <c r="H1125" s="5" t="s">
        <v>158</v>
      </c>
      <c r="I1125" s="5" t="s">
        <v>158</v>
      </c>
      <c r="J1125" s="5" t="s">
        <v>158</v>
      </c>
      <c r="K1125" s="5" t="s">
        <v>158</v>
      </c>
      <c r="L1125" s="5" t="s">
        <v>158</v>
      </c>
    </row>
    <row r="1126" spans="1:12">
      <c r="A1126" s="5">
        <v>237</v>
      </c>
      <c r="B1126" s="11" t="s">
        <v>91</v>
      </c>
      <c r="C1126" s="11" t="s">
        <v>153</v>
      </c>
      <c r="D1126" s="5">
        <v>68</v>
      </c>
      <c r="E1126" s="13">
        <v>254.75</v>
      </c>
      <c r="F1126" s="7">
        <v>0.58823529399999996</v>
      </c>
      <c r="G1126" s="7">
        <v>0.29411764699999998</v>
      </c>
      <c r="H1126" s="7">
        <v>0.117647059</v>
      </c>
      <c r="I1126" s="13">
        <v>249.0147059</v>
      </c>
      <c r="J1126" s="13">
        <v>245.8970588</v>
      </c>
      <c r="K1126" s="13">
        <v>267.64705880000002</v>
      </c>
      <c r="L1126" s="13">
        <v>265.57352939999998</v>
      </c>
    </row>
    <row r="1127" spans="1:12">
      <c r="A1127" s="5">
        <v>237</v>
      </c>
      <c r="B1127" s="11" t="s">
        <v>91</v>
      </c>
      <c r="C1127" s="11" t="s">
        <v>134</v>
      </c>
      <c r="D1127" s="5">
        <v>18</v>
      </c>
      <c r="E1127" s="13">
        <v>260.83333329999999</v>
      </c>
      <c r="F1127" s="7">
        <v>0.38888888900000002</v>
      </c>
      <c r="G1127" s="7">
        <v>0.38888888900000002</v>
      </c>
      <c r="H1127" s="7">
        <v>0.222222222</v>
      </c>
      <c r="I1127" s="13">
        <v>258.77777780000002</v>
      </c>
      <c r="J1127" s="13">
        <v>254.61111109999999</v>
      </c>
      <c r="K1127" s="13">
        <v>272.22222219999998</v>
      </c>
      <c r="L1127" s="13">
        <v>270</v>
      </c>
    </row>
    <row r="1128" spans="1:12">
      <c r="A1128" s="5">
        <v>237</v>
      </c>
      <c r="B1128" s="11" t="s">
        <v>91</v>
      </c>
      <c r="C1128" s="11" t="s">
        <v>132</v>
      </c>
      <c r="D1128" s="5">
        <v>56</v>
      </c>
      <c r="E1128" s="13">
        <v>253.01785709999999</v>
      </c>
      <c r="F1128" s="7">
        <v>0.64285714299999996</v>
      </c>
      <c r="G1128" s="7">
        <v>0.26785714300000002</v>
      </c>
      <c r="H1128" s="7">
        <v>8.9285714000000002E-2</v>
      </c>
      <c r="I1128" s="13">
        <v>246.4642857</v>
      </c>
      <c r="J1128" s="13">
        <v>243</v>
      </c>
      <c r="K1128" s="13">
        <v>266.67857140000001</v>
      </c>
      <c r="L1128" s="13">
        <v>264.4107143</v>
      </c>
    </row>
    <row r="1129" spans="1:12">
      <c r="A1129" s="5">
        <v>237</v>
      </c>
      <c r="B1129" s="11" t="s">
        <v>91</v>
      </c>
      <c r="C1129" s="11" t="s">
        <v>163</v>
      </c>
      <c r="D1129" s="5">
        <v>34</v>
      </c>
      <c r="E1129" s="13">
        <v>255.6176471</v>
      </c>
      <c r="F1129" s="7">
        <v>0.52941176499999998</v>
      </c>
      <c r="G1129" s="7">
        <v>0.35294117600000002</v>
      </c>
      <c r="H1129" s="7">
        <v>0.117647059</v>
      </c>
      <c r="I1129" s="13">
        <v>248.82352940000001</v>
      </c>
      <c r="J1129" s="13">
        <v>247.17647059999999</v>
      </c>
      <c r="K1129" s="13">
        <v>270.17647060000002</v>
      </c>
      <c r="L1129" s="13">
        <v>269.20588240000001</v>
      </c>
    </row>
    <row r="1130" spans="1:12">
      <c r="A1130" s="5">
        <v>237</v>
      </c>
      <c r="B1130" s="11" t="s">
        <v>91</v>
      </c>
      <c r="C1130" s="11" t="s">
        <v>164</v>
      </c>
      <c r="D1130" s="5">
        <v>34</v>
      </c>
      <c r="E1130" s="13">
        <v>253.8823529</v>
      </c>
      <c r="F1130" s="7">
        <v>0.64705882400000003</v>
      </c>
      <c r="G1130" s="7">
        <v>0.235294118</v>
      </c>
      <c r="H1130" s="7">
        <v>0.117647059</v>
      </c>
      <c r="I1130" s="13">
        <v>249.20588240000001</v>
      </c>
      <c r="J1130" s="13">
        <v>244.6176471</v>
      </c>
      <c r="K1130" s="13">
        <v>265.1176471</v>
      </c>
      <c r="L1130" s="13">
        <v>261.94117649999998</v>
      </c>
    </row>
    <row r="1131" spans="1:12">
      <c r="A1131" s="5">
        <v>237</v>
      </c>
      <c r="B1131" s="11" t="s">
        <v>91</v>
      </c>
      <c r="C1131" s="11" t="s">
        <v>7</v>
      </c>
      <c r="D1131" s="5" t="s">
        <v>158</v>
      </c>
      <c r="E1131" s="5" t="s">
        <v>158</v>
      </c>
      <c r="F1131" s="5" t="s">
        <v>158</v>
      </c>
      <c r="G1131" s="5" t="s">
        <v>158</v>
      </c>
      <c r="H1131" s="5" t="s">
        <v>158</v>
      </c>
      <c r="I1131" s="5" t="s">
        <v>158</v>
      </c>
      <c r="J1131" s="5" t="s">
        <v>158</v>
      </c>
      <c r="K1131" s="5" t="s">
        <v>158</v>
      </c>
      <c r="L1131" s="5" t="s">
        <v>158</v>
      </c>
    </row>
    <row r="1132" spans="1:12">
      <c r="A1132" s="5">
        <v>237</v>
      </c>
      <c r="B1132" s="11" t="s">
        <v>91</v>
      </c>
      <c r="C1132" s="11" t="s">
        <v>165</v>
      </c>
      <c r="D1132" s="5">
        <v>25</v>
      </c>
      <c r="E1132" s="13">
        <v>268.04000000000002</v>
      </c>
      <c r="F1132" s="7">
        <v>0.16</v>
      </c>
      <c r="G1132" s="7">
        <v>0.52</v>
      </c>
      <c r="H1132" s="7">
        <v>0.32</v>
      </c>
      <c r="I1132" s="13">
        <v>267.12</v>
      </c>
      <c r="J1132" s="13">
        <v>262.76</v>
      </c>
      <c r="K1132" s="13">
        <v>279.2</v>
      </c>
      <c r="L1132" s="13">
        <v>279.24</v>
      </c>
    </row>
    <row r="1133" spans="1:12">
      <c r="A1133" s="5">
        <v>237</v>
      </c>
      <c r="B1133" s="11" t="s">
        <v>91</v>
      </c>
      <c r="C1133" s="11" t="s">
        <v>1</v>
      </c>
      <c r="D1133" s="5" t="s">
        <v>158</v>
      </c>
      <c r="E1133" s="5" t="s">
        <v>158</v>
      </c>
      <c r="F1133" s="5" t="s">
        <v>158</v>
      </c>
      <c r="G1133" s="5" t="s">
        <v>158</v>
      </c>
      <c r="H1133" s="5" t="s">
        <v>158</v>
      </c>
      <c r="I1133" s="5" t="s">
        <v>158</v>
      </c>
      <c r="J1133" s="5" t="s">
        <v>158</v>
      </c>
      <c r="K1133" s="5" t="s">
        <v>158</v>
      </c>
      <c r="L1133" s="5" t="s">
        <v>158</v>
      </c>
    </row>
    <row r="1134" spans="1:12">
      <c r="A1134" s="5">
        <v>237</v>
      </c>
      <c r="B1134" s="11" t="s">
        <v>91</v>
      </c>
      <c r="C1134" s="11" t="s">
        <v>2</v>
      </c>
      <c r="D1134" s="5">
        <v>31</v>
      </c>
      <c r="E1134" s="13">
        <v>245.1935484</v>
      </c>
      <c r="F1134" s="7">
        <v>0.87096774200000004</v>
      </c>
      <c r="G1134" s="7">
        <v>0.12903225800000001</v>
      </c>
      <c r="H1134" s="7" t="s">
        <v>159</v>
      </c>
      <c r="I1134" s="13">
        <v>236.1935484</v>
      </c>
      <c r="J1134" s="13">
        <v>233.87096769999999</v>
      </c>
      <c r="K1134" s="13">
        <v>259.09677420000003</v>
      </c>
      <c r="L1134" s="13">
        <v>255.0967742</v>
      </c>
    </row>
    <row r="1135" spans="1:12">
      <c r="A1135" s="5">
        <v>237</v>
      </c>
      <c r="B1135" s="11" t="s">
        <v>91</v>
      </c>
      <c r="C1135" s="11" t="s">
        <v>5</v>
      </c>
      <c r="D1135" s="5" t="s">
        <v>158</v>
      </c>
      <c r="E1135" s="5" t="s">
        <v>158</v>
      </c>
      <c r="F1135" s="5" t="s">
        <v>158</v>
      </c>
      <c r="G1135" s="5" t="s">
        <v>158</v>
      </c>
      <c r="H1135" s="5" t="s">
        <v>158</v>
      </c>
      <c r="I1135" s="5" t="s">
        <v>158</v>
      </c>
      <c r="J1135" s="5" t="s">
        <v>158</v>
      </c>
      <c r="K1135" s="5" t="s">
        <v>158</v>
      </c>
      <c r="L1135" s="5" t="s">
        <v>158</v>
      </c>
    </row>
    <row r="1136" spans="1:12">
      <c r="A1136" s="5">
        <v>237</v>
      </c>
      <c r="B1136" s="11" t="s">
        <v>91</v>
      </c>
      <c r="C1136" s="11" t="s">
        <v>10</v>
      </c>
      <c r="D1136" s="5" t="s">
        <v>158</v>
      </c>
      <c r="E1136" s="5" t="s">
        <v>158</v>
      </c>
      <c r="F1136" s="5" t="s">
        <v>158</v>
      </c>
      <c r="G1136" s="5" t="s">
        <v>158</v>
      </c>
      <c r="H1136" s="5" t="s">
        <v>158</v>
      </c>
      <c r="I1136" s="5" t="s">
        <v>158</v>
      </c>
      <c r="J1136" s="5" t="s">
        <v>158</v>
      </c>
      <c r="K1136" s="5" t="s">
        <v>158</v>
      </c>
      <c r="L1136" s="5" t="s">
        <v>158</v>
      </c>
    </row>
    <row r="1137" spans="1:12">
      <c r="A1137" s="5">
        <v>237</v>
      </c>
      <c r="B1137" s="11" t="s">
        <v>91</v>
      </c>
      <c r="C1137" s="11" t="s">
        <v>125</v>
      </c>
      <c r="D1137" s="5" t="s">
        <v>158</v>
      </c>
      <c r="E1137" s="5" t="s">
        <v>158</v>
      </c>
      <c r="F1137" s="5" t="s">
        <v>158</v>
      </c>
      <c r="G1137" s="5" t="s">
        <v>158</v>
      </c>
      <c r="H1137" s="5" t="s">
        <v>158</v>
      </c>
      <c r="I1137" s="5" t="s">
        <v>158</v>
      </c>
      <c r="J1137" s="5" t="s">
        <v>158</v>
      </c>
      <c r="K1137" s="5" t="s">
        <v>158</v>
      </c>
      <c r="L1137" s="5" t="s">
        <v>158</v>
      </c>
    </row>
    <row r="1138" spans="1:12">
      <c r="A1138" s="5">
        <v>237</v>
      </c>
      <c r="B1138" s="11" t="s">
        <v>91</v>
      </c>
      <c r="C1138" s="11" t="s">
        <v>126</v>
      </c>
      <c r="D1138" s="5">
        <v>60</v>
      </c>
      <c r="E1138" s="13">
        <v>254.45</v>
      </c>
      <c r="F1138" s="7">
        <v>0.6</v>
      </c>
      <c r="G1138" s="7">
        <v>0.26666666700000002</v>
      </c>
      <c r="H1138" s="7">
        <v>0.133333333</v>
      </c>
      <c r="I1138" s="13">
        <v>248.35</v>
      </c>
      <c r="J1138" s="13">
        <v>245.41666670000001</v>
      </c>
      <c r="K1138" s="13">
        <v>267.71666670000002</v>
      </c>
      <c r="L1138" s="13">
        <v>265.81666669999998</v>
      </c>
    </row>
    <row r="1139" spans="1:12">
      <c r="A1139" s="5">
        <v>237</v>
      </c>
      <c r="B1139" s="11" t="s">
        <v>91</v>
      </c>
      <c r="C1139" s="11" t="s">
        <v>127</v>
      </c>
      <c r="D1139" s="5" t="s">
        <v>158</v>
      </c>
      <c r="E1139" s="5" t="s">
        <v>158</v>
      </c>
      <c r="F1139" s="5" t="s">
        <v>158</v>
      </c>
      <c r="G1139" s="5" t="s">
        <v>158</v>
      </c>
      <c r="H1139" s="5" t="s">
        <v>158</v>
      </c>
      <c r="I1139" s="5" t="s">
        <v>158</v>
      </c>
      <c r="J1139" s="5" t="s">
        <v>158</v>
      </c>
      <c r="K1139" s="5" t="s">
        <v>158</v>
      </c>
      <c r="L1139" s="5" t="s">
        <v>158</v>
      </c>
    </row>
    <row r="1140" spans="1:12">
      <c r="A1140" s="5">
        <v>240</v>
      </c>
      <c r="B1140" s="11" t="s">
        <v>92</v>
      </c>
      <c r="C1140" s="11" t="s">
        <v>153</v>
      </c>
      <c r="D1140" s="5">
        <v>62</v>
      </c>
      <c r="E1140" s="13">
        <v>256.46774190000002</v>
      </c>
      <c r="F1140" s="7">
        <v>0.51612903200000004</v>
      </c>
      <c r="G1140" s="7">
        <v>0.33870967699999999</v>
      </c>
      <c r="H1140" s="7">
        <v>0.14516129</v>
      </c>
      <c r="I1140" s="13">
        <v>256.04838710000001</v>
      </c>
      <c r="J1140" s="13">
        <v>256.98387100000002</v>
      </c>
      <c r="K1140" s="13">
        <v>256.95161289999999</v>
      </c>
      <c r="L1140" s="13">
        <v>256.6935484</v>
      </c>
    </row>
    <row r="1141" spans="1:12">
      <c r="A1141" s="5">
        <v>240</v>
      </c>
      <c r="B1141" s="11" t="s">
        <v>92</v>
      </c>
      <c r="C1141" s="11" t="s">
        <v>134</v>
      </c>
      <c r="D1141" s="5">
        <v>30</v>
      </c>
      <c r="E1141" s="13">
        <v>255.06666670000001</v>
      </c>
      <c r="F1141" s="7">
        <v>0.53333333299999997</v>
      </c>
      <c r="G1141" s="7">
        <v>0.366666667</v>
      </c>
      <c r="H1141" s="7">
        <v>0.1</v>
      </c>
      <c r="I1141" s="13">
        <v>255.6</v>
      </c>
      <c r="J1141" s="13">
        <v>254.53333330000001</v>
      </c>
      <c r="K1141" s="13">
        <v>255.9</v>
      </c>
      <c r="L1141" s="13">
        <v>254.7666667</v>
      </c>
    </row>
    <row r="1142" spans="1:12">
      <c r="A1142" s="5">
        <v>240</v>
      </c>
      <c r="B1142" s="11" t="s">
        <v>92</v>
      </c>
      <c r="C1142" s="11" t="s">
        <v>132</v>
      </c>
      <c r="D1142" s="5">
        <v>40</v>
      </c>
      <c r="E1142" s="13">
        <v>254.65</v>
      </c>
      <c r="F1142" s="7">
        <v>0.57499999999999996</v>
      </c>
      <c r="G1142" s="7">
        <v>0.3</v>
      </c>
      <c r="H1142" s="7">
        <v>0.125</v>
      </c>
      <c r="I1142" s="13">
        <v>252.75</v>
      </c>
      <c r="J1142" s="13">
        <v>254.07499999999999</v>
      </c>
      <c r="K1142" s="13">
        <v>255.9</v>
      </c>
      <c r="L1142" s="13">
        <v>256.05</v>
      </c>
    </row>
    <row r="1143" spans="1:12">
      <c r="A1143" s="5">
        <v>240</v>
      </c>
      <c r="B1143" s="11" t="s">
        <v>92</v>
      </c>
      <c r="C1143" s="11" t="s">
        <v>163</v>
      </c>
      <c r="D1143" s="5">
        <v>27</v>
      </c>
      <c r="E1143" s="13">
        <v>260.7407407</v>
      </c>
      <c r="F1143" s="7">
        <v>0.37037037</v>
      </c>
      <c r="G1143" s="7">
        <v>0.33333333300000001</v>
      </c>
      <c r="H1143" s="7">
        <v>0.29629629600000001</v>
      </c>
      <c r="I1143" s="13">
        <v>260.55555559999999</v>
      </c>
      <c r="J1143" s="13">
        <v>261.07407410000002</v>
      </c>
      <c r="K1143" s="13">
        <v>261.40740740000001</v>
      </c>
      <c r="L1143" s="13">
        <v>262.40740740000001</v>
      </c>
    </row>
    <row r="1144" spans="1:12">
      <c r="A1144" s="5">
        <v>240</v>
      </c>
      <c r="B1144" s="11" t="s">
        <v>92</v>
      </c>
      <c r="C1144" s="11" t="s">
        <v>164</v>
      </c>
      <c r="D1144" s="5">
        <v>35</v>
      </c>
      <c r="E1144" s="13">
        <v>253.17142860000001</v>
      </c>
      <c r="F1144" s="7">
        <v>0.62857142899999996</v>
      </c>
      <c r="G1144" s="7">
        <v>0.34285714299999998</v>
      </c>
      <c r="H1144" s="7" t="s">
        <v>159</v>
      </c>
      <c r="I1144" s="13">
        <v>252.57142859999999</v>
      </c>
      <c r="J1144" s="13">
        <v>253.82857139999999</v>
      </c>
      <c r="K1144" s="13">
        <v>253.51428569999999</v>
      </c>
      <c r="L1144" s="13">
        <v>252.2857143</v>
      </c>
    </row>
    <row r="1145" spans="1:12">
      <c r="A1145" s="5">
        <v>240</v>
      </c>
      <c r="B1145" s="11" t="s">
        <v>92</v>
      </c>
      <c r="C1145" s="11" t="s">
        <v>7</v>
      </c>
      <c r="D1145" s="5" t="s">
        <v>158</v>
      </c>
      <c r="E1145" s="5" t="s">
        <v>158</v>
      </c>
      <c r="F1145" s="5" t="s">
        <v>158</v>
      </c>
      <c r="G1145" s="5" t="s">
        <v>158</v>
      </c>
      <c r="H1145" s="5" t="s">
        <v>158</v>
      </c>
      <c r="I1145" s="5" t="s">
        <v>158</v>
      </c>
      <c r="J1145" s="5" t="s">
        <v>158</v>
      </c>
      <c r="K1145" s="5" t="s">
        <v>158</v>
      </c>
      <c r="L1145" s="5" t="s">
        <v>158</v>
      </c>
    </row>
    <row r="1146" spans="1:12">
      <c r="A1146" s="5">
        <v>240</v>
      </c>
      <c r="B1146" s="11" t="s">
        <v>92</v>
      </c>
      <c r="C1146" s="11" t="s">
        <v>165</v>
      </c>
      <c r="D1146" s="5">
        <v>36</v>
      </c>
      <c r="E1146" s="13">
        <v>260.44444440000001</v>
      </c>
      <c r="F1146" s="7">
        <v>0.41666666699999999</v>
      </c>
      <c r="G1146" s="7">
        <v>0.41666666699999999</v>
      </c>
      <c r="H1146" s="7">
        <v>0.16666666699999999</v>
      </c>
      <c r="I1146" s="13">
        <v>262.13888889999998</v>
      </c>
      <c r="J1146" s="13">
        <v>262.61111110000002</v>
      </c>
      <c r="K1146" s="13">
        <v>260.16666670000001</v>
      </c>
      <c r="L1146" s="13">
        <v>258.77777780000002</v>
      </c>
    </row>
    <row r="1147" spans="1:12">
      <c r="A1147" s="5">
        <v>240</v>
      </c>
      <c r="B1147" s="11" t="s">
        <v>92</v>
      </c>
      <c r="C1147" s="11" t="s">
        <v>9</v>
      </c>
      <c r="D1147" s="5" t="s">
        <v>158</v>
      </c>
      <c r="E1147" s="5" t="s">
        <v>158</v>
      </c>
      <c r="F1147" s="5" t="s">
        <v>158</v>
      </c>
      <c r="G1147" s="5" t="s">
        <v>158</v>
      </c>
      <c r="H1147" s="5" t="s">
        <v>158</v>
      </c>
      <c r="I1147" s="5" t="s">
        <v>158</v>
      </c>
      <c r="J1147" s="5" t="s">
        <v>158</v>
      </c>
      <c r="K1147" s="5" t="s">
        <v>158</v>
      </c>
      <c r="L1147" s="5" t="s">
        <v>158</v>
      </c>
    </row>
    <row r="1148" spans="1:12">
      <c r="A1148" s="5">
        <v>240</v>
      </c>
      <c r="B1148" s="11" t="s">
        <v>92</v>
      </c>
      <c r="C1148" s="11" t="s">
        <v>1</v>
      </c>
      <c r="D1148" s="5" t="s">
        <v>158</v>
      </c>
      <c r="E1148" s="5" t="s">
        <v>158</v>
      </c>
      <c r="F1148" s="5" t="s">
        <v>158</v>
      </c>
      <c r="G1148" s="5" t="s">
        <v>158</v>
      </c>
      <c r="H1148" s="5" t="s">
        <v>158</v>
      </c>
      <c r="I1148" s="5" t="s">
        <v>158</v>
      </c>
      <c r="J1148" s="5" t="s">
        <v>158</v>
      </c>
      <c r="K1148" s="5" t="s">
        <v>158</v>
      </c>
      <c r="L1148" s="5" t="s">
        <v>158</v>
      </c>
    </row>
    <row r="1149" spans="1:12">
      <c r="A1149" s="5">
        <v>240</v>
      </c>
      <c r="B1149" s="11" t="s">
        <v>92</v>
      </c>
      <c r="C1149" s="11" t="s">
        <v>2</v>
      </c>
      <c r="D1149" s="5">
        <v>10</v>
      </c>
      <c r="E1149" s="13">
        <v>245.8</v>
      </c>
      <c r="F1149" s="7">
        <v>0.9</v>
      </c>
      <c r="G1149" s="7" t="s">
        <v>159</v>
      </c>
      <c r="H1149" s="7">
        <v>0.1</v>
      </c>
      <c r="I1149" s="13">
        <v>238.8</v>
      </c>
      <c r="J1149" s="13">
        <v>243.7</v>
      </c>
      <c r="K1149" s="13">
        <v>246.5</v>
      </c>
      <c r="L1149" s="13">
        <v>251.4</v>
      </c>
    </row>
    <row r="1150" spans="1:12">
      <c r="A1150" s="5">
        <v>240</v>
      </c>
      <c r="B1150" s="11" t="s">
        <v>92</v>
      </c>
      <c r="C1150" s="11" t="s">
        <v>5</v>
      </c>
      <c r="D1150" s="5" t="s">
        <v>158</v>
      </c>
      <c r="E1150" s="5" t="s">
        <v>158</v>
      </c>
      <c r="F1150" s="5" t="s">
        <v>158</v>
      </c>
      <c r="G1150" s="5" t="s">
        <v>158</v>
      </c>
      <c r="H1150" s="5" t="s">
        <v>158</v>
      </c>
      <c r="I1150" s="5" t="s">
        <v>158</v>
      </c>
      <c r="J1150" s="5" t="s">
        <v>158</v>
      </c>
      <c r="K1150" s="5" t="s">
        <v>158</v>
      </c>
      <c r="L1150" s="5" t="s">
        <v>158</v>
      </c>
    </row>
    <row r="1151" spans="1:12">
      <c r="A1151" s="5">
        <v>240</v>
      </c>
      <c r="B1151" s="11" t="s">
        <v>92</v>
      </c>
      <c r="C1151" s="11" t="s">
        <v>125</v>
      </c>
      <c r="D1151" s="5">
        <v>12</v>
      </c>
      <c r="E1151" s="13">
        <v>258.25</v>
      </c>
      <c r="F1151" s="7">
        <v>0.41666666699999999</v>
      </c>
      <c r="G1151" s="7">
        <v>0.5</v>
      </c>
      <c r="H1151" s="7">
        <v>8.3333332999999996E-2</v>
      </c>
      <c r="I1151" s="13">
        <v>261.33333329999999</v>
      </c>
      <c r="J1151" s="13">
        <v>260.75</v>
      </c>
      <c r="K1151" s="13">
        <v>255.75</v>
      </c>
      <c r="L1151" s="13">
        <v>254.5</v>
      </c>
    </row>
    <row r="1152" spans="1:12">
      <c r="A1152" s="5">
        <v>240</v>
      </c>
      <c r="B1152" s="11" t="s">
        <v>92</v>
      </c>
      <c r="C1152" s="11" t="s">
        <v>126</v>
      </c>
      <c r="D1152" s="5">
        <v>45</v>
      </c>
      <c r="E1152" s="13">
        <v>255.2222222</v>
      </c>
      <c r="F1152" s="7">
        <v>0.55555555599999995</v>
      </c>
      <c r="G1152" s="7">
        <v>0.311111111</v>
      </c>
      <c r="H1152" s="7">
        <v>0.133333333</v>
      </c>
      <c r="I1152" s="13">
        <v>253.71111110000001</v>
      </c>
      <c r="J1152" s="13">
        <v>255.15555560000001</v>
      </c>
      <c r="K1152" s="13">
        <v>256.57777779999998</v>
      </c>
      <c r="L1152" s="13">
        <v>256.28888890000002</v>
      </c>
    </row>
    <row r="1153" spans="1:12">
      <c r="A1153" s="5">
        <v>240</v>
      </c>
      <c r="B1153" s="11" t="s">
        <v>92</v>
      </c>
      <c r="C1153" s="11" t="s">
        <v>127</v>
      </c>
      <c r="D1153" s="5" t="s">
        <v>158</v>
      </c>
      <c r="E1153" s="5" t="s">
        <v>158</v>
      </c>
      <c r="F1153" s="5" t="s">
        <v>158</v>
      </c>
      <c r="G1153" s="5" t="s">
        <v>158</v>
      </c>
      <c r="H1153" s="5" t="s">
        <v>158</v>
      </c>
      <c r="I1153" s="5" t="s">
        <v>158</v>
      </c>
      <c r="J1153" s="5" t="s">
        <v>158</v>
      </c>
      <c r="K1153" s="5" t="s">
        <v>158</v>
      </c>
      <c r="L1153" s="5" t="s">
        <v>158</v>
      </c>
    </row>
    <row r="1154" spans="1:12">
      <c r="A1154" s="5">
        <v>240</v>
      </c>
      <c r="B1154" s="11" t="s">
        <v>92</v>
      </c>
      <c r="C1154" s="11" t="s">
        <v>133</v>
      </c>
      <c r="D1154" s="5" t="s">
        <v>158</v>
      </c>
      <c r="E1154" s="5" t="s">
        <v>158</v>
      </c>
      <c r="F1154" s="5" t="s">
        <v>158</v>
      </c>
      <c r="G1154" s="5" t="s">
        <v>158</v>
      </c>
      <c r="H1154" s="5" t="s">
        <v>158</v>
      </c>
      <c r="I1154" s="5" t="s">
        <v>158</v>
      </c>
      <c r="J1154" s="5" t="s">
        <v>158</v>
      </c>
      <c r="K1154" s="5" t="s">
        <v>158</v>
      </c>
      <c r="L1154" s="5" t="s">
        <v>158</v>
      </c>
    </row>
    <row r="1155" spans="1:12">
      <c r="A1155" s="5">
        <v>241</v>
      </c>
      <c r="B1155" s="11" t="s">
        <v>93</v>
      </c>
      <c r="C1155" s="11" t="s">
        <v>153</v>
      </c>
      <c r="D1155" s="5">
        <v>54</v>
      </c>
      <c r="E1155" s="13">
        <v>257.16666670000001</v>
      </c>
      <c r="F1155" s="7">
        <v>0.407407407</v>
      </c>
      <c r="G1155" s="7">
        <v>0.46296296300000001</v>
      </c>
      <c r="H1155" s="7">
        <v>0.12962963</v>
      </c>
      <c r="I1155" s="13">
        <v>254.40740740000001</v>
      </c>
      <c r="J1155" s="13">
        <v>252.92592590000001</v>
      </c>
      <c r="K1155" s="13">
        <v>269.462963</v>
      </c>
      <c r="L1155" s="13">
        <v>268.16666670000001</v>
      </c>
    </row>
    <row r="1156" spans="1:12">
      <c r="A1156" s="5">
        <v>241</v>
      </c>
      <c r="B1156" s="11" t="s">
        <v>93</v>
      </c>
      <c r="C1156" s="11" t="s">
        <v>134</v>
      </c>
      <c r="D1156" s="5">
        <v>17</v>
      </c>
      <c r="E1156" s="13">
        <v>258.76470590000002</v>
      </c>
      <c r="F1156" s="7">
        <v>0.29411764699999998</v>
      </c>
      <c r="G1156" s="7">
        <v>0.58823529399999996</v>
      </c>
      <c r="H1156" s="7">
        <v>0.117647059</v>
      </c>
      <c r="I1156" s="13">
        <v>255.70588240000001</v>
      </c>
      <c r="J1156" s="13">
        <v>256.29411759999999</v>
      </c>
      <c r="K1156" s="13">
        <v>272.94117649999998</v>
      </c>
      <c r="L1156" s="13">
        <v>271.23529409999998</v>
      </c>
    </row>
    <row r="1157" spans="1:12">
      <c r="A1157" s="5">
        <v>241</v>
      </c>
      <c r="B1157" s="11" t="s">
        <v>93</v>
      </c>
      <c r="C1157" s="11" t="s">
        <v>132</v>
      </c>
      <c r="D1157" s="5">
        <v>24</v>
      </c>
      <c r="E1157" s="13">
        <v>253.79166670000001</v>
      </c>
      <c r="F1157" s="7">
        <v>0.54166666699999999</v>
      </c>
      <c r="G1157" s="7">
        <v>0.45833333300000001</v>
      </c>
      <c r="H1157" s="7" t="s">
        <v>159</v>
      </c>
      <c r="I1157" s="13">
        <v>252.08333329999999</v>
      </c>
      <c r="J1157" s="13">
        <v>250.58333329999999</v>
      </c>
      <c r="K1157" s="13">
        <v>265</v>
      </c>
      <c r="L1157" s="13">
        <v>258.29166670000001</v>
      </c>
    </row>
    <row r="1158" spans="1:12">
      <c r="A1158" s="5">
        <v>241</v>
      </c>
      <c r="B1158" s="11" t="s">
        <v>93</v>
      </c>
      <c r="C1158" s="11" t="s">
        <v>163</v>
      </c>
      <c r="D1158" s="5">
        <v>24</v>
      </c>
      <c r="E1158" s="13">
        <v>259.08333329999999</v>
      </c>
      <c r="F1158" s="7">
        <v>0.375</v>
      </c>
      <c r="G1158" s="7">
        <v>0.54166666699999999</v>
      </c>
      <c r="H1158" s="7">
        <v>8.3333332999999996E-2</v>
      </c>
      <c r="I1158" s="13">
        <v>255</v>
      </c>
      <c r="J1158" s="13">
        <v>253.25</v>
      </c>
      <c r="K1158" s="13">
        <v>277.45833329999999</v>
      </c>
      <c r="L1158" s="13">
        <v>272.83333329999999</v>
      </c>
    </row>
    <row r="1159" spans="1:12">
      <c r="A1159" s="5">
        <v>241</v>
      </c>
      <c r="B1159" s="11" t="s">
        <v>93</v>
      </c>
      <c r="C1159" s="11" t="s">
        <v>164</v>
      </c>
      <c r="D1159" s="5">
        <v>30</v>
      </c>
      <c r="E1159" s="13">
        <v>255.6333333</v>
      </c>
      <c r="F1159" s="7">
        <v>0.43333333299999999</v>
      </c>
      <c r="G1159" s="7">
        <v>0.4</v>
      </c>
      <c r="H1159" s="7">
        <v>0.16666666699999999</v>
      </c>
      <c r="I1159" s="13">
        <v>253.93333329999999</v>
      </c>
      <c r="J1159" s="13">
        <v>252.66666670000001</v>
      </c>
      <c r="K1159" s="13">
        <v>263.06666669999998</v>
      </c>
      <c r="L1159" s="13">
        <v>264.43333330000002</v>
      </c>
    </row>
    <row r="1160" spans="1:12">
      <c r="A1160" s="5">
        <v>241</v>
      </c>
      <c r="B1160" s="11" t="s">
        <v>93</v>
      </c>
      <c r="C1160" s="11" t="s">
        <v>7</v>
      </c>
      <c r="D1160" s="5" t="s">
        <v>158</v>
      </c>
      <c r="E1160" s="5" t="s">
        <v>158</v>
      </c>
      <c r="F1160" s="5" t="s">
        <v>158</v>
      </c>
      <c r="G1160" s="5" t="s">
        <v>158</v>
      </c>
      <c r="H1160" s="5" t="s">
        <v>158</v>
      </c>
      <c r="I1160" s="5" t="s">
        <v>158</v>
      </c>
      <c r="J1160" s="5" t="s">
        <v>158</v>
      </c>
      <c r="K1160" s="5" t="s">
        <v>158</v>
      </c>
      <c r="L1160" s="5" t="s">
        <v>158</v>
      </c>
    </row>
    <row r="1161" spans="1:12">
      <c r="A1161" s="5">
        <v>241</v>
      </c>
      <c r="B1161" s="11" t="s">
        <v>93</v>
      </c>
      <c r="C1161" s="11" t="s">
        <v>165</v>
      </c>
      <c r="D1161" s="5">
        <v>23</v>
      </c>
      <c r="E1161" s="13">
        <v>259.65217389999998</v>
      </c>
      <c r="F1161" s="7">
        <v>0.26086956500000003</v>
      </c>
      <c r="G1161" s="7">
        <v>0.60869565199999998</v>
      </c>
      <c r="H1161" s="7">
        <v>0.130434783</v>
      </c>
      <c r="I1161" s="13">
        <v>257.17391300000003</v>
      </c>
      <c r="J1161" s="13">
        <v>255.69565220000001</v>
      </c>
      <c r="K1161" s="13">
        <v>274.78260870000003</v>
      </c>
      <c r="L1161" s="13">
        <v>269.86956520000001</v>
      </c>
    </row>
    <row r="1162" spans="1:12">
      <c r="A1162" s="5">
        <v>241</v>
      </c>
      <c r="B1162" s="11" t="s">
        <v>93</v>
      </c>
      <c r="C1162" s="11" t="s">
        <v>4</v>
      </c>
      <c r="D1162" s="5" t="s">
        <v>158</v>
      </c>
      <c r="E1162" s="5" t="s">
        <v>158</v>
      </c>
      <c r="F1162" s="5" t="s">
        <v>158</v>
      </c>
      <c r="G1162" s="5" t="s">
        <v>158</v>
      </c>
      <c r="H1162" s="5" t="s">
        <v>158</v>
      </c>
      <c r="I1162" s="5" t="s">
        <v>158</v>
      </c>
      <c r="J1162" s="5" t="s">
        <v>158</v>
      </c>
      <c r="K1162" s="5" t="s">
        <v>158</v>
      </c>
      <c r="L1162" s="5" t="s">
        <v>158</v>
      </c>
    </row>
    <row r="1163" spans="1:12">
      <c r="A1163" s="5">
        <v>241</v>
      </c>
      <c r="B1163" s="11" t="s">
        <v>93</v>
      </c>
      <c r="C1163" s="11" t="s">
        <v>9</v>
      </c>
      <c r="D1163" s="5" t="s">
        <v>158</v>
      </c>
      <c r="E1163" s="5" t="s">
        <v>158</v>
      </c>
      <c r="F1163" s="5" t="s">
        <v>158</v>
      </c>
      <c r="G1163" s="5" t="s">
        <v>158</v>
      </c>
      <c r="H1163" s="5" t="s">
        <v>158</v>
      </c>
      <c r="I1163" s="5" t="s">
        <v>158</v>
      </c>
      <c r="J1163" s="5" t="s">
        <v>158</v>
      </c>
      <c r="K1163" s="5" t="s">
        <v>158</v>
      </c>
      <c r="L1163" s="5" t="s">
        <v>158</v>
      </c>
    </row>
    <row r="1164" spans="1:12">
      <c r="A1164" s="5">
        <v>241</v>
      </c>
      <c r="B1164" s="11" t="s">
        <v>93</v>
      </c>
      <c r="C1164" s="11" t="s">
        <v>2</v>
      </c>
      <c r="D1164" s="5">
        <v>22</v>
      </c>
      <c r="E1164" s="13">
        <v>254.4090909</v>
      </c>
      <c r="F1164" s="7">
        <v>0.54545454500000001</v>
      </c>
      <c r="G1164" s="7">
        <v>0.31818181800000001</v>
      </c>
      <c r="H1164" s="7">
        <v>0.13636363600000001</v>
      </c>
      <c r="I1164" s="13">
        <v>250.54545450000001</v>
      </c>
      <c r="J1164" s="13">
        <v>248.45454549999999</v>
      </c>
      <c r="K1164" s="13">
        <v>268.86363640000002</v>
      </c>
      <c r="L1164" s="13">
        <v>267.5</v>
      </c>
    </row>
    <row r="1165" spans="1:12">
      <c r="A1165" s="5">
        <v>241</v>
      </c>
      <c r="B1165" s="11" t="s">
        <v>93</v>
      </c>
      <c r="C1165" s="11" t="s">
        <v>5</v>
      </c>
      <c r="D1165" s="5" t="s">
        <v>158</v>
      </c>
      <c r="E1165" s="5" t="s">
        <v>158</v>
      </c>
      <c r="F1165" s="5" t="s">
        <v>158</v>
      </c>
      <c r="G1165" s="5" t="s">
        <v>158</v>
      </c>
      <c r="H1165" s="5" t="s">
        <v>158</v>
      </c>
      <c r="I1165" s="5" t="s">
        <v>158</v>
      </c>
      <c r="J1165" s="5" t="s">
        <v>158</v>
      </c>
      <c r="K1165" s="5" t="s">
        <v>158</v>
      </c>
      <c r="L1165" s="5" t="s">
        <v>158</v>
      </c>
    </row>
    <row r="1166" spans="1:12">
      <c r="A1166" s="5">
        <v>241</v>
      </c>
      <c r="B1166" s="11" t="s">
        <v>93</v>
      </c>
      <c r="C1166" s="11" t="s">
        <v>129</v>
      </c>
      <c r="D1166" s="5" t="s">
        <v>158</v>
      </c>
      <c r="E1166" s="5" t="s">
        <v>158</v>
      </c>
      <c r="F1166" s="5" t="s">
        <v>158</v>
      </c>
      <c r="G1166" s="5" t="s">
        <v>158</v>
      </c>
      <c r="H1166" s="5" t="s">
        <v>158</v>
      </c>
      <c r="I1166" s="5" t="s">
        <v>158</v>
      </c>
      <c r="J1166" s="5" t="s">
        <v>158</v>
      </c>
      <c r="K1166" s="5" t="s">
        <v>158</v>
      </c>
      <c r="L1166" s="5" t="s">
        <v>158</v>
      </c>
    </row>
    <row r="1167" spans="1:12">
      <c r="A1167" s="5">
        <v>241</v>
      </c>
      <c r="B1167" s="11" t="s">
        <v>93</v>
      </c>
      <c r="C1167" s="11" t="s">
        <v>125</v>
      </c>
      <c r="D1167" s="5">
        <v>21</v>
      </c>
      <c r="E1167" s="13">
        <v>260.23809519999998</v>
      </c>
      <c r="F1167" s="7">
        <v>0.28571428599999998</v>
      </c>
      <c r="G1167" s="7">
        <v>0.428571429</v>
      </c>
      <c r="H1167" s="7">
        <v>0.28571428599999998</v>
      </c>
      <c r="I1167" s="13">
        <v>257.66666670000001</v>
      </c>
      <c r="J1167" s="13">
        <v>255.61904759999999</v>
      </c>
      <c r="K1167" s="13">
        <v>272.19047619999998</v>
      </c>
      <c r="L1167" s="13">
        <v>276.09523810000002</v>
      </c>
    </row>
    <row r="1168" spans="1:12">
      <c r="A1168" s="5">
        <v>241</v>
      </c>
      <c r="B1168" s="11" t="s">
        <v>93</v>
      </c>
      <c r="C1168" s="11" t="s">
        <v>126</v>
      </c>
      <c r="D1168" s="5">
        <v>31</v>
      </c>
      <c r="E1168" s="13">
        <v>255.06451609999999</v>
      </c>
      <c r="F1168" s="7">
        <v>0.48387096800000001</v>
      </c>
      <c r="G1168" s="7">
        <v>0.48387096800000001</v>
      </c>
      <c r="H1168" s="7" t="s">
        <v>159</v>
      </c>
      <c r="I1168" s="13">
        <v>251.58064519999999</v>
      </c>
      <c r="J1168" s="13">
        <v>250.83870970000001</v>
      </c>
      <c r="K1168" s="13">
        <v>268.38709679999999</v>
      </c>
      <c r="L1168" s="13">
        <v>263.93548390000001</v>
      </c>
    </row>
    <row r="1169" spans="1:12">
      <c r="A1169" s="5">
        <v>241</v>
      </c>
      <c r="B1169" s="11" t="s">
        <v>93</v>
      </c>
      <c r="C1169" s="11" t="s">
        <v>127</v>
      </c>
      <c r="D1169" s="5" t="s">
        <v>158</v>
      </c>
      <c r="E1169" s="5" t="s">
        <v>158</v>
      </c>
      <c r="F1169" s="5" t="s">
        <v>158</v>
      </c>
      <c r="G1169" s="5" t="s">
        <v>158</v>
      </c>
      <c r="H1169" s="5" t="s">
        <v>158</v>
      </c>
      <c r="I1169" s="5" t="s">
        <v>158</v>
      </c>
      <c r="J1169" s="5" t="s">
        <v>158</v>
      </c>
      <c r="K1169" s="5" t="s">
        <v>158</v>
      </c>
      <c r="L1169" s="5" t="s">
        <v>158</v>
      </c>
    </row>
    <row r="1170" spans="1:12">
      <c r="A1170" s="5">
        <v>241</v>
      </c>
      <c r="B1170" s="11" t="s">
        <v>93</v>
      </c>
      <c r="C1170" s="11" t="s">
        <v>133</v>
      </c>
      <c r="D1170" s="5" t="s">
        <v>158</v>
      </c>
      <c r="E1170" s="5" t="s">
        <v>158</v>
      </c>
      <c r="F1170" s="5" t="s">
        <v>158</v>
      </c>
      <c r="G1170" s="5" t="s">
        <v>158</v>
      </c>
      <c r="H1170" s="5" t="s">
        <v>158</v>
      </c>
      <c r="I1170" s="5" t="s">
        <v>158</v>
      </c>
      <c r="J1170" s="5" t="s">
        <v>158</v>
      </c>
      <c r="K1170" s="5" t="s">
        <v>158</v>
      </c>
      <c r="L1170" s="5" t="s">
        <v>158</v>
      </c>
    </row>
    <row r="1171" spans="1:12">
      <c r="A1171" s="5">
        <v>242</v>
      </c>
      <c r="B1171" s="11" t="s">
        <v>94</v>
      </c>
      <c r="C1171" s="11" t="s">
        <v>153</v>
      </c>
      <c r="D1171" s="5">
        <v>73</v>
      </c>
      <c r="E1171" s="13">
        <v>271.12328769999999</v>
      </c>
      <c r="F1171" s="7">
        <v>0.15068493199999999</v>
      </c>
      <c r="G1171" s="7">
        <v>0.31506849300000001</v>
      </c>
      <c r="H1171" s="7">
        <v>0.53424657499999995</v>
      </c>
      <c r="I1171" s="13">
        <v>271.05479450000001</v>
      </c>
      <c r="J1171" s="13">
        <v>265.71232880000002</v>
      </c>
      <c r="K1171" s="13">
        <v>279.35616440000001</v>
      </c>
      <c r="L1171" s="13">
        <v>282.73972600000002</v>
      </c>
    </row>
    <row r="1172" spans="1:12">
      <c r="A1172" s="5">
        <v>242</v>
      </c>
      <c r="B1172" s="11" t="s">
        <v>94</v>
      </c>
      <c r="C1172" s="11" t="s">
        <v>134</v>
      </c>
      <c r="D1172" s="5">
        <v>43</v>
      </c>
      <c r="E1172" s="13">
        <v>270.5813953</v>
      </c>
      <c r="F1172" s="7">
        <v>0.139534884</v>
      </c>
      <c r="G1172" s="7">
        <v>0.37209302300000002</v>
      </c>
      <c r="H1172" s="7">
        <v>0.48837209300000001</v>
      </c>
      <c r="I1172" s="13">
        <v>270.23255810000001</v>
      </c>
      <c r="J1172" s="13">
        <v>266.62790699999999</v>
      </c>
      <c r="K1172" s="13">
        <v>278.53488370000002</v>
      </c>
      <c r="L1172" s="13">
        <v>280.79069770000001</v>
      </c>
    </row>
    <row r="1173" spans="1:12">
      <c r="A1173" s="5">
        <v>242</v>
      </c>
      <c r="B1173" s="11" t="s">
        <v>94</v>
      </c>
      <c r="C1173" s="11" t="s">
        <v>163</v>
      </c>
      <c r="D1173" s="5">
        <v>35</v>
      </c>
      <c r="E1173" s="13">
        <v>273.31428570000003</v>
      </c>
      <c r="F1173" s="7">
        <v>8.5714286000000001E-2</v>
      </c>
      <c r="G1173" s="7">
        <v>0.28571428599999998</v>
      </c>
      <c r="H1173" s="7">
        <v>0.62857142899999996</v>
      </c>
      <c r="I1173" s="13">
        <v>271.82857139999999</v>
      </c>
      <c r="J1173" s="13">
        <v>268.3714286</v>
      </c>
      <c r="K1173" s="13">
        <v>282.45714290000001</v>
      </c>
      <c r="L1173" s="13">
        <v>287.02857139999998</v>
      </c>
    </row>
    <row r="1174" spans="1:12">
      <c r="A1174" s="5">
        <v>242</v>
      </c>
      <c r="B1174" s="11" t="s">
        <v>94</v>
      </c>
      <c r="C1174" s="11" t="s">
        <v>164</v>
      </c>
      <c r="D1174" s="5">
        <v>38</v>
      </c>
      <c r="E1174" s="13">
        <v>269.10526320000002</v>
      </c>
      <c r="F1174" s="7">
        <v>0.21052631599999999</v>
      </c>
      <c r="G1174" s="7">
        <v>0.34210526299999999</v>
      </c>
      <c r="H1174" s="7">
        <v>0.44736842100000002</v>
      </c>
      <c r="I1174" s="13">
        <v>270.34210530000001</v>
      </c>
      <c r="J1174" s="13">
        <v>263.26315790000001</v>
      </c>
      <c r="K1174" s="13">
        <v>276.5</v>
      </c>
      <c r="L1174" s="13">
        <v>278.78947369999997</v>
      </c>
    </row>
    <row r="1175" spans="1:12">
      <c r="A1175" s="5">
        <v>242</v>
      </c>
      <c r="B1175" s="11" t="s">
        <v>94</v>
      </c>
      <c r="C1175" s="11" t="s">
        <v>165</v>
      </c>
      <c r="D1175" s="5">
        <v>63</v>
      </c>
      <c r="E1175" s="13">
        <v>272.49206349999997</v>
      </c>
      <c r="F1175" s="7">
        <v>0.126984127</v>
      </c>
      <c r="G1175" s="7">
        <v>0.26984127000000002</v>
      </c>
      <c r="H1175" s="7">
        <v>0.60317460300000003</v>
      </c>
      <c r="I1175" s="13">
        <v>272.57142859999999</v>
      </c>
      <c r="J1175" s="13">
        <v>267.20634919999998</v>
      </c>
      <c r="K1175" s="13">
        <v>280.7301587</v>
      </c>
      <c r="L1175" s="13">
        <v>283.968254</v>
      </c>
    </row>
    <row r="1176" spans="1:12">
      <c r="A1176" s="5">
        <v>242</v>
      </c>
      <c r="B1176" s="11" t="s">
        <v>94</v>
      </c>
      <c r="C1176" s="11" t="s">
        <v>4</v>
      </c>
      <c r="D1176" s="5" t="s">
        <v>158</v>
      </c>
      <c r="E1176" s="5" t="s">
        <v>158</v>
      </c>
      <c r="F1176" s="5" t="s">
        <v>158</v>
      </c>
      <c r="G1176" s="5" t="s">
        <v>158</v>
      </c>
      <c r="H1176" s="5" t="s">
        <v>158</v>
      </c>
      <c r="I1176" s="5" t="s">
        <v>158</v>
      </c>
      <c r="J1176" s="5" t="s">
        <v>158</v>
      </c>
      <c r="K1176" s="5" t="s">
        <v>158</v>
      </c>
      <c r="L1176" s="5" t="s">
        <v>158</v>
      </c>
    </row>
    <row r="1177" spans="1:12">
      <c r="A1177" s="5">
        <v>242</v>
      </c>
      <c r="B1177" s="11" t="s">
        <v>94</v>
      </c>
      <c r="C1177" s="11" t="s">
        <v>1</v>
      </c>
      <c r="D1177" s="5" t="s">
        <v>158</v>
      </c>
      <c r="E1177" s="5" t="s">
        <v>158</v>
      </c>
      <c r="F1177" s="5" t="s">
        <v>158</v>
      </c>
      <c r="G1177" s="5" t="s">
        <v>158</v>
      </c>
      <c r="H1177" s="5" t="s">
        <v>158</v>
      </c>
      <c r="I1177" s="5" t="s">
        <v>158</v>
      </c>
      <c r="J1177" s="5" t="s">
        <v>158</v>
      </c>
      <c r="K1177" s="5" t="s">
        <v>158</v>
      </c>
      <c r="L1177" s="5" t="s">
        <v>158</v>
      </c>
    </row>
    <row r="1178" spans="1:12">
      <c r="A1178" s="5">
        <v>242</v>
      </c>
      <c r="B1178" s="11" t="s">
        <v>94</v>
      </c>
      <c r="C1178" s="11" t="s">
        <v>2</v>
      </c>
      <c r="D1178" s="5" t="s">
        <v>158</v>
      </c>
      <c r="E1178" s="5" t="s">
        <v>158</v>
      </c>
      <c r="F1178" s="5" t="s">
        <v>158</v>
      </c>
      <c r="G1178" s="5" t="s">
        <v>158</v>
      </c>
      <c r="H1178" s="5" t="s">
        <v>158</v>
      </c>
      <c r="I1178" s="5" t="s">
        <v>158</v>
      </c>
      <c r="J1178" s="5" t="s">
        <v>158</v>
      </c>
      <c r="K1178" s="5" t="s">
        <v>158</v>
      </c>
      <c r="L1178" s="5" t="s">
        <v>158</v>
      </c>
    </row>
    <row r="1179" spans="1:12">
      <c r="A1179" s="5">
        <v>242</v>
      </c>
      <c r="B1179" s="11" t="s">
        <v>94</v>
      </c>
      <c r="C1179" s="11" t="s">
        <v>5</v>
      </c>
      <c r="D1179" s="5" t="s">
        <v>158</v>
      </c>
      <c r="E1179" s="5" t="s">
        <v>158</v>
      </c>
      <c r="F1179" s="5" t="s">
        <v>158</v>
      </c>
      <c r="G1179" s="5" t="s">
        <v>158</v>
      </c>
      <c r="H1179" s="5" t="s">
        <v>158</v>
      </c>
      <c r="I1179" s="5" t="s">
        <v>158</v>
      </c>
      <c r="J1179" s="5" t="s">
        <v>158</v>
      </c>
      <c r="K1179" s="5" t="s">
        <v>158</v>
      </c>
      <c r="L1179" s="5" t="s">
        <v>158</v>
      </c>
    </row>
    <row r="1180" spans="1:12">
      <c r="A1180" s="5">
        <v>242</v>
      </c>
      <c r="B1180" s="11" t="s">
        <v>94</v>
      </c>
      <c r="C1180" s="11" t="s">
        <v>12</v>
      </c>
      <c r="D1180" s="5" t="s">
        <v>158</v>
      </c>
      <c r="E1180" s="5" t="s">
        <v>158</v>
      </c>
      <c r="F1180" s="5" t="s">
        <v>158</v>
      </c>
      <c r="G1180" s="5" t="s">
        <v>158</v>
      </c>
      <c r="H1180" s="5" t="s">
        <v>158</v>
      </c>
      <c r="I1180" s="5" t="s">
        <v>158</v>
      </c>
      <c r="J1180" s="5" t="s">
        <v>158</v>
      </c>
      <c r="K1180" s="5" t="s">
        <v>158</v>
      </c>
      <c r="L1180" s="5" t="s">
        <v>158</v>
      </c>
    </row>
    <row r="1181" spans="1:12">
      <c r="A1181" s="5">
        <v>242</v>
      </c>
      <c r="B1181" s="11" t="s">
        <v>94</v>
      </c>
      <c r="C1181" s="11" t="s">
        <v>125</v>
      </c>
      <c r="D1181" s="5">
        <v>70</v>
      </c>
      <c r="E1181" s="13">
        <v>271.60000000000002</v>
      </c>
      <c r="F1181" s="7">
        <v>0.14285714299999999</v>
      </c>
      <c r="G1181" s="7">
        <v>0.3</v>
      </c>
      <c r="H1181" s="7">
        <v>0.55714285699999999</v>
      </c>
      <c r="I1181" s="13">
        <v>271.6285714</v>
      </c>
      <c r="J1181" s="13">
        <v>266.3428571</v>
      </c>
      <c r="K1181" s="13">
        <v>279.52857139999998</v>
      </c>
      <c r="L1181" s="13">
        <v>282.7857143</v>
      </c>
    </row>
    <row r="1182" spans="1:12">
      <c r="A1182" s="5">
        <v>242</v>
      </c>
      <c r="B1182" s="11" t="s">
        <v>94</v>
      </c>
      <c r="C1182" s="11" t="s">
        <v>126</v>
      </c>
      <c r="D1182" s="5" t="s">
        <v>158</v>
      </c>
      <c r="E1182" s="5" t="s">
        <v>158</v>
      </c>
      <c r="F1182" s="5" t="s">
        <v>158</v>
      </c>
      <c r="G1182" s="5" t="s">
        <v>158</v>
      </c>
      <c r="H1182" s="5" t="s">
        <v>158</v>
      </c>
      <c r="I1182" s="5" t="s">
        <v>158</v>
      </c>
      <c r="J1182" s="5" t="s">
        <v>158</v>
      </c>
      <c r="K1182" s="5" t="s">
        <v>158</v>
      </c>
      <c r="L1182" s="5" t="s">
        <v>158</v>
      </c>
    </row>
    <row r="1183" spans="1:12">
      <c r="A1183" s="5">
        <v>242</v>
      </c>
      <c r="B1183" s="11" t="s">
        <v>94</v>
      </c>
      <c r="C1183" s="11" t="s">
        <v>127</v>
      </c>
      <c r="D1183" s="5" t="s">
        <v>158</v>
      </c>
      <c r="E1183" s="5" t="s">
        <v>158</v>
      </c>
      <c r="F1183" s="5" t="s">
        <v>158</v>
      </c>
      <c r="G1183" s="5" t="s">
        <v>158</v>
      </c>
      <c r="H1183" s="5" t="s">
        <v>158</v>
      </c>
      <c r="I1183" s="5" t="s">
        <v>158</v>
      </c>
      <c r="J1183" s="5" t="s">
        <v>158</v>
      </c>
      <c r="K1183" s="5" t="s">
        <v>158</v>
      </c>
      <c r="L1183" s="5" t="s">
        <v>158</v>
      </c>
    </row>
    <row r="1184" spans="1:12">
      <c r="A1184" s="5">
        <v>242</v>
      </c>
      <c r="B1184" s="11" t="s">
        <v>94</v>
      </c>
      <c r="C1184" s="11" t="s">
        <v>133</v>
      </c>
      <c r="D1184" s="5">
        <v>13</v>
      </c>
      <c r="E1184" s="13">
        <v>264</v>
      </c>
      <c r="F1184" s="7">
        <v>0.30769230800000003</v>
      </c>
      <c r="G1184" s="7">
        <v>0.46153846199999998</v>
      </c>
      <c r="H1184" s="7">
        <v>0.23076923099999999</v>
      </c>
      <c r="I1184" s="13">
        <v>264.38461539999997</v>
      </c>
      <c r="J1184" s="13">
        <v>258.38461539999997</v>
      </c>
      <c r="K1184" s="13">
        <v>267.38461539999997</v>
      </c>
      <c r="L1184" s="13">
        <v>273.92307690000001</v>
      </c>
    </row>
    <row r="1185" spans="1:12">
      <c r="A1185" s="5">
        <v>243</v>
      </c>
      <c r="B1185" s="11" t="s">
        <v>95</v>
      </c>
      <c r="C1185" s="11" t="s">
        <v>153</v>
      </c>
      <c r="D1185" s="5">
        <v>68</v>
      </c>
      <c r="E1185" s="13">
        <v>260.76470590000002</v>
      </c>
      <c r="F1185" s="7">
        <v>0.264705882</v>
      </c>
      <c r="G1185" s="7">
        <v>0.52941176499999998</v>
      </c>
      <c r="H1185" s="7">
        <v>0.20588235299999999</v>
      </c>
      <c r="I1185" s="13">
        <v>260.45588240000001</v>
      </c>
      <c r="J1185" s="13">
        <v>253.3823529</v>
      </c>
      <c r="K1185" s="13">
        <v>272.83823530000001</v>
      </c>
      <c r="L1185" s="13">
        <v>269.77941179999999</v>
      </c>
    </row>
    <row r="1186" spans="1:12">
      <c r="A1186" s="5">
        <v>243</v>
      </c>
      <c r="B1186" s="11" t="s">
        <v>95</v>
      </c>
      <c r="C1186" s="11" t="s">
        <v>134</v>
      </c>
      <c r="D1186" s="5">
        <v>34</v>
      </c>
      <c r="E1186" s="13">
        <v>261</v>
      </c>
      <c r="F1186" s="7">
        <v>0.264705882</v>
      </c>
      <c r="G1186" s="7">
        <v>0.55882352899999999</v>
      </c>
      <c r="H1186" s="7">
        <v>0.17647058800000001</v>
      </c>
      <c r="I1186" s="13">
        <v>261.76470590000002</v>
      </c>
      <c r="J1186" s="13">
        <v>253.08823530000001</v>
      </c>
      <c r="K1186" s="13">
        <v>272.5</v>
      </c>
      <c r="L1186" s="13">
        <v>268.94117649999998</v>
      </c>
    </row>
    <row r="1187" spans="1:12">
      <c r="A1187" s="5">
        <v>243</v>
      </c>
      <c r="B1187" s="11" t="s">
        <v>95</v>
      </c>
      <c r="C1187" s="11" t="s">
        <v>132</v>
      </c>
      <c r="D1187" s="5">
        <v>15</v>
      </c>
      <c r="E1187" s="13">
        <v>256.73333330000003</v>
      </c>
      <c r="F1187" s="7">
        <v>0.53333333299999997</v>
      </c>
      <c r="G1187" s="7">
        <v>0.4</v>
      </c>
      <c r="H1187" s="7">
        <v>6.6666666999999999E-2</v>
      </c>
      <c r="I1187" s="13">
        <v>254.66666670000001</v>
      </c>
      <c r="J1187" s="13">
        <v>246.8</v>
      </c>
      <c r="K1187" s="13">
        <v>268.60000000000002</v>
      </c>
      <c r="L1187" s="13">
        <v>269.06666669999998</v>
      </c>
    </row>
    <row r="1188" spans="1:12">
      <c r="A1188" s="5">
        <v>243</v>
      </c>
      <c r="B1188" s="11" t="s">
        <v>95</v>
      </c>
      <c r="C1188" s="11" t="s">
        <v>163</v>
      </c>
      <c r="D1188" s="5">
        <v>34</v>
      </c>
      <c r="E1188" s="13">
        <v>260.3823529</v>
      </c>
      <c r="F1188" s="7">
        <v>0.20588235299999999</v>
      </c>
      <c r="G1188" s="7">
        <v>0.55882352899999999</v>
      </c>
      <c r="H1188" s="7">
        <v>0.235294118</v>
      </c>
      <c r="I1188" s="13">
        <v>260.23529409999998</v>
      </c>
      <c r="J1188" s="13">
        <v>252.2352941</v>
      </c>
      <c r="K1188" s="13">
        <v>272.85294119999998</v>
      </c>
      <c r="L1188" s="13">
        <v>271.41176469999999</v>
      </c>
    </row>
    <row r="1189" spans="1:12">
      <c r="A1189" s="5">
        <v>243</v>
      </c>
      <c r="B1189" s="11" t="s">
        <v>95</v>
      </c>
      <c r="C1189" s="11" t="s">
        <v>164</v>
      </c>
      <c r="D1189" s="5">
        <v>34</v>
      </c>
      <c r="E1189" s="13">
        <v>261.14705880000002</v>
      </c>
      <c r="F1189" s="7">
        <v>0.32352941200000002</v>
      </c>
      <c r="G1189" s="7">
        <v>0.5</v>
      </c>
      <c r="H1189" s="7">
        <v>0.17647058800000001</v>
      </c>
      <c r="I1189" s="13">
        <v>260.67647060000002</v>
      </c>
      <c r="J1189" s="13">
        <v>254.52941179999999</v>
      </c>
      <c r="K1189" s="13">
        <v>272.82352939999998</v>
      </c>
      <c r="L1189" s="13">
        <v>268.14705880000002</v>
      </c>
    </row>
    <row r="1190" spans="1:12">
      <c r="A1190" s="5">
        <v>243</v>
      </c>
      <c r="B1190" s="11" t="s">
        <v>95</v>
      </c>
      <c r="C1190" s="11" t="s">
        <v>165</v>
      </c>
      <c r="D1190" s="5">
        <v>56</v>
      </c>
      <c r="E1190" s="13">
        <v>262.0357143</v>
      </c>
      <c r="F1190" s="7">
        <v>0.21428571399999999</v>
      </c>
      <c r="G1190" s="7">
        <v>0.571428571</v>
      </c>
      <c r="H1190" s="7">
        <v>0.21428571399999999</v>
      </c>
      <c r="I1190" s="13">
        <v>261.5892857</v>
      </c>
      <c r="J1190" s="13">
        <v>254.5</v>
      </c>
      <c r="K1190" s="13">
        <v>275.10714289999999</v>
      </c>
      <c r="L1190" s="13">
        <v>271.875</v>
      </c>
    </row>
    <row r="1191" spans="1:12">
      <c r="A1191" s="5">
        <v>243</v>
      </c>
      <c r="B1191" s="11" t="s">
        <v>95</v>
      </c>
      <c r="C1191" s="11" t="s">
        <v>4</v>
      </c>
      <c r="D1191" s="5" t="s">
        <v>158</v>
      </c>
      <c r="E1191" s="5" t="s">
        <v>158</v>
      </c>
      <c r="F1191" s="5" t="s">
        <v>158</v>
      </c>
      <c r="G1191" s="5" t="s">
        <v>158</v>
      </c>
      <c r="H1191" s="5" t="s">
        <v>158</v>
      </c>
      <c r="I1191" s="5" t="s">
        <v>158</v>
      </c>
      <c r="J1191" s="5" t="s">
        <v>158</v>
      </c>
      <c r="K1191" s="5" t="s">
        <v>158</v>
      </c>
      <c r="L1191" s="5" t="s">
        <v>158</v>
      </c>
    </row>
    <row r="1192" spans="1:12">
      <c r="A1192" s="5">
        <v>243</v>
      </c>
      <c r="B1192" s="11" t="s">
        <v>95</v>
      </c>
      <c r="C1192" s="11" t="s">
        <v>9</v>
      </c>
      <c r="D1192" s="5" t="s">
        <v>158</v>
      </c>
      <c r="E1192" s="5" t="s">
        <v>158</v>
      </c>
      <c r="F1192" s="5" t="s">
        <v>158</v>
      </c>
      <c r="G1192" s="5" t="s">
        <v>158</v>
      </c>
      <c r="H1192" s="5" t="s">
        <v>158</v>
      </c>
      <c r="I1192" s="5" t="s">
        <v>158</v>
      </c>
      <c r="J1192" s="5" t="s">
        <v>158</v>
      </c>
      <c r="K1192" s="5" t="s">
        <v>158</v>
      </c>
      <c r="L1192" s="5" t="s">
        <v>158</v>
      </c>
    </row>
    <row r="1193" spans="1:12">
      <c r="A1193" s="5">
        <v>243</v>
      </c>
      <c r="B1193" s="11" t="s">
        <v>95</v>
      </c>
      <c r="C1193" s="11" t="s">
        <v>2</v>
      </c>
      <c r="D1193" s="5" t="s">
        <v>158</v>
      </c>
      <c r="E1193" s="5" t="s">
        <v>158</v>
      </c>
      <c r="F1193" s="5" t="s">
        <v>158</v>
      </c>
      <c r="G1193" s="5" t="s">
        <v>158</v>
      </c>
      <c r="H1193" s="5" t="s">
        <v>158</v>
      </c>
      <c r="I1193" s="5" t="s">
        <v>158</v>
      </c>
      <c r="J1193" s="5" t="s">
        <v>158</v>
      </c>
      <c r="K1193" s="5" t="s">
        <v>158</v>
      </c>
      <c r="L1193" s="5" t="s">
        <v>158</v>
      </c>
    </row>
    <row r="1194" spans="1:12">
      <c r="A1194" s="5">
        <v>243</v>
      </c>
      <c r="B1194" s="11" t="s">
        <v>95</v>
      </c>
      <c r="C1194" s="11" t="s">
        <v>5</v>
      </c>
      <c r="D1194" s="5" t="s">
        <v>158</v>
      </c>
      <c r="E1194" s="5" t="s">
        <v>158</v>
      </c>
      <c r="F1194" s="5" t="s">
        <v>158</v>
      </c>
      <c r="G1194" s="5" t="s">
        <v>158</v>
      </c>
      <c r="H1194" s="5" t="s">
        <v>158</v>
      </c>
      <c r="I1194" s="5" t="s">
        <v>158</v>
      </c>
      <c r="J1194" s="5" t="s">
        <v>158</v>
      </c>
      <c r="K1194" s="5" t="s">
        <v>158</v>
      </c>
      <c r="L1194" s="5" t="s">
        <v>158</v>
      </c>
    </row>
    <row r="1195" spans="1:12">
      <c r="A1195" s="5">
        <v>243</v>
      </c>
      <c r="B1195" s="11" t="s">
        <v>95</v>
      </c>
      <c r="C1195" s="11" t="s">
        <v>12</v>
      </c>
      <c r="D1195" s="5" t="s">
        <v>158</v>
      </c>
      <c r="E1195" s="5" t="s">
        <v>158</v>
      </c>
      <c r="F1195" s="5" t="s">
        <v>158</v>
      </c>
      <c r="G1195" s="5" t="s">
        <v>158</v>
      </c>
      <c r="H1195" s="5" t="s">
        <v>158</v>
      </c>
      <c r="I1195" s="5" t="s">
        <v>158</v>
      </c>
      <c r="J1195" s="5" t="s">
        <v>158</v>
      </c>
      <c r="K1195" s="5" t="s">
        <v>158</v>
      </c>
      <c r="L1195" s="5" t="s">
        <v>158</v>
      </c>
    </row>
    <row r="1196" spans="1:12">
      <c r="A1196" s="5">
        <v>243</v>
      </c>
      <c r="B1196" s="11" t="s">
        <v>95</v>
      </c>
      <c r="C1196" s="11" t="s">
        <v>10</v>
      </c>
      <c r="D1196" s="5" t="s">
        <v>158</v>
      </c>
      <c r="E1196" s="5" t="s">
        <v>158</v>
      </c>
      <c r="F1196" s="5" t="s">
        <v>158</v>
      </c>
      <c r="G1196" s="5" t="s">
        <v>158</v>
      </c>
      <c r="H1196" s="5" t="s">
        <v>158</v>
      </c>
      <c r="I1196" s="5" t="s">
        <v>158</v>
      </c>
      <c r="J1196" s="5" t="s">
        <v>158</v>
      </c>
      <c r="K1196" s="5" t="s">
        <v>158</v>
      </c>
      <c r="L1196" s="5" t="s">
        <v>158</v>
      </c>
    </row>
    <row r="1197" spans="1:12">
      <c r="A1197" s="5">
        <v>243</v>
      </c>
      <c r="B1197" s="11" t="s">
        <v>95</v>
      </c>
      <c r="C1197" s="11" t="s">
        <v>125</v>
      </c>
      <c r="D1197" s="5" t="s">
        <v>158</v>
      </c>
      <c r="E1197" s="5" t="s">
        <v>158</v>
      </c>
      <c r="F1197" s="5" t="s">
        <v>158</v>
      </c>
      <c r="G1197" s="5" t="s">
        <v>158</v>
      </c>
      <c r="H1197" s="5" t="s">
        <v>158</v>
      </c>
      <c r="I1197" s="5" t="s">
        <v>158</v>
      </c>
      <c r="J1197" s="5" t="s">
        <v>158</v>
      </c>
      <c r="K1197" s="5" t="s">
        <v>158</v>
      </c>
      <c r="L1197" s="5" t="s">
        <v>158</v>
      </c>
    </row>
    <row r="1198" spans="1:12">
      <c r="A1198" s="5">
        <v>243</v>
      </c>
      <c r="B1198" s="11" t="s">
        <v>95</v>
      </c>
      <c r="C1198" s="11" t="s">
        <v>126</v>
      </c>
      <c r="D1198" s="5">
        <v>41</v>
      </c>
      <c r="E1198" s="13">
        <v>259.80487799999997</v>
      </c>
      <c r="F1198" s="7">
        <v>0.31707317099999999</v>
      </c>
      <c r="G1198" s="7">
        <v>0.53658536599999995</v>
      </c>
      <c r="H1198" s="7">
        <v>0.146341463</v>
      </c>
      <c r="I1198" s="13">
        <v>259.29268289999999</v>
      </c>
      <c r="J1198" s="13">
        <v>252.34146340000001</v>
      </c>
      <c r="K1198" s="13">
        <v>272.26829270000002</v>
      </c>
      <c r="L1198" s="13">
        <v>270.75609759999998</v>
      </c>
    </row>
    <row r="1199" spans="1:12">
      <c r="A1199" s="5">
        <v>243</v>
      </c>
      <c r="B1199" s="11" t="s">
        <v>95</v>
      </c>
      <c r="C1199" s="11" t="s">
        <v>128</v>
      </c>
      <c r="D1199" s="5" t="s">
        <v>158</v>
      </c>
      <c r="E1199" s="5" t="s">
        <v>158</v>
      </c>
      <c r="F1199" s="5" t="s">
        <v>158</v>
      </c>
      <c r="G1199" s="5" t="s">
        <v>158</v>
      </c>
      <c r="H1199" s="5" t="s">
        <v>158</v>
      </c>
      <c r="I1199" s="5" t="s">
        <v>158</v>
      </c>
      <c r="J1199" s="5" t="s">
        <v>158</v>
      </c>
      <c r="K1199" s="5" t="s">
        <v>158</v>
      </c>
      <c r="L1199" s="5" t="s">
        <v>158</v>
      </c>
    </row>
    <row r="1200" spans="1:12">
      <c r="A1200" s="5">
        <v>243</v>
      </c>
      <c r="B1200" s="11" t="s">
        <v>95</v>
      </c>
      <c r="C1200" s="11" t="s">
        <v>127</v>
      </c>
      <c r="D1200" s="5">
        <v>14</v>
      </c>
      <c r="E1200" s="13">
        <v>263.7142857</v>
      </c>
      <c r="F1200" s="7">
        <v>0.14285714299999999</v>
      </c>
      <c r="G1200" s="7">
        <v>0.64285714299999996</v>
      </c>
      <c r="H1200" s="7">
        <v>0.21428571399999999</v>
      </c>
      <c r="I1200" s="13">
        <v>265.92857140000001</v>
      </c>
      <c r="J1200" s="13">
        <v>257.7142857</v>
      </c>
      <c r="K1200" s="13">
        <v>274.35714289999999</v>
      </c>
      <c r="L1200" s="13">
        <v>267.2857143</v>
      </c>
    </row>
    <row r="1201" spans="1:12">
      <c r="A1201" s="5">
        <v>243</v>
      </c>
      <c r="B1201" s="11" t="s">
        <v>95</v>
      </c>
      <c r="C1201" s="11" t="s">
        <v>133</v>
      </c>
      <c r="D1201" s="5" t="s">
        <v>158</v>
      </c>
      <c r="E1201" s="5" t="s">
        <v>158</v>
      </c>
      <c r="F1201" s="5" t="s">
        <v>158</v>
      </c>
      <c r="G1201" s="5" t="s">
        <v>158</v>
      </c>
      <c r="H1201" s="5" t="s">
        <v>158</v>
      </c>
      <c r="I1201" s="5" t="s">
        <v>158</v>
      </c>
      <c r="J1201" s="5" t="s">
        <v>158</v>
      </c>
      <c r="K1201" s="5" t="s">
        <v>158</v>
      </c>
      <c r="L1201" s="5" t="s">
        <v>158</v>
      </c>
    </row>
    <row r="1202" spans="1:12">
      <c r="A1202" s="5">
        <v>245</v>
      </c>
      <c r="B1202" s="11" t="s">
        <v>96</v>
      </c>
      <c r="C1202" s="11" t="s">
        <v>153</v>
      </c>
      <c r="D1202" s="5">
        <v>101</v>
      </c>
      <c r="E1202" s="13">
        <v>275.43564359999999</v>
      </c>
      <c r="F1202" s="7">
        <v>0.178217822</v>
      </c>
      <c r="G1202" s="7">
        <v>0.188118812</v>
      </c>
      <c r="H1202" s="7">
        <v>0.63366336599999995</v>
      </c>
      <c r="I1202" s="13">
        <v>273.73267329999999</v>
      </c>
      <c r="J1202" s="13">
        <v>274.4554455</v>
      </c>
      <c r="K1202" s="13">
        <v>281.61386140000002</v>
      </c>
      <c r="L1202" s="13">
        <v>278.1980198</v>
      </c>
    </row>
    <row r="1203" spans="1:12">
      <c r="A1203" s="5">
        <v>245</v>
      </c>
      <c r="B1203" s="11" t="s">
        <v>96</v>
      </c>
      <c r="C1203" s="11" t="s">
        <v>134</v>
      </c>
      <c r="D1203" s="5">
        <v>47</v>
      </c>
      <c r="E1203" s="13">
        <v>274.80851059999998</v>
      </c>
      <c r="F1203" s="7">
        <v>0.17021276599999999</v>
      </c>
      <c r="G1203" s="7">
        <v>0.23404255299999999</v>
      </c>
      <c r="H1203" s="7">
        <v>0.595744681</v>
      </c>
      <c r="I1203" s="13">
        <v>273.68085109999998</v>
      </c>
      <c r="J1203" s="13">
        <v>274.51063829999998</v>
      </c>
      <c r="K1203" s="13">
        <v>281.38297870000002</v>
      </c>
      <c r="L1203" s="13">
        <v>276.61702129999998</v>
      </c>
    </row>
    <row r="1204" spans="1:12">
      <c r="A1204" s="5">
        <v>245</v>
      </c>
      <c r="B1204" s="11" t="s">
        <v>96</v>
      </c>
      <c r="C1204" s="11" t="s">
        <v>132</v>
      </c>
      <c r="D1204" s="5" t="s">
        <v>158</v>
      </c>
      <c r="E1204" s="5" t="s">
        <v>158</v>
      </c>
      <c r="F1204" s="5" t="s">
        <v>158</v>
      </c>
      <c r="G1204" s="5" t="s">
        <v>158</v>
      </c>
      <c r="H1204" s="5" t="s">
        <v>158</v>
      </c>
      <c r="I1204" s="5" t="s">
        <v>158</v>
      </c>
      <c r="J1204" s="5" t="s">
        <v>158</v>
      </c>
      <c r="K1204" s="5" t="s">
        <v>158</v>
      </c>
      <c r="L1204" s="5" t="s">
        <v>158</v>
      </c>
    </row>
    <row r="1205" spans="1:12">
      <c r="A1205" s="5">
        <v>245</v>
      </c>
      <c r="B1205" s="11" t="s">
        <v>96</v>
      </c>
      <c r="C1205" s="11" t="s">
        <v>163</v>
      </c>
      <c r="D1205" s="5">
        <v>45</v>
      </c>
      <c r="E1205" s="13">
        <v>278.11111110000002</v>
      </c>
      <c r="F1205" s="7">
        <v>0.111111111</v>
      </c>
      <c r="G1205" s="7">
        <v>0.177777778</v>
      </c>
      <c r="H1205" s="7">
        <v>0.71111111100000002</v>
      </c>
      <c r="I1205" s="13">
        <v>275.8222222</v>
      </c>
      <c r="J1205" s="13">
        <v>275.11111110000002</v>
      </c>
      <c r="K1205" s="13">
        <v>286.73333330000003</v>
      </c>
      <c r="L1205" s="13">
        <v>283.62222220000001</v>
      </c>
    </row>
    <row r="1206" spans="1:12">
      <c r="A1206" s="5">
        <v>245</v>
      </c>
      <c r="B1206" s="11" t="s">
        <v>96</v>
      </c>
      <c r="C1206" s="11" t="s">
        <v>164</v>
      </c>
      <c r="D1206" s="5">
        <v>56</v>
      </c>
      <c r="E1206" s="13">
        <v>273.2857143</v>
      </c>
      <c r="F1206" s="7">
        <v>0.23214285700000001</v>
      </c>
      <c r="G1206" s="7">
        <v>0.196428571</v>
      </c>
      <c r="H1206" s="7">
        <v>0.571428571</v>
      </c>
      <c r="I1206" s="13">
        <v>272.05357140000001</v>
      </c>
      <c r="J1206" s="13">
        <v>273.92857140000001</v>
      </c>
      <c r="K1206" s="13">
        <v>277.5</v>
      </c>
      <c r="L1206" s="13">
        <v>273.8392857</v>
      </c>
    </row>
    <row r="1207" spans="1:12">
      <c r="A1207" s="5">
        <v>245</v>
      </c>
      <c r="B1207" s="11" t="s">
        <v>96</v>
      </c>
      <c r="C1207" s="11" t="s">
        <v>165</v>
      </c>
      <c r="D1207" s="5">
        <v>79</v>
      </c>
      <c r="E1207" s="13">
        <v>279.278481</v>
      </c>
      <c r="F1207" s="7">
        <v>0.101265823</v>
      </c>
      <c r="G1207" s="7">
        <v>0.18987341799999999</v>
      </c>
      <c r="H1207" s="7">
        <v>0.70886075900000001</v>
      </c>
      <c r="I1207" s="13">
        <v>277.48101270000001</v>
      </c>
      <c r="J1207" s="13">
        <v>278.51898729999999</v>
      </c>
      <c r="K1207" s="13">
        <v>285.62025319999998</v>
      </c>
      <c r="L1207" s="13">
        <v>282.164557</v>
      </c>
    </row>
    <row r="1208" spans="1:12">
      <c r="A1208" s="5">
        <v>245</v>
      </c>
      <c r="B1208" s="11" t="s">
        <v>96</v>
      </c>
      <c r="C1208" s="11" t="s">
        <v>4</v>
      </c>
      <c r="D1208" s="5" t="s">
        <v>158</v>
      </c>
      <c r="E1208" s="5" t="s">
        <v>158</v>
      </c>
      <c r="F1208" s="5" t="s">
        <v>158</v>
      </c>
      <c r="G1208" s="5" t="s">
        <v>158</v>
      </c>
      <c r="H1208" s="5" t="s">
        <v>158</v>
      </c>
      <c r="I1208" s="5" t="s">
        <v>158</v>
      </c>
      <c r="J1208" s="5" t="s">
        <v>158</v>
      </c>
      <c r="K1208" s="5" t="s">
        <v>158</v>
      </c>
      <c r="L1208" s="5" t="s">
        <v>158</v>
      </c>
    </row>
    <row r="1209" spans="1:12">
      <c r="A1209" s="5">
        <v>245</v>
      </c>
      <c r="B1209" s="11" t="s">
        <v>96</v>
      </c>
      <c r="C1209" s="11" t="s">
        <v>9</v>
      </c>
      <c r="D1209" s="5" t="s">
        <v>158</v>
      </c>
      <c r="E1209" s="5" t="s">
        <v>158</v>
      </c>
      <c r="F1209" s="5" t="s">
        <v>158</v>
      </c>
      <c r="G1209" s="5" t="s">
        <v>158</v>
      </c>
      <c r="H1209" s="5" t="s">
        <v>158</v>
      </c>
      <c r="I1209" s="5" t="s">
        <v>158</v>
      </c>
      <c r="J1209" s="5" t="s">
        <v>158</v>
      </c>
      <c r="K1209" s="5" t="s">
        <v>158</v>
      </c>
      <c r="L1209" s="5" t="s">
        <v>158</v>
      </c>
    </row>
    <row r="1210" spans="1:12">
      <c r="A1210" s="5">
        <v>245</v>
      </c>
      <c r="B1210" s="11" t="s">
        <v>96</v>
      </c>
      <c r="C1210" s="11" t="s">
        <v>1</v>
      </c>
      <c r="D1210" s="5" t="s">
        <v>158</v>
      </c>
      <c r="E1210" s="5" t="s">
        <v>158</v>
      </c>
      <c r="F1210" s="5" t="s">
        <v>158</v>
      </c>
      <c r="G1210" s="5" t="s">
        <v>158</v>
      </c>
      <c r="H1210" s="5" t="s">
        <v>158</v>
      </c>
      <c r="I1210" s="5" t="s">
        <v>158</v>
      </c>
      <c r="J1210" s="5" t="s">
        <v>158</v>
      </c>
      <c r="K1210" s="5" t="s">
        <v>158</v>
      </c>
      <c r="L1210" s="5" t="s">
        <v>158</v>
      </c>
    </row>
    <row r="1211" spans="1:12">
      <c r="A1211" s="5">
        <v>245</v>
      </c>
      <c r="B1211" s="11" t="s">
        <v>96</v>
      </c>
      <c r="C1211" s="11" t="s">
        <v>2</v>
      </c>
      <c r="D1211" s="5" t="s">
        <v>158</v>
      </c>
      <c r="E1211" s="5" t="s">
        <v>158</v>
      </c>
      <c r="F1211" s="5" t="s">
        <v>158</v>
      </c>
      <c r="G1211" s="5" t="s">
        <v>158</v>
      </c>
      <c r="H1211" s="5" t="s">
        <v>158</v>
      </c>
      <c r="I1211" s="5" t="s">
        <v>158</v>
      </c>
      <c r="J1211" s="5" t="s">
        <v>158</v>
      </c>
      <c r="K1211" s="5" t="s">
        <v>158</v>
      </c>
      <c r="L1211" s="5" t="s">
        <v>158</v>
      </c>
    </row>
    <row r="1212" spans="1:12">
      <c r="A1212" s="5">
        <v>245</v>
      </c>
      <c r="B1212" s="11" t="s">
        <v>96</v>
      </c>
      <c r="C1212" s="11" t="s">
        <v>20</v>
      </c>
      <c r="D1212" s="5" t="s">
        <v>158</v>
      </c>
      <c r="E1212" s="5" t="s">
        <v>158</v>
      </c>
      <c r="F1212" s="5" t="s">
        <v>158</v>
      </c>
      <c r="G1212" s="5" t="s">
        <v>158</v>
      </c>
      <c r="H1212" s="5" t="s">
        <v>158</v>
      </c>
      <c r="I1212" s="5" t="s">
        <v>158</v>
      </c>
      <c r="J1212" s="5" t="s">
        <v>158</v>
      </c>
      <c r="K1212" s="5" t="s">
        <v>158</v>
      </c>
      <c r="L1212" s="5" t="s">
        <v>158</v>
      </c>
    </row>
    <row r="1213" spans="1:12">
      <c r="A1213" s="5">
        <v>245</v>
      </c>
      <c r="B1213" s="11" t="s">
        <v>96</v>
      </c>
      <c r="C1213" s="11" t="s">
        <v>5</v>
      </c>
      <c r="D1213" s="5" t="s">
        <v>158</v>
      </c>
      <c r="E1213" s="5" t="s">
        <v>158</v>
      </c>
      <c r="F1213" s="5" t="s">
        <v>158</v>
      </c>
      <c r="G1213" s="5" t="s">
        <v>158</v>
      </c>
      <c r="H1213" s="5" t="s">
        <v>158</v>
      </c>
      <c r="I1213" s="5" t="s">
        <v>158</v>
      </c>
      <c r="J1213" s="5" t="s">
        <v>158</v>
      </c>
      <c r="K1213" s="5" t="s">
        <v>158</v>
      </c>
      <c r="L1213" s="5" t="s">
        <v>158</v>
      </c>
    </row>
    <row r="1214" spans="1:12">
      <c r="A1214" s="5">
        <v>245</v>
      </c>
      <c r="B1214" s="11" t="s">
        <v>96</v>
      </c>
      <c r="C1214" s="11" t="s">
        <v>10</v>
      </c>
      <c r="D1214" s="5" t="s">
        <v>158</v>
      </c>
      <c r="E1214" s="5" t="s">
        <v>158</v>
      </c>
      <c r="F1214" s="5" t="s">
        <v>158</v>
      </c>
      <c r="G1214" s="5" t="s">
        <v>158</v>
      </c>
      <c r="H1214" s="5" t="s">
        <v>158</v>
      </c>
      <c r="I1214" s="5" t="s">
        <v>158</v>
      </c>
      <c r="J1214" s="5" t="s">
        <v>158</v>
      </c>
      <c r="K1214" s="5" t="s">
        <v>158</v>
      </c>
      <c r="L1214" s="5" t="s">
        <v>158</v>
      </c>
    </row>
    <row r="1215" spans="1:12">
      <c r="A1215" s="5">
        <v>245</v>
      </c>
      <c r="B1215" s="11" t="s">
        <v>96</v>
      </c>
      <c r="C1215" s="11" t="s">
        <v>125</v>
      </c>
      <c r="D1215" s="5">
        <v>93</v>
      </c>
      <c r="E1215" s="13">
        <v>276.58064519999999</v>
      </c>
      <c r="F1215" s="7">
        <v>0.16129032300000001</v>
      </c>
      <c r="G1215" s="7">
        <v>0.19354838699999999</v>
      </c>
      <c r="H1215" s="7">
        <v>0.64516129</v>
      </c>
      <c r="I1215" s="13">
        <v>275.08602150000002</v>
      </c>
      <c r="J1215" s="13">
        <v>276.51612899999998</v>
      </c>
      <c r="K1215" s="13">
        <v>282.20430110000001</v>
      </c>
      <c r="L1215" s="13">
        <v>279.23655910000002</v>
      </c>
    </row>
    <row r="1216" spans="1:12">
      <c r="A1216" s="5">
        <v>245</v>
      </c>
      <c r="B1216" s="11" t="s">
        <v>96</v>
      </c>
      <c r="C1216" s="11" t="s">
        <v>126</v>
      </c>
      <c r="D1216" s="5" t="s">
        <v>158</v>
      </c>
      <c r="E1216" s="5" t="s">
        <v>158</v>
      </c>
      <c r="F1216" s="5" t="s">
        <v>158</v>
      </c>
      <c r="G1216" s="5" t="s">
        <v>158</v>
      </c>
      <c r="H1216" s="5" t="s">
        <v>158</v>
      </c>
      <c r="I1216" s="5" t="s">
        <v>158</v>
      </c>
      <c r="J1216" s="5" t="s">
        <v>158</v>
      </c>
      <c r="K1216" s="5" t="s">
        <v>158</v>
      </c>
      <c r="L1216" s="5" t="s">
        <v>158</v>
      </c>
    </row>
    <row r="1217" spans="1:12">
      <c r="A1217" s="5">
        <v>245</v>
      </c>
      <c r="B1217" s="11" t="s">
        <v>96</v>
      </c>
      <c r="C1217" s="11" t="s">
        <v>128</v>
      </c>
      <c r="D1217" s="5" t="s">
        <v>158</v>
      </c>
      <c r="E1217" s="5" t="s">
        <v>158</v>
      </c>
      <c r="F1217" s="5" t="s">
        <v>158</v>
      </c>
      <c r="G1217" s="5" t="s">
        <v>158</v>
      </c>
      <c r="H1217" s="5" t="s">
        <v>158</v>
      </c>
      <c r="I1217" s="5" t="s">
        <v>158</v>
      </c>
      <c r="J1217" s="5" t="s">
        <v>158</v>
      </c>
      <c r="K1217" s="5" t="s">
        <v>158</v>
      </c>
      <c r="L1217" s="5" t="s">
        <v>158</v>
      </c>
    </row>
    <row r="1218" spans="1:12">
      <c r="A1218" s="5">
        <v>245</v>
      </c>
      <c r="B1218" s="11" t="s">
        <v>96</v>
      </c>
      <c r="C1218" s="11" t="s">
        <v>127</v>
      </c>
      <c r="D1218" s="5" t="s">
        <v>158</v>
      </c>
      <c r="E1218" s="5" t="s">
        <v>158</v>
      </c>
      <c r="F1218" s="5" t="s">
        <v>158</v>
      </c>
      <c r="G1218" s="5" t="s">
        <v>158</v>
      </c>
      <c r="H1218" s="5" t="s">
        <v>158</v>
      </c>
      <c r="I1218" s="5" t="s">
        <v>158</v>
      </c>
      <c r="J1218" s="5" t="s">
        <v>158</v>
      </c>
      <c r="K1218" s="5" t="s">
        <v>158</v>
      </c>
      <c r="L1218" s="5" t="s">
        <v>158</v>
      </c>
    </row>
    <row r="1219" spans="1:12">
      <c r="A1219" s="5">
        <v>245</v>
      </c>
      <c r="B1219" s="11" t="s">
        <v>96</v>
      </c>
      <c r="C1219" s="11" t="s">
        <v>133</v>
      </c>
      <c r="D1219" s="5" t="s">
        <v>158</v>
      </c>
      <c r="E1219" s="5" t="s">
        <v>158</v>
      </c>
      <c r="F1219" s="5" t="s">
        <v>158</v>
      </c>
      <c r="G1219" s="5" t="s">
        <v>158</v>
      </c>
      <c r="H1219" s="5" t="s">
        <v>158</v>
      </c>
      <c r="I1219" s="5" t="s">
        <v>158</v>
      </c>
      <c r="J1219" s="5" t="s">
        <v>158</v>
      </c>
      <c r="K1219" s="5" t="s">
        <v>158</v>
      </c>
      <c r="L1219" s="5" t="s">
        <v>158</v>
      </c>
    </row>
    <row r="1220" spans="1:12">
      <c r="A1220" s="5">
        <v>246</v>
      </c>
      <c r="B1220" s="11" t="s">
        <v>97</v>
      </c>
      <c r="C1220" s="11" t="s">
        <v>153</v>
      </c>
      <c r="D1220" s="5">
        <v>62</v>
      </c>
      <c r="E1220" s="13">
        <v>260.70967739999998</v>
      </c>
      <c r="F1220" s="7">
        <v>0.45161290300000001</v>
      </c>
      <c r="G1220" s="7">
        <v>0.22580645199999999</v>
      </c>
      <c r="H1220" s="7">
        <v>0.322580645</v>
      </c>
      <c r="I1220" s="13">
        <v>261.74193550000001</v>
      </c>
      <c r="J1220" s="13">
        <v>259.16129030000002</v>
      </c>
      <c r="K1220" s="13">
        <v>267.27419350000002</v>
      </c>
      <c r="L1220" s="13">
        <v>261.59677420000003</v>
      </c>
    </row>
    <row r="1221" spans="1:12">
      <c r="A1221" s="5">
        <v>246</v>
      </c>
      <c r="B1221" s="11" t="s">
        <v>97</v>
      </c>
      <c r="C1221" s="11" t="s">
        <v>134</v>
      </c>
      <c r="D1221" s="5">
        <v>34</v>
      </c>
      <c r="E1221" s="13">
        <v>265</v>
      </c>
      <c r="F1221" s="7">
        <v>0.29411764699999998</v>
      </c>
      <c r="G1221" s="7">
        <v>0.20588235299999999</v>
      </c>
      <c r="H1221" s="7">
        <v>0.5</v>
      </c>
      <c r="I1221" s="13">
        <v>265.32352939999998</v>
      </c>
      <c r="J1221" s="13">
        <v>263.8823529</v>
      </c>
      <c r="K1221" s="13">
        <v>274.79411759999999</v>
      </c>
      <c r="L1221" s="13">
        <v>267.29411759999999</v>
      </c>
    </row>
    <row r="1222" spans="1:12">
      <c r="A1222" s="5">
        <v>246</v>
      </c>
      <c r="B1222" s="11" t="s">
        <v>97</v>
      </c>
      <c r="C1222" s="11" t="s">
        <v>132</v>
      </c>
      <c r="D1222" s="5" t="s">
        <v>158</v>
      </c>
      <c r="E1222" s="5" t="s">
        <v>158</v>
      </c>
      <c r="F1222" s="5" t="s">
        <v>158</v>
      </c>
      <c r="G1222" s="5" t="s">
        <v>158</v>
      </c>
      <c r="H1222" s="5" t="s">
        <v>158</v>
      </c>
      <c r="I1222" s="5" t="s">
        <v>158</v>
      </c>
      <c r="J1222" s="5" t="s">
        <v>158</v>
      </c>
      <c r="K1222" s="5" t="s">
        <v>158</v>
      </c>
      <c r="L1222" s="5" t="s">
        <v>158</v>
      </c>
    </row>
    <row r="1223" spans="1:12">
      <c r="A1223" s="5">
        <v>246</v>
      </c>
      <c r="B1223" s="11" t="s">
        <v>97</v>
      </c>
      <c r="C1223" s="11" t="s">
        <v>163</v>
      </c>
      <c r="D1223" s="5">
        <v>33</v>
      </c>
      <c r="E1223" s="13">
        <v>265.030303</v>
      </c>
      <c r="F1223" s="7">
        <v>0.33333333300000001</v>
      </c>
      <c r="G1223" s="7">
        <v>0.27272727299999999</v>
      </c>
      <c r="H1223" s="7">
        <v>0.393939394</v>
      </c>
      <c r="I1223" s="13">
        <v>264.30303029999999</v>
      </c>
      <c r="J1223" s="13">
        <v>261.5151515</v>
      </c>
      <c r="K1223" s="13">
        <v>275.93939390000003</v>
      </c>
      <c r="L1223" s="13">
        <v>271.39393940000002</v>
      </c>
    </row>
    <row r="1224" spans="1:12">
      <c r="A1224" s="5">
        <v>246</v>
      </c>
      <c r="B1224" s="11" t="s">
        <v>97</v>
      </c>
      <c r="C1224" s="11" t="s">
        <v>164</v>
      </c>
      <c r="D1224" s="5">
        <v>29</v>
      </c>
      <c r="E1224" s="13">
        <v>255.79310340000001</v>
      </c>
      <c r="F1224" s="7">
        <v>0.58620689699999995</v>
      </c>
      <c r="G1224" s="7">
        <v>0.17241379300000001</v>
      </c>
      <c r="H1224" s="7">
        <v>0.24137931000000001</v>
      </c>
      <c r="I1224" s="13">
        <v>258.82758619999998</v>
      </c>
      <c r="J1224" s="13">
        <v>256.48275860000001</v>
      </c>
      <c r="K1224" s="13">
        <v>257.41379310000002</v>
      </c>
      <c r="L1224" s="13">
        <v>250.4482759</v>
      </c>
    </row>
    <row r="1225" spans="1:12">
      <c r="A1225" s="5">
        <v>246</v>
      </c>
      <c r="B1225" s="11" t="s">
        <v>97</v>
      </c>
      <c r="C1225" s="11" t="s">
        <v>165</v>
      </c>
      <c r="D1225" s="5">
        <v>42</v>
      </c>
      <c r="E1225" s="13">
        <v>263.88095240000001</v>
      </c>
      <c r="F1225" s="7">
        <v>0.33333333300000001</v>
      </c>
      <c r="G1225" s="7">
        <v>0.21428571399999999</v>
      </c>
      <c r="H1225" s="7">
        <v>0.452380952</v>
      </c>
      <c r="I1225" s="13">
        <v>265.452381</v>
      </c>
      <c r="J1225" s="13">
        <v>262.97619049999997</v>
      </c>
      <c r="K1225" s="13">
        <v>271.73809519999998</v>
      </c>
      <c r="L1225" s="13">
        <v>263.97619049999997</v>
      </c>
    </row>
    <row r="1226" spans="1:12">
      <c r="A1226" s="5">
        <v>246</v>
      </c>
      <c r="B1226" s="11" t="s">
        <v>97</v>
      </c>
      <c r="C1226" s="11" t="s">
        <v>5</v>
      </c>
      <c r="D1226" s="5">
        <v>20</v>
      </c>
      <c r="E1226" s="13">
        <v>254.05</v>
      </c>
      <c r="F1226" s="7">
        <v>0.7</v>
      </c>
      <c r="G1226" s="7">
        <v>0.25</v>
      </c>
      <c r="H1226" s="7">
        <v>0.05</v>
      </c>
      <c r="I1226" s="13">
        <v>253.95</v>
      </c>
      <c r="J1226" s="13">
        <v>251.15</v>
      </c>
      <c r="K1226" s="13">
        <v>257.89999999999998</v>
      </c>
      <c r="L1226" s="13">
        <v>256.60000000000002</v>
      </c>
    </row>
    <row r="1227" spans="1:12">
      <c r="A1227" s="5">
        <v>246</v>
      </c>
      <c r="B1227" s="11" t="s">
        <v>97</v>
      </c>
      <c r="C1227" s="11" t="s">
        <v>125</v>
      </c>
      <c r="D1227" s="5">
        <v>56</v>
      </c>
      <c r="E1227" s="13">
        <v>260.64285710000001</v>
      </c>
      <c r="F1227" s="7">
        <v>0.428571429</v>
      </c>
      <c r="G1227" s="7">
        <v>0.25</v>
      </c>
      <c r="H1227" s="7">
        <v>0.321428571</v>
      </c>
      <c r="I1227" s="13">
        <v>261.5</v>
      </c>
      <c r="J1227" s="13">
        <v>259.6607143</v>
      </c>
      <c r="K1227" s="13">
        <v>267.32142859999999</v>
      </c>
      <c r="L1227" s="13">
        <v>261.4107143</v>
      </c>
    </row>
    <row r="1228" spans="1:12">
      <c r="A1228" s="5">
        <v>246</v>
      </c>
      <c r="B1228" s="11" t="s">
        <v>97</v>
      </c>
      <c r="C1228" s="11" t="s">
        <v>126</v>
      </c>
      <c r="D1228" s="5" t="s">
        <v>158</v>
      </c>
      <c r="E1228" s="5" t="s">
        <v>158</v>
      </c>
      <c r="F1228" s="5" t="s">
        <v>158</v>
      </c>
      <c r="G1228" s="5" t="s">
        <v>158</v>
      </c>
      <c r="H1228" s="5" t="s">
        <v>158</v>
      </c>
      <c r="I1228" s="5" t="s">
        <v>158</v>
      </c>
      <c r="J1228" s="5" t="s">
        <v>158</v>
      </c>
      <c r="K1228" s="5" t="s">
        <v>158</v>
      </c>
      <c r="L1228" s="5" t="s">
        <v>158</v>
      </c>
    </row>
    <row r="1229" spans="1:12">
      <c r="A1229" s="5">
        <v>246</v>
      </c>
      <c r="B1229" s="11" t="s">
        <v>97</v>
      </c>
      <c r="C1229" s="11" t="s">
        <v>128</v>
      </c>
      <c r="D1229" s="5" t="s">
        <v>158</v>
      </c>
      <c r="E1229" s="5" t="s">
        <v>158</v>
      </c>
      <c r="F1229" s="5" t="s">
        <v>158</v>
      </c>
      <c r="G1229" s="5" t="s">
        <v>158</v>
      </c>
      <c r="H1229" s="5" t="s">
        <v>158</v>
      </c>
      <c r="I1229" s="5" t="s">
        <v>158</v>
      </c>
      <c r="J1229" s="5" t="s">
        <v>158</v>
      </c>
      <c r="K1229" s="5" t="s">
        <v>158</v>
      </c>
      <c r="L1229" s="5" t="s">
        <v>158</v>
      </c>
    </row>
    <row r="1230" spans="1:12">
      <c r="A1230" s="5">
        <v>246</v>
      </c>
      <c r="B1230" s="11" t="s">
        <v>97</v>
      </c>
      <c r="C1230" s="11" t="s">
        <v>127</v>
      </c>
      <c r="D1230" s="5" t="s">
        <v>158</v>
      </c>
      <c r="E1230" s="5" t="s">
        <v>158</v>
      </c>
      <c r="F1230" s="5" t="s">
        <v>158</v>
      </c>
      <c r="G1230" s="5" t="s">
        <v>158</v>
      </c>
      <c r="H1230" s="5" t="s">
        <v>158</v>
      </c>
      <c r="I1230" s="5" t="s">
        <v>158</v>
      </c>
      <c r="J1230" s="5" t="s">
        <v>158</v>
      </c>
      <c r="K1230" s="5" t="s">
        <v>158</v>
      </c>
      <c r="L1230" s="5" t="s">
        <v>158</v>
      </c>
    </row>
    <row r="1231" spans="1:12">
      <c r="A1231" s="5">
        <v>246</v>
      </c>
      <c r="B1231" s="11" t="s">
        <v>97</v>
      </c>
      <c r="C1231" s="11" t="s">
        <v>133</v>
      </c>
      <c r="D1231" s="5" t="s">
        <v>158</v>
      </c>
      <c r="E1231" s="5" t="s">
        <v>158</v>
      </c>
      <c r="F1231" s="5" t="s">
        <v>158</v>
      </c>
      <c r="G1231" s="5" t="s">
        <v>158</v>
      </c>
      <c r="H1231" s="5" t="s">
        <v>158</v>
      </c>
      <c r="I1231" s="5" t="s">
        <v>158</v>
      </c>
      <c r="J1231" s="5" t="s">
        <v>158</v>
      </c>
      <c r="K1231" s="5" t="s">
        <v>158</v>
      </c>
      <c r="L1231" s="5" t="s">
        <v>158</v>
      </c>
    </row>
    <row r="1232" spans="1:12">
      <c r="A1232" s="5">
        <v>247</v>
      </c>
      <c r="B1232" s="11" t="s">
        <v>98</v>
      </c>
      <c r="C1232" s="11" t="s">
        <v>153</v>
      </c>
      <c r="D1232" s="5">
        <v>51</v>
      </c>
      <c r="E1232" s="13">
        <v>263.27450979999998</v>
      </c>
      <c r="F1232" s="7">
        <v>0.235294118</v>
      </c>
      <c r="G1232" s="7">
        <v>0.49019607799999998</v>
      </c>
      <c r="H1232" s="7">
        <v>0.27450980400000002</v>
      </c>
      <c r="I1232" s="13">
        <v>262.47058820000001</v>
      </c>
      <c r="J1232" s="13">
        <v>260.25490200000002</v>
      </c>
      <c r="K1232" s="13">
        <v>272.50980390000001</v>
      </c>
      <c r="L1232" s="13">
        <v>267.52941179999999</v>
      </c>
    </row>
    <row r="1233" spans="1:12">
      <c r="A1233" s="5">
        <v>247</v>
      </c>
      <c r="B1233" s="11" t="s">
        <v>98</v>
      </c>
      <c r="C1233" s="11" t="s">
        <v>134</v>
      </c>
      <c r="D1233" s="5">
        <v>23</v>
      </c>
      <c r="E1233" s="13">
        <v>265.21739129999997</v>
      </c>
      <c r="F1233" s="7">
        <v>0.130434783</v>
      </c>
      <c r="G1233" s="7">
        <v>0.60869565199999998</v>
      </c>
      <c r="H1233" s="7">
        <v>0.26086956500000003</v>
      </c>
      <c r="I1233" s="13">
        <v>265.52173909999999</v>
      </c>
      <c r="J1233" s="13">
        <v>262.08695649999999</v>
      </c>
      <c r="K1233" s="13">
        <v>275.34782610000002</v>
      </c>
      <c r="L1233" s="13">
        <v>268.56521739999999</v>
      </c>
    </row>
    <row r="1234" spans="1:12">
      <c r="A1234" s="5">
        <v>247</v>
      </c>
      <c r="B1234" s="11" t="s">
        <v>98</v>
      </c>
      <c r="C1234" s="11" t="s">
        <v>132</v>
      </c>
      <c r="D1234" s="5" t="s">
        <v>158</v>
      </c>
      <c r="E1234" s="5" t="s">
        <v>158</v>
      </c>
      <c r="F1234" s="5" t="s">
        <v>158</v>
      </c>
      <c r="G1234" s="5" t="s">
        <v>158</v>
      </c>
      <c r="H1234" s="5" t="s">
        <v>158</v>
      </c>
      <c r="I1234" s="5" t="s">
        <v>158</v>
      </c>
      <c r="J1234" s="5" t="s">
        <v>158</v>
      </c>
      <c r="K1234" s="5" t="s">
        <v>158</v>
      </c>
      <c r="L1234" s="5" t="s">
        <v>158</v>
      </c>
    </row>
    <row r="1235" spans="1:12">
      <c r="A1235" s="5">
        <v>247</v>
      </c>
      <c r="B1235" s="11" t="s">
        <v>98</v>
      </c>
      <c r="C1235" s="11" t="s">
        <v>163</v>
      </c>
      <c r="D1235" s="5">
        <v>21</v>
      </c>
      <c r="E1235" s="13">
        <v>267.61904759999999</v>
      </c>
      <c r="F1235" s="7">
        <v>9.5238094999999995E-2</v>
      </c>
      <c r="G1235" s="7">
        <v>0.52380952400000003</v>
      </c>
      <c r="H1235" s="7">
        <v>0.38095238100000001</v>
      </c>
      <c r="I1235" s="13">
        <v>266.952381</v>
      </c>
      <c r="J1235" s="13">
        <v>265.2857143</v>
      </c>
      <c r="K1235" s="13">
        <v>278.42857140000001</v>
      </c>
      <c r="L1235" s="13">
        <v>271.85714289999999</v>
      </c>
    </row>
    <row r="1236" spans="1:12">
      <c r="A1236" s="5">
        <v>247</v>
      </c>
      <c r="B1236" s="11" t="s">
        <v>98</v>
      </c>
      <c r="C1236" s="11" t="s">
        <v>164</v>
      </c>
      <c r="D1236" s="5">
        <v>30</v>
      </c>
      <c r="E1236" s="13">
        <v>260.23333330000003</v>
      </c>
      <c r="F1236" s="7">
        <v>0.33333333300000001</v>
      </c>
      <c r="G1236" s="7">
        <v>0.46666666699999998</v>
      </c>
      <c r="H1236" s="7">
        <v>0.2</v>
      </c>
      <c r="I1236" s="13">
        <v>259.33333329999999</v>
      </c>
      <c r="J1236" s="13">
        <v>256.73333330000003</v>
      </c>
      <c r="K1236" s="13">
        <v>268.3666667</v>
      </c>
      <c r="L1236" s="13">
        <v>264.5</v>
      </c>
    </row>
    <row r="1237" spans="1:12">
      <c r="A1237" s="5">
        <v>247</v>
      </c>
      <c r="B1237" s="11" t="s">
        <v>98</v>
      </c>
      <c r="C1237" s="11" t="s">
        <v>165</v>
      </c>
      <c r="D1237" s="5">
        <v>37</v>
      </c>
      <c r="E1237" s="13">
        <v>266.18918919999999</v>
      </c>
      <c r="F1237" s="7">
        <v>0.10810810799999999</v>
      </c>
      <c r="G1237" s="7">
        <v>0.54054054100000004</v>
      </c>
      <c r="H1237" s="7">
        <v>0.35135135099999998</v>
      </c>
      <c r="I1237" s="13">
        <v>265.91891889999999</v>
      </c>
      <c r="J1237" s="13">
        <v>263.13513510000001</v>
      </c>
      <c r="K1237" s="13">
        <v>276.40540540000001</v>
      </c>
      <c r="L1237" s="13">
        <v>270.48648650000001</v>
      </c>
    </row>
    <row r="1238" spans="1:12">
      <c r="A1238" s="5">
        <v>247</v>
      </c>
      <c r="B1238" s="11" t="s">
        <v>98</v>
      </c>
      <c r="C1238" s="11" t="s">
        <v>5</v>
      </c>
      <c r="D1238" s="5" t="s">
        <v>158</v>
      </c>
      <c r="E1238" s="5" t="s">
        <v>158</v>
      </c>
      <c r="F1238" s="5" t="s">
        <v>158</v>
      </c>
      <c r="G1238" s="5" t="s">
        <v>158</v>
      </c>
      <c r="H1238" s="5" t="s">
        <v>158</v>
      </c>
      <c r="I1238" s="5" t="s">
        <v>158</v>
      </c>
      <c r="J1238" s="5" t="s">
        <v>158</v>
      </c>
      <c r="K1238" s="5" t="s">
        <v>158</v>
      </c>
      <c r="L1238" s="5" t="s">
        <v>158</v>
      </c>
    </row>
    <row r="1239" spans="1:12">
      <c r="A1239" s="5">
        <v>247</v>
      </c>
      <c r="B1239" s="11" t="s">
        <v>98</v>
      </c>
      <c r="C1239" s="11" t="s">
        <v>10</v>
      </c>
      <c r="D1239" s="5">
        <v>13</v>
      </c>
      <c r="E1239" s="13">
        <v>255.7692308</v>
      </c>
      <c r="F1239" s="7">
        <v>0.53846153799999996</v>
      </c>
      <c r="G1239" s="7">
        <v>0.38461538499999998</v>
      </c>
      <c r="H1239" s="7">
        <v>7.6923077000000006E-2</v>
      </c>
      <c r="I1239" s="13">
        <v>253.53846150000001</v>
      </c>
      <c r="J1239" s="13">
        <v>252.7692308</v>
      </c>
      <c r="K1239" s="13">
        <v>263.07692309999999</v>
      </c>
      <c r="L1239" s="13">
        <v>259.53846149999998</v>
      </c>
    </row>
    <row r="1240" spans="1:12">
      <c r="A1240" s="5">
        <v>247</v>
      </c>
      <c r="B1240" s="11" t="s">
        <v>98</v>
      </c>
      <c r="C1240" s="11" t="s">
        <v>125</v>
      </c>
      <c r="D1240" s="5">
        <v>36</v>
      </c>
      <c r="E1240" s="13">
        <v>265.83333329999999</v>
      </c>
      <c r="F1240" s="7">
        <v>0.13888888899999999</v>
      </c>
      <c r="G1240" s="7">
        <v>0.52777777800000003</v>
      </c>
      <c r="H1240" s="7">
        <v>0.33333333300000001</v>
      </c>
      <c r="I1240" s="13">
        <v>265.58333329999999</v>
      </c>
      <c r="J1240" s="13">
        <v>262.30555559999999</v>
      </c>
      <c r="K1240" s="13">
        <v>275.91666670000001</v>
      </c>
      <c r="L1240" s="13">
        <v>270.61111110000002</v>
      </c>
    </row>
    <row r="1241" spans="1:12">
      <c r="A1241" s="5">
        <v>247</v>
      </c>
      <c r="B1241" s="11" t="s">
        <v>98</v>
      </c>
      <c r="C1241" s="11" t="s">
        <v>126</v>
      </c>
      <c r="D1241" s="5">
        <v>13</v>
      </c>
      <c r="E1241" s="13">
        <v>256.07692309999999</v>
      </c>
      <c r="F1241" s="7">
        <v>0.53846153799999996</v>
      </c>
      <c r="G1241" s="7">
        <v>0.30769230800000003</v>
      </c>
      <c r="H1241" s="7">
        <v>0.15384615400000001</v>
      </c>
      <c r="I1241" s="13">
        <v>253.6153846</v>
      </c>
      <c r="J1241" s="13">
        <v>252.7692308</v>
      </c>
      <c r="K1241" s="13">
        <v>264.07692309999999</v>
      </c>
      <c r="L1241" s="13">
        <v>260.61538460000003</v>
      </c>
    </row>
    <row r="1242" spans="1:12">
      <c r="A1242" s="5">
        <v>247</v>
      </c>
      <c r="B1242" s="11" t="s">
        <v>98</v>
      </c>
      <c r="C1242" s="11" t="s">
        <v>127</v>
      </c>
      <c r="D1242" s="5" t="s">
        <v>158</v>
      </c>
      <c r="E1242" s="5" t="s">
        <v>158</v>
      </c>
      <c r="F1242" s="5" t="s">
        <v>158</v>
      </c>
      <c r="G1242" s="5" t="s">
        <v>158</v>
      </c>
      <c r="H1242" s="5" t="s">
        <v>158</v>
      </c>
      <c r="I1242" s="5" t="s">
        <v>158</v>
      </c>
      <c r="J1242" s="5" t="s">
        <v>158</v>
      </c>
      <c r="K1242" s="5" t="s">
        <v>158</v>
      </c>
      <c r="L1242" s="5" t="s">
        <v>158</v>
      </c>
    </row>
    <row r="1243" spans="1:12">
      <c r="A1243" s="5">
        <v>247</v>
      </c>
      <c r="B1243" s="11" t="s">
        <v>98</v>
      </c>
      <c r="C1243" s="11" t="s">
        <v>133</v>
      </c>
      <c r="D1243" s="5" t="s">
        <v>158</v>
      </c>
      <c r="E1243" s="5" t="s">
        <v>158</v>
      </c>
      <c r="F1243" s="5" t="s">
        <v>158</v>
      </c>
      <c r="G1243" s="5" t="s">
        <v>158</v>
      </c>
      <c r="H1243" s="5" t="s">
        <v>158</v>
      </c>
      <c r="I1243" s="5" t="s">
        <v>158</v>
      </c>
      <c r="J1243" s="5" t="s">
        <v>158</v>
      </c>
      <c r="K1243" s="5" t="s">
        <v>158</v>
      </c>
      <c r="L1243" s="5" t="s">
        <v>158</v>
      </c>
    </row>
    <row r="1244" spans="1:12">
      <c r="A1244" s="5">
        <v>248</v>
      </c>
      <c r="B1244" s="11" t="s">
        <v>99</v>
      </c>
      <c r="C1244" s="11" t="s">
        <v>153</v>
      </c>
      <c r="D1244" s="5">
        <v>30</v>
      </c>
      <c r="E1244" s="13">
        <v>261.23333330000003</v>
      </c>
      <c r="F1244" s="7">
        <v>0.366666667</v>
      </c>
      <c r="G1244" s="7">
        <v>0.26666666700000002</v>
      </c>
      <c r="H1244" s="7">
        <v>0.366666667</v>
      </c>
      <c r="I1244" s="13">
        <v>261</v>
      </c>
      <c r="J1244" s="13">
        <v>268.7</v>
      </c>
      <c r="K1244" s="13">
        <v>260.3666667</v>
      </c>
      <c r="L1244" s="13">
        <v>258.76666669999997</v>
      </c>
    </row>
    <row r="1245" spans="1:12">
      <c r="A1245" s="5">
        <v>248</v>
      </c>
      <c r="B1245" s="11" t="s">
        <v>99</v>
      </c>
      <c r="C1245" s="11" t="s">
        <v>134</v>
      </c>
      <c r="D1245" s="5">
        <v>20</v>
      </c>
      <c r="E1245" s="13">
        <v>260.45</v>
      </c>
      <c r="F1245" s="7">
        <v>0.4</v>
      </c>
      <c r="G1245" s="7">
        <v>0.3</v>
      </c>
      <c r="H1245" s="7">
        <v>0.3</v>
      </c>
      <c r="I1245" s="13">
        <v>259.39999999999998</v>
      </c>
      <c r="J1245" s="13">
        <v>266.95</v>
      </c>
      <c r="K1245" s="13">
        <v>261.55</v>
      </c>
      <c r="L1245" s="13">
        <v>258.39999999999998</v>
      </c>
    </row>
    <row r="1246" spans="1:12">
      <c r="A1246" s="5">
        <v>248</v>
      </c>
      <c r="B1246" s="11" t="s">
        <v>99</v>
      </c>
      <c r="C1246" s="11" t="s">
        <v>132</v>
      </c>
      <c r="D1246" s="5" t="s">
        <v>158</v>
      </c>
      <c r="E1246" s="5" t="s">
        <v>158</v>
      </c>
      <c r="F1246" s="5" t="s">
        <v>158</v>
      </c>
      <c r="G1246" s="5" t="s">
        <v>158</v>
      </c>
      <c r="H1246" s="5" t="s">
        <v>158</v>
      </c>
      <c r="I1246" s="5" t="s">
        <v>158</v>
      </c>
      <c r="J1246" s="5" t="s">
        <v>158</v>
      </c>
      <c r="K1246" s="5" t="s">
        <v>158</v>
      </c>
      <c r="L1246" s="5" t="s">
        <v>158</v>
      </c>
    </row>
    <row r="1247" spans="1:12">
      <c r="A1247" s="5">
        <v>248</v>
      </c>
      <c r="B1247" s="11" t="s">
        <v>99</v>
      </c>
      <c r="C1247" s="11" t="s">
        <v>163</v>
      </c>
      <c r="D1247" s="5">
        <v>16</v>
      </c>
      <c r="E1247" s="13">
        <v>265.8125</v>
      </c>
      <c r="F1247" s="7">
        <v>0.25</v>
      </c>
      <c r="G1247" s="7">
        <v>0.25</v>
      </c>
      <c r="H1247" s="7">
        <v>0.5</v>
      </c>
      <c r="I1247" s="13">
        <v>265.5625</v>
      </c>
      <c r="J1247" s="13">
        <v>276.8125</v>
      </c>
      <c r="K1247" s="13">
        <v>265.5625</v>
      </c>
      <c r="L1247" s="13">
        <v>262.4375</v>
      </c>
    </row>
    <row r="1248" spans="1:12">
      <c r="A1248" s="5">
        <v>248</v>
      </c>
      <c r="B1248" s="11" t="s">
        <v>99</v>
      </c>
      <c r="C1248" s="11" t="s">
        <v>164</v>
      </c>
      <c r="D1248" s="5">
        <v>14</v>
      </c>
      <c r="E1248" s="13">
        <v>256</v>
      </c>
      <c r="F1248" s="7">
        <v>0.5</v>
      </c>
      <c r="G1248" s="7">
        <v>0.28571428599999998</v>
      </c>
      <c r="H1248" s="7">
        <v>0.21428571399999999</v>
      </c>
      <c r="I1248" s="13">
        <v>255.7857143</v>
      </c>
      <c r="J1248" s="13">
        <v>259.42857140000001</v>
      </c>
      <c r="K1248" s="13">
        <v>254.42857140000001</v>
      </c>
      <c r="L1248" s="13">
        <v>254.57142859999999</v>
      </c>
    </row>
    <row r="1249" spans="1:12">
      <c r="A1249" s="5">
        <v>248</v>
      </c>
      <c r="B1249" s="11" t="s">
        <v>99</v>
      </c>
      <c r="C1249" s="11" t="s">
        <v>165</v>
      </c>
      <c r="D1249" s="5">
        <v>23</v>
      </c>
      <c r="E1249" s="13">
        <v>264.9565217</v>
      </c>
      <c r="F1249" s="7">
        <v>0.26086956500000003</v>
      </c>
      <c r="G1249" s="7">
        <v>0.30434782599999999</v>
      </c>
      <c r="H1249" s="7">
        <v>0.43478260899999999</v>
      </c>
      <c r="I1249" s="13">
        <v>265.43478260000001</v>
      </c>
      <c r="J1249" s="13">
        <v>274.08695649999999</v>
      </c>
      <c r="K1249" s="13">
        <v>264.0434783</v>
      </c>
      <c r="L1249" s="13">
        <v>260.86956520000001</v>
      </c>
    </row>
    <row r="1250" spans="1:12">
      <c r="A1250" s="5">
        <v>248</v>
      </c>
      <c r="B1250" s="11" t="s">
        <v>99</v>
      </c>
      <c r="C1250" s="11" t="s">
        <v>1</v>
      </c>
      <c r="D1250" s="5" t="s">
        <v>158</v>
      </c>
      <c r="E1250" s="5" t="s">
        <v>158</v>
      </c>
      <c r="F1250" s="5" t="s">
        <v>158</v>
      </c>
      <c r="G1250" s="5" t="s">
        <v>158</v>
      </c>
      <c r="H1250" s="5" t="s">
        <v>158</v>
      </c>
      <c r="I1250" s="5" t="s">
        <v>158</v>
      </c>
      <c r="J1250" s="5" t="s">
        <v>158</v>
      </c>
      <c r="K1250" s="5" t="s">
        <v>158</v>
      </c>
      <c r="L1250" s="5" t="s">
        <v>158</v>
      </c>
    </row>
    <row r="1251" spans="1:12">
      <c r="A1251" s="5">
        <v>248</v>
      </c>
      <c r="B1251" s="11" t="s">
        <v>99</v>
      </c>
      <c r="C1251" s="11" t="s">
        <v>2</v>
      </c>
      <c r="D1251" s="5" t="s">
        <v>158</v>
      </c>
      <c r="E1251" s="5" t="s">
        <v>158</v>
      </c>
      <c r="F1251" s="5" t="s">
        <v>158</v>
      </c>
      <c r="G1251" s="5" t="s">
        <v>158</v>
      </c>
      <c r="H1251" s="5" t="s">
        <v>158</v>
      </c>
      <c r="I1251" s="5" t="s">
        <v>158</v>
      </c>
      <c r="J1251" s="5" t="s">
        <v>158</v>
      </c>
      <c r="K1251" s="5" t="s">
        <v>158</v>
      </c>
      <c r="L1251" s="5" t="s">
        <v>158</v>
      </c>
    </row>
    <row r="1252" spans="1:12">
      <c r="A1252" s="5">
        <v>248</v>
      </c>
      <c r="B1252" s="11" t="s">
        <v>99</v>
      </c>
      <c r="C1252" s="11" t="s">
        <v>20</v>
      </c>
      <c r="D1252" s="5" t="s">
        <v>158</v>
      </c>
      <c r="E1252" s="5" t="s">
        <v>158</v>
      </c>
      <c r="F1252" s="5" t="s">
        <v>158</v>
      </c>
      <c r="G1252" s="5" t="s">
        <v>158</v>
      </c>
      <c r="H1252" s="5" t="s">
        <v>158</v>
      </c>
      <c r="I1252" s="5" t="s">
        <v>158</v>
      </c>
      <c r="J1252" s="5" t="s">
        <v>158</v>
      </c>
      <c r="K1252" s="5" t="s">
        <v>158</v>
      </c>
      <c r="L1252" s="5" t="s">
        <v>158</v>
      </c>
    </row>
    <row r="1253" spans="1:12">
      <c r="A1253" s="5">
        <v>248</v>
      </c>
      <c r="B1253" s="11" t="s">
        <v>99</v>
      </c>
      <c r="C1253" s="11" t="s">
        <v>5</v>
      </c>
      <c r="D1253" s="5" t="s">
        <v>158</v>
      </c>
      <c r="E1253" s="5" t="s">
        <v>158</v>
      </c>
      <c r="F1253" s="5" t="s">
        <v>158</v>
      </c>
      <c r="G1253" s="5" t="s">
        <v>158</v>
      </c>
      <c r="H1253" s="5" t="s">
        <v>158</v>
      </c>
      <c r="I1253" s="5" t="s">
        <v>158</v>
      </c>
      <c r="J1253" s="5" t="s">
        <v>158</v>
      </c>
      <c r="K1253" s="5" t="s">
        <v>158</v>
      </c>
      <c r="L1253" s="5" t="s">
        <v>158</v>
      </c>
    </row>
    <row r="1254" spans="1:12">
      <c r="A1254" s="5">
        <v>248</v>
      </c>
      <c r="B1254" s="11" t="s">
        <v>99</v>
      </c>
      <c r="C1254" s="11" t="s">
        <v>10</v>
      </c>
      <c r="D1254" s="5" t="s">
        <v>158</v>
      </c>
      <c r="E1254" s="5" t="s">
        <v>158</v>
      </c>
      <c r="F1254" s="5" t="s">
        <v>158</v>
      </c>
      <c r="G1254" s="5" t="s">
        <v>158</v>
      </c>
      <c r="H1254" s="5" t="s">
        <v>158</v>
      </c>
      <c r="I1254" s="5" t="s">
        <v>158</v>
      </c>
      <c r="J1254" s="5" t="s">
        <v>158</v>
      </c>
      <c r="K1254" s="5" t="s">
        <v>158</v>
      </c>
      <c r="L1254" s="5" t="s">
        <v>158</v>
      </c>
    </row>
    <row r="1255" spans="1:12">
      <c r="A1255" s="5">
        <v>248</v>
      </c>
      <c r="B1255" s="11" t="s">
        <v>99</v>
      </c>
      <c r="C1255" s="11" t="s">
        <v>125</v>
      </c>
      <c r="D1255" s="5">
        <v>30</v>
      </c>
      <c r="E1255" s="13">
        <v>261.23333330000003</v>
      </c>
      <c r="F1255" s="7">
        <v>0.366666667</v>
      </c>
      <c r="G1255" s="7">
        <v>0.26666666700000002</v>
      </c>
      <c r="H1255" s="7">
        <v>0.366666667</v>
      </c>
      <c r="I1255" s="13">
        <v>261</v>
      </c>
      <c r="J1255" s="13">
        <v>268.7</v>
      </c>
      <c r="K1255" s="13">
        <v>260.3666667</v>
      </c>
      <c r="L1255" s="13">
        <v>258.76666669999997</v>
      </c>
    </row>
    <row r="1256" spans="1:12">
      <c r="A1256" s="5">
        <v>248</v>
      </c>
      <c r="B1256" s="11" t="s">
        <v>99</v>
      </c>
      <c r="C1256" s="11" t="s">
        <v>133</v>
      </c>
      <c r="D1256" s="5" t="s">
        <v>158</v>
      </c>
      <c r="E1256" s="5" t="s">
        <v>158</v>
      </c>
      <c r="F1256" s="5" t="s">
        <v>158</v>
      </c>
      <c r="G1256" s="5" t="s">
        <v>158</v>
      </c>
      <c r="H1256" s="5" t="s">
        <v>158</v>
      </c>
      <c r="I1256" s="5" t="s">
        <v>158</v>
      </c>
      <c r="J1256" s="5" t="s">
        <v>158</v>
      </c>
      <c r="K1256" s="5" t="s">
        <v>158</v>
      </c>
      <c r="L1256" s="5" t="s">
        <v>158</v>
      </c>
    </row>
    <row r="1257" spans="1:12">
      <c r="A1257" s="5">
        <v>249</v>
      </c>
      <c r="B1257" s="11" t="s">
        <v>100</v>
      </c>
      <c r="C1257" s="11" t="s">
        <v>153</v>
      </c>
      <c r="D1257" s="5">
        <v>53</v>
      </c>
      <c r="E1257" s="13">
        <v>280.98113210000002</v>
      </c>
      <c r="F1257" s="7">
        <v>5.6603774000000003E-2</v>
      </c>
      <c r="G1257" s="7">
        <v>0.132075472</v>
      </c>
      <c r="H1257" s="7">
        <v>0.811320755</v>
      </c>
      <c r="I1257" s="13">
        <v>281.32075470000001</v>
      </c>
      <c r="J1257" s="13">
        <v>279.0566038</v>
      </c>
      <c r="K1257" s="13">
        <v>286.11320749999999</v>
      </c>
      <c r="L1257" s="13">
        <v>282.96226419999999</v>
      </c>
    </row>
    <row r="1258" spans="1:12">
      <c r="A1258" s="5">
        <v>249</v>
      </c>
      <c r="B1258" s="11" t="s">
        <v>100</v>
      </c>
      <c r="C1258" s="11" t="s">
        <v>134</v>
      </c>
      <c r="D1258" s="5" t="s">
        <v>158</v>
      </c>
      <c r="E1258" s="5" t="s">
        <v>158</v>
      </c>
      <c r="F1258" s="5" t="s">
        <v>158</v>
      </c>
      <c r="G1258" s="5" t="s">
        <v>158</v>
      </c>
      <c r="H1258" s="5" t="s">
        <v>158</v>
      </c>
      <c r="I1258" s="5" t="s">
        <v>158</v>
      </c>
      <c r="J1258" s="5" t="s">
        <v>158</v>
      </c>
      <c r="K1258" s="5" t="s">
        <v>158</v>
      </c>
      <c r="L1258" s="5" t="s">
        <v>158</v>
      </c>
    </row>
    <row r="1259" spans="1:12">
      <c r="A1259" s="5">
        <v>249</v>
      </c>
      <c r="B1259" s="11" t="s">
        <v>100</v>
      </c>
      <c r="C1259" s="11" t="s">
        <v>132</v>
      </c>
      <c r="D1259" s="5" t="s">
        <v>158</v>
      </c>
      <c r="E1259" s="5" t="s">
        <v>158</v>
      </c>
      <c r="F1259" s="5" t="s">
        <v>158</v>
      </c>
      <c r="G1259" s="5" t="s">
        <v>158</v>
      </c>
      <c r="H1259" s="5" t="s">
        <v>158</v>
      </c>
      <c r="I1259" s="5" t="s">
        <v>158</v>
      </c>
      <c r="J1259" s="5" t="s">
        <v>158</v>
      </c>
      <c r="K1259" s="5" t="s">
        <v>158</v>
      </c>
      <c r="L1259" s="5" t="s">
        <v>158</v>
      </c>
    </row>
    <row r="1260" spans="1:12">
      <c r="A1260" s="5">
        <v>249</v>
      </c>
      <c r="B1260" s="11" t="s">
        <v>100</v>
      </c>
      <c r="C1260" s="11" t="s">
        <v>163</v>
      </c>
      <c r="D1260" s="5">
        <v>26</v>
      </c>
      <c r="E1260" s="13">
        <v>280.84615380000002</v>
      </c>
      <c r="F1260" s="7" t="s">
        <v>159</v>
      </c>
      <c r="G1260" s="7">
        <v>0.192307692</v>
      </c>
      <c r="H1260" s="7">
        <v>0.76923076899999998</v>
      </c>
      <c r="I1260" s="13">
        <v>280.69230770000001</v>
      </c>
      <c r="J1260" s="13">
        <v>279.65384619999998</v>
      </c>
      <c r="K1260" s="13">
        <v>287.07692309999999</v>
      </c>
      <c r="L1260" s="13">
        <v>283.30769229999999</v>
      </c>
    </row>
    <row r="1261" spans="1:12">
      <c r="A1261" s="5">
        <v>249</v>
      </c>
      <c r="B1261" s="11" t="s">
        <v>100</v>
      </c>
      <c r="C1261" s="11" t="s">
        <v>164</v>
      </c>
      <c r="D1261" s="5">
        <v>27</v>
      </c>
      <c r="E1261" s="13">
        <v>281.11111110000002</v>
      </c>
      <c r="F1261" s="7">
        <v>7.4074074000000004E-2</v>
      </c>
      <c r="G1261" s="7">
        <v>7.4074074000000004E-2</v>
      </c>
      <c r="H1261" s="7">
        <v>0.85185185200000002</v>
      </c>
      <c r="I1261" s="13">
        <v>281.92592589999998</v>
      </c>
      <c r="J1261" s="13">
        <v>278.48148149999997</v>
      </c>
      <c r="K1261" s="13">
        <v>285.18518519999998</v>
      </c>
      <c r="L1261" s="13">
        <v>282.62962959999999</v>
      </c>
    </row>
    <row r="1262" spans="1:12">
      <c r="A1262" s="5">
        <v>249</v>
      </c>
      <c r="B1262" s="11" t="s">
        <v>100</v>
      </c>
      <c r="C1262" s="11" t="s">
        <v>165</v>
      </c>
      <c r="D1262" s="5">
        <v>39</v>
      </c>
      <c r="E1262" s="13">
        <v>282.64102559999998</v>
      </c>
      <c r="F1262" s="7" t="s">
        <v>159</v>
      </c>
      <c r="G1262" s="7">
        <v>0.128205128</v>
      </c>
      <c r="H1262" s="7">
        <v>0.84615384599999999</v>
      </c>
      <c r="I1262" s="13">
        <v>283.28205129999998</v>
      </c>
      <c r="J1262" s="13">
        <v>280.97435899999999</v>
      </c>
      <c r="K1262" s="13">
        <v>287.1025641</v>
      </c>
      <c r="L1262" s="13">
        <v>284.02564100000001</v>
      </c>
    </row>
    <row r="1263" spans="1:12">
      <c r="A1263" s="5">
        <v>249</v>
      </c>
      <c r="B1263" s="11" t="s">
        <v>100</v>
      </c>
      <c r="C1263" s="11" t="s">
        <v>4</v>
      </c>
      <c r="D1263" s="5" t="s">
        <v>158</v>
      </c>
      <c r="E1263" s="5" t="s">
        <v>158</v>
      </c>
      <c r="F1263" s="5" t="s">
        <v>158</v>
      </c>
      <c r="G1263" s="5" t="s">
        <v>158</v>
      </c>
      <c r="H1263" s="5" t="s">
        <v>158</v>
      </c>
      <c r="I1263" s="5" t="s">
        <v>158</v>
      </c>
      <c r="J1263" s="5" t="s">
        <v>158</v>
      </c>
      <c r="K1263" s="5" t="s">
        <v>158</v>
      </c>
      <c r="L1263" s="5" t="s">
        <v>158</v>
      </c>
    </row>
    <row r="1264" spans="1:12">
      <c r="A1264" s="5">
        <v>249</v>
      </c>
      <c r="B1264" s="11" t="s">
        <v>100</v>
      </c>
      <c r="C1264" s="11" t="s">
        <v>9</v>
      </c>
      <c r="D1264" s="5" t="s">
        <v>158</v>
      </c>
      <c r="E1264" s="5" t="s">
        <v>158</v>
      </c>
      <c r="F1264" s="5" t="s">
        <v>158</v>
      </c>
      <c r="G1264" s="5" t="s">
        <v>158</v>
      </c>
      <c r="H1264" s="5" t="s">
        <v>158</v>
      </c>
      <c r="I1264" s="5" t="s">
        <v>158</v>
      </c>
      <c r="J1264" s="5" t="s">
        <v>158</v>
      </c>
      <c r="K1264" s="5" t="s">
        <v>158</v>
      </c>
      <c r="L1264" s="5" t="s">
        <v>158</v>
      </c>
    </row>
    <row r="1265" spans="1:12">
      <c r="A1265" s="5">
        <v>249</v>
      </c>
      <c r="B1265" s="11" t="s">
        <v>100</v>
      </c>
      <c r="C1265" s="11" t="s">
        <v>1</v>
      </c>
      <c r="D1265" s="5" t="s">
        <v>158</v>
      </c>
      <c r="E1265" s="5" t="s">
        <v>158</v>
      </c>
      <c r="F1265" s="5" t="s">
        <v>158</v>
      </c>
      <c r="G1265" s="5" t="s">
        <v>158</v>
      </c>
      <c r="H1265" s="5" t="s">
        <v>158</v>
      </c>
      <c r="I1265" s="5" t="s">
        <v>158</v>
      </c>
      <c r="J1265" s="5" t="s">
        <v>158</v>
      </c>
      <c r="K1265" s="5" t="s">
        <v>158</v>
      </c>
      <c r="L1265" s="5" t="s">
        <v>158</v>
      </c>
    </row>
    <row r="1266" spans="1:12">
      <c r="A1266" s="5">
        <v>249</v>
      </c>
      <c r="B1266" s="11" t="s">
        <v>100</v>
      </c>
      <c r="C1266" s="11" t="s">
        <v>2</v>
      </c>
      <c r="D1266" s="5" t="s">
        <v>158</v>
      </c>
      <c r="E1266" s="5" t="s">
        <v>158</v>
      </c>
      <c r="F1266" s="5" t="s">
        <v>158</v>
      </c>
      <c r="G1266" s="5" t="s">
        <v>158</v>
      </c>
      <c r="H1266" s="5" t="s">
        <v>158</v>
      </c>
      <c r="I1266" s="5" t="s">
        <v>158</v>
      </c>
      <c r="J1266" s="5" t="s">
        <v>158</v>
      </c>
      <c r="K1266" s="5" t="s">
        <v>158</v>
      </c>
      <c r="L1266" s="5" t="s">
        <v>158</v>
      </c>
    </row>
    <row r="1267" spans="1:12">
      <c r="A1267" s="5">
        <v>249</v>
      </c>
      <c r="B1267" s="11" t="s">
        <v>100</v>
      </c>
      <c r="C1267" s="11" t="s">
        <v>20</v>
      </c>
      <c r="D1267" s="5" t="s">
        <v>158</v>
      </c>
      <c r="E1267" s="5" t="s">
        <v>158</v>
      </c>
      <c r="F1267" s="5" t="s">
        <v>158</v>
      </c>
      <c r="G1267" s="5" t="s">
        <v>158</v>
      </c>
      <c r="H1267" s="5" t="s">
        <v>158</v>
      </c>
      <c r="I1267" s="5" t="s">
        <v>158</v>
      </c>
      <c r="J1267" s="5" t="s">
        <v>158</v>
      </c>
      <c r="K1267" s="5" t="s">
        <v>158</v>
      </c>
      <c r="L1267" s="5" t="s">
        <v>158</v>
      </c>
    </row>
    <row r="1268" spans="1:12">
      <c r="A1268" s="5">
        <v>249</v>
      </c>
      <c r="B1268" s="11" t="s">
        <v>100</v>
      </c>
      <c r="C1268" s="11" t="s">
        <v>5</v>
      </c>
      <c r="D1268" s="5" t="s">
        <v>158</v>
      </c>
      <c r="E1268" s="5" t="s">
        <v>158</v>
      </c>
      <c r="F1268" s="5" t="s">
        <v>158</v>
      </c>
      <c r="G1268" s="5" t="s">
        <v>158</v>
      </c>
      <c r="H1268" s="5" t="s">
        <v>158</v>
      </c>
      <c r="I1268" s="5" t="s">
        <v>158</v>
      </c>
      <c r="J1268" s="5" t="s">
        <v>158</v>
      </c>
      <c r="K1268" s="5" t="s">
        <v>158</v>
      </c>
      <c r="L1268" s="5" t="s">
        <v>158</v>
      </c>
    </row>
    <row r="1269" spans="1:12">
      <c r="A1269" s="5">
        <v>249</v>
      </c>
      <c r="B1269" s="11" t="s">
        <v>100</v>
      </c>
      <c r="C1269" s="11" t="s">
        <v>12</v>
      </c>
      <c r="D1269" s="5" t="s">
        <v>158</v>
      </c>
      <c r="E1269" s="5" t="s">
        <v>158</v>
      </c>
      <c r="F1269" s="5" t="s">
        <v>158</v>
      </c>
      <c r="G1269" s="5" t="s">
        <v>158</v>
      </c>
      <c r="H1269" s="5" t="s">
        <v>158</v>
      </c>
      <c r="I1269" s="5" t="s">
        <v>158</v>
      </c>
      <c r="J1269" s="5" t="s">
        <v>158</v>
      </c>
      <c r="K1269" s="5" t="s">
        <v>158</v>
      </c>
      <c r="L1269" s="5" t="s">
        <v>158</v>
      </c>
    </row>
    <row r="1270" spans="1:12">
      <c r="A1270" s="5">
        <v>249</v>
      </c>
      <c r="B1270" s="11" t="s">
        <v>100</v>
      </c>
      <c r="C1270" s="11" t="s">
        <v>10</v>
      </c>
      <c r="D1270" s="5" t="s">
        <v>158</v>
      </c>
      <c r="E1270" s="5" t="s">
        <v>158</v>
      </c>
      <c r="F1270" s="5" t="s">
        <v>158</v>
      </c>
      <c r="G1270" s="5" t="s">
        <v>158</v>
      </c>
      <c r="H1270" s="5" t="s">
        <v>158</v>
      </c>
      <c r="I1270" s="5" t="s">
        <v>158</v>
      </c>
      <c r="J1270" s="5" t="s">
        <v>158</v>
      </c>
      <c r="K1270" s="5" t="s">
        <v>158</v>
      </c>
      <c r="L1270" s="5" t="s">
        <v>158</v>
      </c>
    </row>
    <row r="1271" spans="1:12">
      <c r="A1271" s="5">
        <v>249</v>
      </c>
      <c r="B1271" s="11" t="s">
        <v>100</v>
      </c>
      <c r="C1271" s="11" t="s">
        <v>129</v>
      </c>
      <c r="D1271" s="5" t="s">
        <v>158</v>
      </c>
      <c r="E1271" s="5" t="s">
        <v>158</v>
      </c>
      <c r="F1271" s="5" t="s">
        <v>158</v>
      </c>
      <c r="G1271" s="5" t="s">
        <v>158</v>
      </c>
      <c r="H1271" s="5" t="s">
        <v>158</v>
      </c>
      <c r="I1271" s="5" t="s">
        <v>158</v>
      </c>
      <c r="J1271" s="5" t="s">
        <v>158</v>
      </c>
      <c r="K1271" s="5" t="s">
        <v>158</v>
      </c>
      <c r="L1271" s="5" t="s">
        <v>158</v>
      </c>
    </row>
    <row r="1272" spans="1:12">
      <c r="A1272" s="5">
        <v>249</v>
      </c>
      <c r="B1272" s="11" t="s">
        <v>100</v>
      </c>
      <c r="C1272" s="11" t="s">
        <v>125</v>
      </c>
      <c r="D1272" s="5">
        <v>12</v>
      </c>
      <c r="E1272" s="13">
        <v>277.5</v>
      </c>
      <c r="F1272" s="7">
        <v>8.3333332999999996E-2</v>
      </c>
      <c r="G1272" s="7" t="s">
        <v>159</v>
      </c>
      <c r="H1272" s="7">
        <v>0.91666666699999999</v>
      </c>
      <c r="I1272" s="13">
        <v>277.91666670000001</v>
      </c>
      <c r="J1272" s="13">
        <v>278.16666670000001</v>
      </c>
      <c r="K1272" s="13">
        <v>286.08333329999999</v>
      </c>
      <c r="L1272" s="13">
        <v>279.66666670000001</v>
      </c>
    </row>
    <row r="1273" spans="1:12">
      <c r="A1273" s="5">
        <v>249</v>
      </c>
      <c r="B1273" s="11" t="s">
        <v>100</v>
      </c>
      <c r="C1273" s="11" t="s">
        <v>126</v>
      </c>
      <c r="D1273" s="5" t="s">
        <v>158</v>
      </c>
      <c r="E1273" s="5" t="s">
        <v>158</v>
      </c>
      <c r="F1273" s="5" t="s">
        <v>158</v>
      </c>
      <c r="G1273" s="5" t="s">
        <v>158</v>
      </c>
      <c r="H1273" s="5" t="s">
        <v>158</v>
      </c>
      <c r="I1273" s="5" t="s">
        <v>158</v>
      </c>
      <c r="J1273" s="5" t="s">
        <v>158</v>
      </c>
      <c r="K1273" s="5" t="s">
        <v>158</v>
      </c>
      <c r="L1273" s="5" t="s">
        <v>158</v>
      </c>
    </row>
    <row r="1274" spans="1:12">
      <c r="A1274" s="5">
        <v>249</v>
      </c>
      <c r="B1274" s="11" t="s">
        <v>100</v>
      </c>
      <c r="C1274" s="11" t="s">
        <v>128</v>
      </c>
      <c r="D1274" s="5" t="s">
        <v>158</v>
      </c>
      <c r="E1274" s="5" t="s">
        <v>158</v>
      </c>
      <c r="F1274" s="5" t="s">
        <v>158</v>
      </c>
      <c r="G1274" s="5" t="s">
        <v>158</v>
      </c>
      <c r="H1274" s="5" t="s">
        <v>158</v>
      </c>
      <c r="I1274" s="5" t="s">
        <v>158</v>
      </c>
      <c r="J1274" s="5" t="s">
        <v>158</v>
      </c>
      <c r="K1274" s="5" t="s">
        <v>158</v>
      </c>
      <c r="L1274" s="5" t="s">
        <v>158</v>
      </c>
    </row>
    <row r="1275" spans="1:12">
      <c r="A1275" s="5">
        <v>249</v>
      </c>
      <c r="B1275" s="11" t="s">
        <v>100</v>
      </c>
      <c r="C1275" s="11" t="s">
        <v>127</v>
      </c>
      <c r="D1275" s="5">
        <v>22</v>
      </c>
      <c r="E1275" s="13">
        <v>283.18181820000001</v>
      </c>
      <c r="F1275" s="7" t="s">
        <v>159</v>
      </c>
      <c r="G1275" s="7">
        <v>0.18181818199999999</v>
      </c>
      <c r="H1275" s="7">
        <v>0.77272727299999999</v>
      </c>
      <c r="I1275" s="13">
        <v>284.68181820000001</v>
      </c>
      <c r="J1275" s="13">
        <v>278.27272729999999</v>
      </c>
      <c r="K1275" s="13">
        <v>284.90909090000002</v>
      </c>
      <c r="L1275" s="13">
        <v>283</v>
      </c>
    </row>
    <row r="1276" spans="1:12">
      <c r="A1276" s="5">
        <v>249</v>
      </c>
      <c r="B1276" s="11" t="s">
        <v>100</v>
      </c>
      <c r="C1276" s="11" t="s">
        <v>133</v>
      </c>
      <c r="D1276" s="5" t="s">
        <v>158</v>
      </c>
      <c r="E1276" s="5" t="s">
        <v>158</v>
      </c>
      <c r="F1276" s="5" t="s">
        <v>158</v>
      </c>
      <c r="G1276" s="5" t="s">
        <v>158</v>
      </c>
      <c r="H1276" s="5" t="s">
        <v>158</v>
      </c>
      <c r="I1276" s="5" t="s">
        <v>158</v>
      </c>
      <c r="J1276" s="5" t="s">
        <v>158</v>
      </c>
      <c r="K1276" s="5" t="s">
        <v>158</v>
      </c>
      <c r="L1276" s="5" t="s">
        <v>158</v>
      </c>
    </row>
    <row r="1277" spans="1:12">
      <c r="A1277" s="5">
        <v>250</v>
      </c>
      <c r="B1277" s="11" t="s">
        <v>101</v>
      </c>
      <c r="C1277" s="11" t="s">
        <v>153</v>
      </c>
      <c r="D1277" s="5">
        <v>39</v>
      </c>
      <c r="E1277" s="13">
        <v>259.84615380000002</v>
      </c>
      <c r="F1277" s="7">
        <v>0.38461538499999998</v>
      </c>
      <c r="G1277" s="7">
        <v>0.256410256</v>
      </c>
      <c r="H1277" s="7">
        <v>0.35897435900000002</v>
      </c>
      <c r="I1277" s="13">
        <v>258.15384619999998</v>
      </c>
      <c r="J1277" s="13">
        <v>257.66666670000001</v>
      </c>
      <c r="K1277" s="13">
        <v>267.69230770000001</v>
      </c>
      <c r="L1277" s="13">
        <v>270.53846149999998</v>
      </c>
    </row>
    <row r="1278" spans="1:12">
      <c r="A1278" s="5">
        <v>250</v>
      </c>
      <c r="B1278" s="11" t="s">
        <v>101</v>
      </c>
      <c r="C1278" s="11" t="s">
        <v>134</v>
      </c>
      <c r="D1278" s="5">
        <v>26</v>
      </c>
      <c r="E1278" s="13">
        <v>261.07692309999999</v>
      </c>
      <c r="F1278" s="7">
        <v>0.30769230800000003</v>
      </c>
      <c r="G1278" s="7">
        <v>0.26923076899999998</v>
      </c>
      <c r="H1278" s="7">
        <v>0.42307692299999999</v>
      </c>
      <c r="I1278" s="13">
        <v>259.46153850000002</v>
      </c>
      <c r="J1278" s="13">
        <v>259.03846149999998</v>
      </c>
      <c r="K1278" s="13">
        <v>268.7692308</v>
      </c>
      <c r="L1278" s="13">
        <v>271.38461539999997</v>
      </c>
    </row>
    <row r="1279" spans="1:12">
      <c r="A1279" s="5">
        <v>250</v>
      </c>
      <c r="B1279" s="11" t="s">
        <v>101</v>
      </c>
      <c r="C1279" s="11" t="s">
        <v>163</v>
      </c>
      <c r="D1279" s="5">
        <v>15</v>
      </c>
      <c r="E1279" s="13">
        <v>261.39999999999998</v>
      </c>
      <c r="F1279" s="7">
        <v>0.4</v>
      </c>
      <c r="G1279" s="7">
        <v>0.26666666700000002</v>
      </c>
      <c r="H1279" s="7">
        <v>0.33333333300000001</v>
      </c>
      <c r="I1279" s="13">
        <v>258.66666670000001</v>
      </c>
      <c r="J1279" s="13">
        <v>255.8</v>
      </c>
      <c r="K1279" s="13">
        <v>270.1333333</v>
      </c>
      <c r="L1279" s="13">
        <v>275.06666669999998</v>
      </c>
    </row>
    <row r="1280" spans="1:12">
      <c r="A1280" s="5">
        <v>250</v>
      </c>
      <c r="B1280" s="11" t="s">
        <v>101</v>
      </c>
      <c r="C1280" s="11" t="s">
        <v>164</v>
      </c>
      <c r="D1280" s="5">
        <v>24</v>
      </c>
      <c r="E1280" s="13">
        <v>258.875</v>
      </c>
      <c r="F1280" s="7">
        <v>0.375</v>
      </c>
      <c r="G1280" s="7">
        <v>0.25</v>
      </c>
      <c r="H1280" s="7">
        <v>0.375</v>
      </c>
      <c r="I1280" s="13">
        <v>257.83333329999999</v>
      </c>
      <c r="J1280" s="13">
        <v>258.83333329999999</v>
      </c>
      <c r="K1280" s="13">
        <v>266.16666670000001</v>
      </c>
      <c r="L1280" s="13">
        <v>267.70833329999999</v>
      </c>
    </row>
    <row r="1281" spans="1:12">
      <c r="A1281" s="5">
        <v>250</v>
      </c>
      <c r="B1281" s="11" t="s">
        <v>101</v>
      </c>
      <c r="C1281" s="11" t="s">
        <v>165</v>
      </c>
      <c r="D1281" s="5">
        <v>25</v>
      </c>
      <c r="E1281" s="13">
        <v>263.68</v>
      </c>
      <c r="F1281" s="7">
        <v>0.28000000000000003</v>
      </c>
      <c r="G1281" s="7">
        <v>0.28000000000000003</v>
      </c>
      <c r="H1281" s="7">
        <v>0.44</v>
      </c>
      <c r="I1281" s="13">
        <v>262.36</v>
      </c>
      <c r="J1281" s="13">
        <v>261.16000000000003</v>
      </c>
      <c r="K1281" s="13">
        <v>271.60000000000002</v>
      </c>
      <c r="L1281" s="13">
        <v>274.32</v>
      </c>
    </row>
    <row r="1282" spans="1:12">
      <c r="A1282" s="5">
        <v>250</v>
      </c>
      <c r="B1282" s="11" t="s">
        <v>101</v>
      </c>
      <c r="C1282" s="11" t="s">
        <v>9</v>
      </c>
      <c r="D1282" s="5" t="s">
        <v>158</v>
      </c>
      <c r="E1282" s="5" t="s">
        <v>158</v>
      </c>
      <c r="F1282" s="5" t="s">
        <v>158</v>
      </c>
      <c r="G1282" s="5" t="s">
        <v>158</v>
      </c>
      <c r="H1282" s="5" t="s">
        <v>158</v>
      </c>
      <c r="I1282" s="5" t="s">
        <v>158</v>
      </c>
      <c r="J1282" s="5" t="s">
        <v>158</v>
      </c>
      <c r="K1282" s="5" t="s">
        <v>158</v>
      </c>
      <c r="L1282" s="5" t="s">
        <v>158</v>
      </c>
    </row>
    <row r="1283" spans="1:12">
      <c r="A1283" s="5">
        <v>250</v>
      </c>
      <c r="B1283" s="11" t="s">
        <v>101</v>
      </c>
      <c r="C1283" s="11" t="s">
        <v>1</v>
      </c>
      <c r="D1283" s="5" t="s">
        <v>158</v>
      </c>
      <c r="E1283" s="5" t="s">
        <v>158</v>
      </c>
      <c r="F1283" s="5" t="s">
        <v>158</v>
      </c>
      <c r="G1283" s="5" t="s">
        <v>158</v>
      </c>
      <c r="H1283" s="5" t="s">
        <v>158</v>
      </c>
      <c r="I1283" s="5" t="s">
        <v>158</v>
      </c>
      <c r="J1283" s="5" t="s">
        <v>158</v>
      </c>
      <c r="K1283" s="5" t="s">
        <v>158</v>
      </c>
      <c r="L1283" s="5" t="s">
        <v>158</v>
      </c>
    </row>
    <row r="1284" spans="1:12">
      <c r="A1284" s="5">
        <v>250</v>
      </c>
      <c r="B1284" s="11" t="s">
        <v>101</v>
      </c>
      <c r="C1284" s="11" t="s">
        <v>5</v>
      </c>
      <c r="D1284" s="5" t="s">
        <v>158</v>
      </c>
      <c r="E1284" s="5" t="s">
        <v>158</v>
      </c>
      <c r="F1284" s="5" t="s">
        <v>158</v>
      </c>
      <c r="G1284" s="5" t="s">
        <v>158</v>
      </c>
      <c r="H1284" s="5" t="s">
        <v>158</v>
      </c>
      <c r="I1284" s="5" t="s">
        <v>158</v>
      </c>
      <c r="J1284" s="5" t="s">
        <v>158</v>
      </c>
      <c r="K1284" s="5" t="s">
        <v>158</v>
      </c>
      <c r="L1284" s="5" t="s">
        <v>158</v>
      </c>
    </row>
    <row r="1285" spans="1:12">
      <c r="A1285" s="5">
        <v>250</v>
      </c>
      <c r="B1285" s="11" t="s">
        <v>101</v>
      </c>
      <c r="C1285" s="11" t="s">
        <v>125</v>
      </c>
      <c r="D1285" s="5">
        <v>39</v>
      </c>
      <c r="E1285" s="13">
        <v>259.84615380000002</v>
      </c>
      <c r="F1285" s="7">
        <v>0.38461538499999998</v>
      </c>
      <c r="G1285" s="7">
        <v>0.256410256</v>
      </c>
      <c r="H1285" s="7">
        <v>0.35897435900000002</v>
      </c>
      <c r="I1285" s="13">
        <v>258.15384619999998</v>
      </c>
      <c r="J1285" s="13">
        <v>257.66666670000001</v>
      </c>
      <c r="K1285" s="13">
        <v>267.69230770000001</v>
      </c>
      <c r="L1285" s="13">
        <v>270.53846149999998</v>
      </c>
    </row>
    <row r="1286" spans="1:12">
      <c r="A1286" s="5">
        <v>250</v>
      </c>
      <c r="B1286" s="11" t="s">
        <v>101</v>
      </c>
      <c r="C1286" s="11" t="s">
        <v>133</v>
      </c>
      <c r="D1286" s="5" t="s">
        <v>158</v>
      </c>
      <c r="E1286" s="5" t="s">
        <v>158</v>
      </c>
      <c r="F1286" s="5" t="s">
        <v>158</v>
      </c>
      <c r="G1286" s="5" t="s">
        <v>158</v>
      </c>
      <c r="H1286" s="5" t="s">
        <v>158</v>
      </c>
      <c r="I1286" s="5" t="s">
        <v>158</v>
      </c>
      <c r="J1286" s="5" t="s">
        <v>158</v>
      </c>
      <c r="K1286" s="5" t="s">
        <v>158</v>
      </c>
      <c r="L1286" s="5" t="s">
        <v>158</v>
      </c>
    </row>
    <row r="1287" spans="1:12">
      <c r="A1287" s="5">
        <v>251</v>
      </c>
      <c r="B1287" s="11" t="s">
        <v>102</v>
      </c>
      <c r="C1287" s="11" t="s">
        <v>153</v>
      </c>
      <c r="D1287" s="5">
        <v>48</v>
      </c>
      <c r="E1287" s="13">
        <v>268.1875</v>
      </c>
      <c r="F1287" s="7">
        <v>0.20833333300000001</v>
      </c>
      <c r="G1287" s="7">
        <v>0.25</v>
      </c>
      <c r="H1287" s="7">
        <v>0.54166666699999999</v>
      </c>
      <c r="I1287" s="13">
        <v>266.0625</v>
      </c>
      <c r="J1287" s="13">
        <v>263.95833329999999</v>
      </c>
      <c r="K1287" s="13">
        <v>283.125</v>
      </c>
      <c r="L1287" s="13">
        <v>274.5</v>
      </c>
    </row>
    <row r="1288" spans="1:12">
      <c r="A1288" s="5">
        <v>251</v>
      </c>
      <c r="B1288" s="11" t="s">
        <v>102</v>
      </c>
      <c r="C1288" s="11" t="s">
        <v>134</v>
      </c>
      <c r="D1288" s="5">
        <v>34</v>
      </c>
      <c r="E1288" s="13">
        <v>267.5</v>
      </c>
      <c r="F1288" s="7">
        <v>0.235294118</v>
      </c>
      <c r="G1288" s="7">
        <v>0.264705882</v>
      </c>
      <c r="H1288" s="7">
        <v>0.5</v>
      </c>
      <c r="I1288" s="13">
        <v>264.76470590000002</v>
      </c>
      <c r="J1288" s="13">
        <v>262.94117649999998</v>
      </c>
      <c r="K1288" s="13">
        <v>282.5</v>
      </c>
      <c r="L1288" s="13">
        <v>273.76470590000002</v>
      </c>
    </row>
    <row r="1289" spans="1:12">
      <c r="A1289" s="5">
        <v>251</v>
      </c>
      <c r="B1289" s="11" t="s">
        <v>102</v>
      </c>
      <c r="C1289" s="11" t="s">
        <v>163</v>
      </c>
      <c r="D1289" s="5">
        <v>19</v>
      </c>
      <c r="E1289" s="13">
        <v>271.68421050000001</v>
      </c>
      <c r="F1289" s="7">
        <v>0.15789473700000001</v>
      </c>
      <c r="G1289" s="7">
        <v>0.26315789499999998</v>
      </c>
      <c r="H1289" s="7">
        <v>0.57894736800000002</v>
      </c>
      <c r="I1289" s="13">
        <v>268.05263159999998</v>
      </c>
      <c r="J1289" s="13">
        <v>268.05263159999998</v>
      </c>
      <c r="K1289" s="13">
        <v>285.73684209999999</v>
      </c>
      <c r="L1289" s="13">
        <v>279.05263159999998</v>
      </c>
    </row>
    <row r="1290" spans="1:12">
      <c r="A1290" s="5">
        <v>251</v>
      </c>
      <c r="B1290" s="11" t="s">
        <v>102</v>
      </c>
      <c r="C1290" s="11" t="s">
        <v>164</v>
      </c>
      <c r="D1290" s="5">
        <v>29</v>
      </c>
      <c r="E1290" s="13">
        <v>265.89655169999997</v>
      </c>
      <c r="F1290" s="7">
        <v>0.24137931000000001</v>
      </c>
      <c r="G1290" s="7">
        <v>0.24137931000000001</v>
      </c>
      <c r="H1290" s="7">
        <v>0.517241379</v>
      </c>
      <c r="I1290" s="13">
        <v>264.75862069999999</v>
      </c>
      <c r="J1290" s="13">
        <v>261.27586209999998</v>
      </c>
      <c r="K1290" s="13">
        <v>281.41379310000002</v>
      </c>
      <c r="L1290" s="13">
        <v>271.51724139999999</v>
      </c>
    </row>
    <row r="1291" spans="1:12">
      <c r="A1291" s="5">
        <v>251</v>
      </c>
      <c r="B1291" s="11" t="s">
        <v>102</v>
      </c>
      <c r="C1291" s="11" t="s">
        <v>7</v>
      </c>
      <c r="D1291" s="5" t="s">
        <v>158</v>
      </c>
      <c r="E1291" s="5" t="s">
        <v>158</v>
      </c>
      <c r="F1291" s="5" t="s">
        <v>158</v>
      </c>
      <c r="G1291" s="5" t="s">
        <v>158</v>
      </c>
      <c r="H1291" s="5" t="s">
        <v>158</v>
      </c>
      <c r="I1291" s="5" t="s">
        <v>158</v>
      </c>
      <c r="J1291" s="5" t="s">
        <v>158</v>
      </c>
      <c r="K1291" s="5" t="s">
        <v>158</v>
      </c>
      <c r="L1291" s="5" t="s">
        <v>158</v>
      </c>
    </row>
    <row r="1292" spans="1:12">
      <c r="A1292" s="5">
        <v>251</v>
      </c>
      <c r="B1292" s="11" t="s">
        <v>102</v>
      </c>
      <c r="C1292" s="11" t="s">
        <v>165</v>
      </c>
      <c r="D1292" s="5">
        <v>35</v>
      </c>
      <c r="E1292" s="13">
        <v>272.85714289999999</v>
      </c>
      <c r="F1292" s="7">
        <v>0.14285714299999999</v>
      </c>
      <c r="G1292" s="7">
        <v>0.2</v>
      </c>
      <c r="H1292" s="7">
        <v>0.65714285699999997</v>
      </c>
      <c r="I1292" s="13">
        <v>271.82857139999999</v>
      </c>
      <c r="J1292" s="13">
        <v>268.8</v>
      </c>
      <c r="K1292" s="13">
        <v>285.6285714</v>
      </c>
      <c r="L1292" s="13">
        <v>278.74285709999998</v>
      </c>
    </row>
    <row r="1293" spans="1:12">
      <c r="A1293" s="5">
        <v>251</v>
      </c>
      <c r="B1293" s="11" t="s">
        <v>102</v>
      </c>
      <c r="C1293" s="11" t="s">
        <v>4</v>
      </c>
      <c r="D1293" s="5" t="s">
        <v>158</v>
      </c>
      <c r="E1293" s="5" t="s">
        <v>158</v>
      </c>
      <c r="F1293" s="5" t="s">
        <v>158</v>
      </c>
      <c r="G1293" s="5" t="s">
        <v>158</v>
      </c>
      <c r="H1293" s="5" t="s">
        <v>158</v>
      </c>
      <c r="I1293" s="5" t="s">
        <v>158</v>
      </c>
      <c r="J1293" s="5" t="s">
        <v>158</v>
      </c>
      <c r="K1293" s="5" t="s">
        <v>158</v>
      </c>
      <c r="L1293" s="5" t="s">
        <v>158</v>
      </c>
    </row>
    <row r="1294" spans="1:12">
      <c r="A1294" s="5">
        <v>251</v>
      </c>
      <c r="B1294" s="11" t="s">
        <v>102</v>
      </c>
      <c r="C1294" s="11" t="s">
        <v>9</v>
      </c>
      <c r="D1294" s="5" t="s">
        <v>158</v>
      </c>
      <c r="E1294" s="5" t="s">
        <v>158</v>
      </c>
      <c r="F1294" s="5" t="s">
        <v>158</v>
      </c>
      <c r="G1294" s="5" t="s">
        <v>158</v>
      </c>
      <c r="H1294" s="5" t="s">
        <v>158</v>
      </c>
      <c r="I1294" s="5" t="s">
        <v>158</v>
      </c>
      <c r="J1294" s="5" t="s">
        <v>158</v>
      </c>
      <c r="K1294" s="5" t="s">
        <v>158</v>
      </c>
      <c r="L1294" s="5" t="s">
        <v>158</v>
      </c>
    </row>
    <row r="1295" spans="1:12">
      <c r="A1295" s="5">
        <v>251</v>
      </c>
      <c r="B1295" s="11" t="s">
        <v>102</v>
      </c>
      <c r="C1295" s="11" t="s">
        <v>1</v>
      </c>
      <c r="D1295" s="5" t="s">
        <v>158</v>
      </c>
      <c r="E1295" s="5" t="s">
        <v>158</v>
      </c>
      <c r="F1295" s="5" t="s">
        <v>158</v>
      </c>
      <c r="G1295" s="5" t="s">
        <v>158</v>
      </c>
      <c r="H1295" s="5" t="s">
        <v>158</v>
      </c>
      <c r="I1295" s="5" t="s">
        <v>158</v>
      </c>
      <c r="J1295" s="5" t="s">
        <v>158</v>
      </c>
      <c r="K1295" s="5" t="s">
        <v>158</v>
      </c>
      <c r="L1295" s="5" t="s">
        <v>158</v>
      </c>
    </row>
    <row r="1296" spans="1:12">
      <c r="A1296" s="5">
        <v>251</v>
      </c>
      <c r="B1296" s="11" t="s">
        <v>102</v>
      </c>
      <c r="C1296" s="11" t="s">
        <v>2</v>
      </c>
      <c r="D1296" s="5" t="s">
        <v>158</v>
      </c>
      <c r="E1296" s="5" t="s">
        <v>158</v>
      </c>
      <c r="F1296" s="5" t="s">
        <v>158</v>
      </c>
      <c r="G1296" s="5" t="s">
        <v>158</v>
      </c>
      <c r="H1296" s="5" t="s">
        <v>158</v>
      </c>
      <c r="I1296" s="5" t="s">
        <v>158</v>
      </c>
      <c r="J1296" s="5" t="s">
        <v>158</v>
      </c>
      <c r="K1296" s="5" t="s">
        <v>158</v>
      </c>
      <c r="L1296" s="5" t="s">
        <v>158</v>
      </c>
    </row>
    <row r="1297" spans="1:12">
      <c r="A1297" s="5">
        <v>251</v>
      </c>
      <c r="B1297" s="11" t="s">
        <v>102</v>
      </c>
      <c r="C1297" s="11" t="s">
        <v>5</v>
      </c>
      <c r="D1297" s="5" t="s">
        <v>158</v>
      </c>
      <c r="E1297" s="5" t="s">
        <v>158</v>
      </c>
      <c r="F1297" s="5" t="s">
        <v>158</v>
      </c>
      <c r="G1297" s="5" t="s">
        <v>158</v>
      </c>
      <c r="H1297" s="5" t="s">
        <v>158</v>
      </c>
      <c r="I1297" s="5" t="s">
        <v>158</v>
      </c>
      <c r="J1297" s="5" t="s">
        <v>158</v>
      </c>
      <c r="K1297" s="5" t="s">
        <v>158</v>
      </c>
      <c r="L1297" s="5" t="s">
        <v>158</v>
      </c>
    </row>
    <row r="1298" spans="1:12">
      <c r="A1298" s="5">
        <v>251</v>
      </c>
      <c r="B1298" s="11" t="s">
        <v>102</v>
      </c>
      <c r="C1298" s="11" t="s">
        <v>12</v>
      </c>
      <c r="D1298" s="5" t="s">
        <v>158</v>
      </c>
      <c r="E1298" s="5" t="s">
        <v>158</v>
      </c>
      <c r="F1298" s="5" t="s">
        <v>158</v>
      </c>
      <c r="G1298" s="5" t="s">
        <v>158</v>
      </c>
      <c r="H1298" s="5" t="s">
        <v>158</v>
      </c>
      <c r="I1298" s="5" t="s">
        <v>158</v>
      </c>
      <c r="J1298" s="5" t="s">
        <v>158</v>
      </c>
      <c r="K1298" s="5" t="s">
        <v>158</v>
      </c>
      <c r="L1298" s="5" t="s">
        <v>158</v>
      </c>
    </row>
    <row r="1299" spans="1:12">
      <c r="A1299" s="5">
        <v>251</v>
      </c>
      <c r="B1299" s="11" t="s">
        <v>102</v>
      </c>
      <c r="C1299" s="11" t="s">
        <v>125</v>
      </c>
      <c r="D1299" s="5">
        <v>47</v>
      </c>
      <c r="E1299" s="13">
        <v>268.31914890000002</v>
      </c>
      <c r="F1299" s="7">
        <v>0.21276595700000001</v>
      </c>
      <c r="G1299" s="7">
        <v>0.23404255299999999</v>
      </c>
      <c r="H1299" s="7">
        <v>0.55319148900000004</v>
      </c>
      <c r="I1299" s="13">
        <v>266.29787229999999</v>
      </c>
      <c r="J1299" s="13">
        <v>264.19148940000002</v>
      </c>
      <c r="K1299" s="13">
        <v>282.91489360000003</v>
      </c>
      <c r="L1299" s="13">
        <v>274</v>
      </c>
    </row>
    <row r="1300" spans="1:12">
      <c r="A1300" s="5">
        <v>251</v>
      </c>
      <c r="B1300" s="11" t="s">
        <v>102</v>
      </c>
      <c r="C1300" s="11" t="s">
        <v>126</v>
      </c>
      <c r="D1300" s="5" t="s">
        <v>158</v>
      </c>
      <c r="E1300" s="5" t="s">
        <v>158</v>
      </c>
      <c r="F1300" s="5" t="s">
        <v>158</v>
      </c>
      <c r="G1300" s="5" t="s">
        <v>158</v>
      </c>
      <c r="H1300" s="5" t="s">
        <v>158</v>
      </c>
      <c r="I1300" s="5" t="s">
        <v>158</v>
      </c>
      <c r="J1300" s="5" t="s">
        <v>158</v>
      </c>
      <c r="K1300" s="5" t="s">
        <v>158</v>
      </c>
      <c r="L1300" s="5" t="s">
        <v>158</v>
      </c>
    </row>
    <row r="1301" spans="1:12">
      <c r="A1301" s="5">
        <v>251</v>
      </c>
      <c r="B1301" s="11" t="s">
        <v>102</v>
      </c>
      <c r="C1301" s="11" t="s">
        <v>133</v>
      </c>
      <c r="D1301" s="5">
        <v>11</v>
      </c>
      <c r="E1301" s="13">
        <v>249.0909091</v>
      </c>
      <c r="F1301" s="7">
        <v>0.63636363600000001</v>
      </c>
      <c r="G1301" s="7">
        <v>0.27272727299999999</v>
      </c>
      <c r="H1301" s="7">
        <v>9.0909090999999997E-2</v>
      </c>
      <c r="I1301" s="13">
        <v>244.9090909</v>
      </c>
      <c r="J1301" s="13">
        <v>248.81818179999999</v>
      </c>
      <c r="K1301" s="13">
        <v>259.72727270000001</v>
      </c>
      <c r="L1301" s="13">
        <v>249.27272730000001</v>
      </c>
    </row>
    <row r="1302" spans="1:12">
      <c r="A1302" s="5">
        <v>254</v>
      </c>
      <c r="B1302" s="11" t="s">
        <v>103</v>
      </c>
      <c r="C1302" s="11" t="s">
        <v>153</v>
      </c>
      <c r="D1302" s="5">
        <v>19</v>
      </c>
      <c r="E1302" s="13">
        <v>277.05263159999998</v>
      </c>
      <c r="F1302" s="7" t="s">
        <v>159</v>
      </c>
      <c r="G1302" s="7">
        <v>0.21052631599999999</v>
      </c>
      <c r="H1302" s="7">
        <v>0.78947368399999995</v>
      </c>
      <c r="I1302" s="13">
        <v>275.15789469999999</v>
      </c>
      <c r="J1302" s="13">
        <v>275.89473679999998</v>
      </c>
      <c r="K1302" s="13">
        <v>280.10526320000002</v>
      </c>
      <c r="L1302" s="13">
        <v>284.4210526</v>
      </c>
    </row>
    <row r="1303" spans="1:12">
      <c r="A1303" s="5">
        <v>254</v>
      </c>
      <c r="B1303" s="11" t="s">
        <v>103</v>
      </c>
      <c r="C1303" s="11" t="s">
        <v>134</v>
      </c>
      <c r="D1303" s="5">
        <v>15</v>
      </c>
      <c r="E1303" s="13">
        <v>275.33333329999999</v>
      </c>
      <c r="F1303" s="7" t="s">
        <v>159</v>
      </c>
      <c r="G1303" s="7">
        <v>0.2</v>
      </c>
      <c r="H1303" s="7">
        <v>0.8</v>
      </c>
      <c r="I1303" s="13">
        <v>274.60000000000002</v>
      </c>
      <c r="J1303" s="13">
        <v>273.66666670000001</v>
      </c>
      <c r="K1303" s="13">
        <v>278.26666669999997</v>
      </c>
      <c r="L1303" s="13">
        <v>282.1333333</v>
      </c>
    </row>
    <row r="1304" spans="1:12">
      <c r="A1304" s="5">
        <v>254</v>
      </c>
      <c r="B1304" s="11" t="s">
        <v>103</v>
      </c>
      <c r="C1304" s="11" t="s">
        <v>163</v>
      </c>
      <c r="D1304" s="5">
        <v>14</v>
      </c>
      <c r="E1304" s="13">
        <v>278.42857140000001</v>
      </c>
      <c r="F1304" s="7" t="s">
        <v>159</v>
      </c>
      <c r="G1304" s="7">
        <v>0.14285714299999999</v>
      </c>
      <c r="H1304" s="7">
        <v>0.85714285700000004</v>
      </c>
      <c r="I1304" s="13">
        <v>277.35714289999999</v>
      </c>
      <c r="J1304" s="13">
        <v>277</v>
      </c>
      <c r="K1304" s="13">
        <v>279.35714289999999</v>
      </c>
      <c r="L1304" s="13">
        <v>285.57142859999999</v>
      </c>
    </row>
    <row r="1305" spans="1:12">
      <c r="A1305" s="5">
        <v>254</v>
      </c>
      <c r="B1305" s="11" t="s">
        <v>103</v>
      </c>
      <c r="C1305" s="11" t="s">
        <v>164</v>
      </c>
      <c r="D1305" s="5" t="s">
        <v>158</v>
      </c>
      <c r="E1305" s="5" t="s">
        <v>158</v>
      </c>
      <c r="F1305" s="5" t="s">
        <v>158</v>
      </c>
      <c r="G1305" s="5" t="s">
        <v>158</v>
      </c>
      <c r="H1305" s="5" t="s">
        <v>158</v>
      </c>
      <c r="I1305" s="5" t="s">
        <v>158</v>
      </c>
      <c r="J1305" s="5" t="s">
        <v>158</v>
      </c>
      <c r="K1305" s="5" t="s">
        <v>158</v>
      </c>
      <c r="L1305" s="5" t="s">
        <v>158</v>
      </c>
    </row>
    <row r="1306" spans="1:12">
      <c r="A1306" s="5">
        <v>254</v>
      </c>
      <c r="B1306" s="11" t="s">
        <v>103</v>
      </c>
      <c r="C1306" s="11" t="s">
        <v>7</v>
      </c>
      <c r="D1306" s="5" t="s">
        <v>158</v>
      </c>
      <c r="E1306" s="5" t="s">
        <v>158</v>
      </c>
      <c r="F1306" s="5" t="s">
        <v>158</v>
      </c>
      <c r="G1306" s="5" t="s">
        <v>158</v>
      </c>
      <c r="H1306" s="5" t="s">
        <v>158</v>
      </c>
      <c r="I1306" s="5" t="s">
        <v>158</v>
      </c>
      <c r="J1306" s="5" t="s">
        <v>158</v>
      </c>
      <c r="K1306" s="5" t="s">
        <v>158</v>
      </c>
      <c r="L1306" s="5" t="s">
        <v>158</v>
      </c>
    </row>
    <row r="1307" spans="1:12">
      <c r="A1307" s="5">
        <v>254</v>
      </c>
      <c r="B1307" s="11" t="s">
        <v>103</v>
      </c>
      <c r="C1307" s="11" t="s">
        <v>165</v>
      </c>
      <c r="D1307" s="5">
        <v>18</v>
      </c>
      <c r="E1307" s="13">
        <v>277.33333329999999</v>
      </c>
      <c r="F1307" s="7" t="s">
        <v>159</v>
      </c>
      <c r="G1307" s="7">
        <v>0.222222222</v>
      </c>
      <c r="H1307" s="7">
        <v>0.77777777800000003</v>
      </c>
      <c r="I1307" s="13">
        <v>275.38888889999998</v>
      </c>
      <c r="J1307" s="13">
        <v>276.16666670000001</v>
      </c>
      <c r="K1307" s="13">
        <v>280.22222219999998</v>
      </c>
      <c r="L1307" s="13">
        <v>285.11111110000002</v>
      </c>
    </row>
    <row r="1308" spans="1:12">
      <c r="A1308" s="5">
        <v>254</v>
      </c>
      <c r="B1308" s="11" t="s">
        <v>103</v>
      </c>
      <c r="C1308" s="11" t="s">
        <v>125</v>
      </c>
      <c r="D1308" s="5">
        <v>17</v>
      </c>
      <c r="E1308" s="13">
        <v>276.1176471</v>
      </c>
      <c r="F1308" s="7" t="s">
        <v>159</v>
      </c>
      <c r="G1308" s="7">
        <v>0.235294118</v>
      </c>
      <c r="H1308" s="7">
        <v>0.764705882</v>
      </c>
      <c r="I1308" s="13">
        <v>274.29411759999999</v>
      </c>
      <c r="J1308" s="13">
        <v>274.8823529</v>
      </c>
      <c r="K1308" s="13">
        <v>279.47058820000001</v>
      </c>
      <c r="L1308" s="13">
        <v>284.35294119999998</v>
      </c>
    </row>
    <row r="1309" spans="1:12">
      <c r="A1309" s="5">
        <v>254</v>
      </c>
      <c r="B1309" s="11" t="s">
        <v>103</v>
      </c>
      <c r="C1309" s="11" t="s">
        <v>126</v>
      </c>
      <c r="D1309" s="5" t="s">
        <v>158</v>
      </c>
      <c r="E1309" s="5" t="s">
        <v>158</v>
      </c>
      <c r="F1309" s="5" t="s">
        <v>158</v>
      </c>
      <c r="G1309" s="5" t="s">
        <v>158</v>
      </c>
      <c r="H1309" s="5" t="s">
        <v>158</v>
      </c>
      <c r="I1309" s="5" t="s">
        <v>158</v>
      </c>
      <c r="J1309" s="5" t="s">
        <v>158</v>
      </c>
      <c r="K1309" s="5" t="s">
        <v>158</v>
      </c>
      <c r="L1309" s="5" t="s">
        <v>158</v>
      </c>
    </row>
    <row r="1310" spans="1:12">
      <c r="A1310" s="5">
        <v>254</v>
      </c>
      <c r="B1310" s="11" t="s">
        <v>103</v>
      </c>
      <c r="C1310" s="11" t="s">
        <v>127</v>
      </c>
      <c r="D1310" s="5" t="s">
        <v>158</v>
      </c>
      <c r="E1310" s="5" t="s">
        <v>158</v>
      </c>
      <c r="F1310" s="5" t="s">
        <v>158</v>
      </c>
      <c r="G1310" s="5" t="s">
        <v>158</v>
      </c>
      <c r="H1310" s="5" t="s">
        <v>158</v>
      </c>
      <c r="I1310" s="5" t="s">
        <v>158</v>
      </c>
      <c r="J1310" s="5" t="s">
        <v>158</v>
      </c>
      <c r="K1310" s="5" t="s">
        <v>158</v>
      </c>
      <c r="L1310" s="5" t="s">
        <v>158</v>
      </c>
    </row>
    <row r="1311" spans="1:12">
      <c r="A1311" s="5">
        <v>254</v>
      </c>
      <c r="B1311" s="11" t="s">
        <v>103</v>
      </c>
      <c r="C1311" s="11" t="s">
        <v>133</v>
      </c>
      <c r="D1311" s="5" t="s">
        <v>158</v>
      </c>
      <c r="E1311" s="5" t="s">
        <v>158</v>
      </c>
      <c r="F1311" s="5" t="s">
        <v>158</v>
      </c>
      <c r="G1311" s="5" t="s">
        <v>158</v>
      </c>
      <c r="H1311" s="5" t="s">
        <v>158</v>
      </c>
      <c r="I1311" s="5" t="s">
        <v>158</v>
      </c>
      <c r="J1311" s="5" t="s">
        <v>158</v>
      </c>
      <c r="K1311" s="5" t="s">
        <v>158</v>
      </c>
      <c r="L1311" s="5" t="s">
        <v>158</v>
      </c>
    </row>
    <row r="1312" spans="1:12">
      <c r="A1312" s="5">
        <v>256</v>
      </c>
      <c r="B1312" s="11" t="s">
        <v>104</v>
      </c>
      <c r="C1312" s="11" t="s">
        <v>153</v>
      </c>
      <c r="D1312" s="5">
        <v>48</v>
      </c>
      <c r="E1312" s="13">
        <v>260.70833329999999</v>
      </c>
      <c r="F1312" s="7">
        <v>0.375</v>
      </c>
      <c r="G1312" s="7">
        <v>0.375</v>
      </c>
      <c r="H1312" s="7">
        <v>0.25</v>
      </c>
      <c r="I1312" s="13">
        <v>258.66666670000001</v>
      </c>
      <c r="J1312" s="13">
        <v>256.02083329999999</v>
      </c>
      <c r="K1312" s="13">
        <v>276.20833329999999</v>
      </c>
      <c r="L1312" s="13">
        <v>273.29166670000001</v>
      </c>
    </row>
    <row r="1313" spans="1:12">
      <c r="A1313" s="5">
        <v>256</v>
      </c>
      <c r="B1313" s="11" t="s">
        <v>104</v>
      </c>
      <c r="C1313" s="11" t="s">
        <v>134</v>
      </c>
      <c r="D1313" s="5">
        <v>25</v>
      </c>
      <c r="E1313" s="13">
        <v>259.64</v>
      </c>
      <c r="F1313" s="7">
        <v>0.4</v>
      </c>
      <c r="G1313" s="7">
        <v>0.32</v>
      </c>
      <c r="H1313" s="7">
        <v>0.28000000000000003</v>
      </c>
      <c r="I1313" s="13">
        <v>256.83999999999997</v>
      </c>
      <c r="J1313" s="13">
        <v>254.72</v>
      </c>
      <c r="K1313" s="13">
        <v>274.36</v>
      </c>
      <c r="L1313" s="13">
        <v>273</v>
      </c>
    </row>
    <row r="1314" spans="1:12">
      <c r="A1314" s="5">
        <v>256</v>
      </c>
      <c r="B1314" s="11" t="s">
        <v>104</v>
      </c>
      <c r="C1314" s="11" t="s">
        <v>132</v>
      </c>
      <c r="D1314" s="5" t="s">
        <v>158</v>
      </c>
      <c r="E1314" s="5" t="s">
        <v>158</v>
      </c>
      <c r="F1314" s="5" t="s">
        <v>158</v>
      </c>
      <c r="G1314" s="5" t="s">
        <v>158</v>
      </c>
      <c r="H1314" s="5" t="s">
        <v>158</v>
      </c>
      <c r="I1314" s="5" t="s">
        <v>158</v>
      </c>
      <c r="J1314" s="5" t="s">
        <v>158</v>
      </c>
      <c r="K1314" s="5" t="s">
        <v>158</v>
      </c>
      <c r="L1314" s="5" t="s">
        <v>158</v>
      </c>
    </row>
    <row r="1315" spans="1:12">
      <c r="A1315" s="5">
        <v>256</v>
      </c>
      <c r="B1315" s="11" t="s">
        <v>104</v>
      </c>
      <c r="C1315" s="11" t="s">
        <v>163</v>
      </c>
      <c r="D1315" s="5">
        <v>24</v>
      </c>
      <c r="E1315" s="13">
        <v>263.41666670000001</v>
      </c>
      <c r="F1315" s="7">
        <v>0.33333333300000001</v>
      </c>
      <c r="G1315" s="7">
        <v>0.25</v>
      </c>
      <c r="H1315" s="7">
        <v>0.41666666699999999</v>
      </c>
      <c r="I1315" s="13">
        <v>261.54166670000001</v>
      </c>
      <c r="J1315" s="13">
        <v>258.16666670000001</v>
      </c>
      <c r="K1315" s="13">
        <v>279.54166670000001</v>
      </c>
      <c r="L1315" s="13">
        <v>278.125</v>
      </c>
    </row>
    <row r="1316" spans="1:12">
      <c r="A1316" s="5">
        <v>256</v>
      </c>
      <c r="B1316" s="11" t="s">
        <v>104</v>
      </c>
      <c r="C1316" s="11" t="s">
        <v>164</v>
      </c>
      <c r="D1316" s="5">
        <v>24</v>
      </c>
      <c r="E1316" s="13">
        <v>258</v>
      </c>
      <c r="F1316" s="7">
        <v>0.41666666699999999</v>
      </c>
      <c r="G1316" s="7">
        <v>0.5</v>
      </c>
      <c r="H1316" s="7">
        <v>8.3333332999999996E-2</v>
      </c>
      <c r="I1316" s="13">
        <v>255.79166670000001</v>
      </c>
      <c r="J1316" s="13">
        <v>253.875</v>
      </c>
      <c r="K1316" s="13">
        <v>272.875</v>
      </c>
      <c r="L1316" s="13">
        <v>268.45833329999999</v>
      </c>
    </row>
    <row r="1317" spans="1:12">
      <c r="A1317" s="5">
        <v>256</v>
      </c>
      <c r="B1317" s="11" t="s">
        <v>104</v>
      </c>
      <c r="C1317" s="11" t="s">
        <v>7</v>
      </c>
      <c r="D1317" s="5" t="s">
        <v>158</v>
      </c>
      <c r="E1317" s="5" t="s">
        <v>158</v>
      </c>
      <c r="F1317" s="5" t="s">
        <v>158</v>
      </c>
      <c r="G1317" s="5" t="s">
        <v>158</v>
      </c>
      <c r="H1317" s="5" t="s">
        <v>158</v>
      </c>
      <c r="I1317" s="5" t="s">
        <v>158</v>
      </c>
      <c r="J1317" s="5" t="s">
        <v>158</v>
      </c>
      <c r="K1317" s="5" t="s">
        <v>158</v>
      </c>
      <c r="L1317" s="5" t="s">
        <v>158</v>
      </c>
    </row>
    <row r="1318" spans="1:12">
      <c r="A1318" s="5">
        <v>256</v>
      </c>
      <c r="B1318" s="11" t="s">
        <v>104</v>
      </c>
      <c r="C1318" s="11" t="s">
        <v>165</v>
      </c>
      <c r="D1318" s="5">
        <v>33</v>
      </c>
      <c r="E1318" s="13">
        <v>260.87878790000002</v>
      </c>
      <c r="F1318" s="7">
        <v>0.393939394</v>
      </c>
      <c r="G1318" s="7">
        <v>0.33333333300000001</v>
      </c>
      <c r="H1318" s="7">
        <v>0.27272727299999999</v>
      </c>
      <c r="I1318" s="13">
        <v>259.21212120000001</v>
      </c>
      <c r="J1318" s="13">
        <v>256</v>
      </c>
      <c r="K1318" s="13">
        <v>275.66666670000001</v>
      </c>
      <c r="L1318" s="13">
        <v>273.60606059999998</v>
      </c>
    </row>
    <row r="1319" spans="1:12">
      <c r="A1319" s="5">
        <v>256</v>
      </c>
      <c r="B1319" s="11" t="s">
        <v>104</v>
      </c>
      <c r="C1319" s="11" t="s">
        <v>9</v>
      </c>
      <c r="D1319" s="5" t="s">
        <v>158</v>
      </c>
      <c r="E1319" s="5" t="s">
        <v>158</v>
      </c>
      <c r="F1319" s="5" t="s">
        <v>158</v>
      </c>
      <c r="G1319" s="5" t="s">
        <v>158</v>
      </c>
      <c r="H1319" s="5" t="s">
        <v>158</v>
      </c>
      <c r="I1319" s="5" t="s">
        <v>158</v>
      </c>
      <c r="J1319" s="5" t="s">
        <v>158</v>
      </c>
      <c r="K1319" s="5" t="s">
        <v>158</v>
      </c>
      <c r="L1319" s="5" t="s">
        <v>158</v>
      </c>
    </row>
    <row r="1320" spans="1:12">
      <c r="A1320" s="5">
        <v>256</v>
      </c>
      <c r="B1320" s="11" t="s">
        <v>104</v>
      </c>
      <c r="C1320" s="11" t="s">
        <v>1</v>
      </c>
      <c r="D1320" s="5" t="s">
        <v>158</v>
      </c>
      <c r="E1320" s="5" t="s">
        <v>158</v>
      </c>
      <c r="F1320" s="5" t="s">
        <v>158</v>
      </c>
      <c r="G1320" s="5" t="s">
        <v>158</v>
      </c>
      <c r="H1320" s="5" t="s">
        <v>158</v>
      </c>
      <c r="I1320" s="5" t="s">
        <v>158</v>
      </c>
      <c r="J1320" s="5" t="s">
        <v>158</v>
      </c>
      <c r="K1320" s="5" t="s">
        <v>158</v>
      </c>
      <c r="L1320" s="5" t="s">
        <v>158</v>
      </c>
    </row>
    <row r="1321" spans="1:12">
      <c r="A1321" s="5">
        <v>256</v>
      </c>
      <c r="B1321" s="11" t="s">
        <v>104</v>
      </c>
      <c r="C1321" s="11" t="s">
        <v>2</v>
      </c>
      <c r="D1321" s="5" t="s">
        <v>158</v>
      </c>
      <c r="E1321" s="5" t="s">
        <v>158</v>
      </c>
      <c r="F1321" s="5" t="s">
        <v>158</v>
      </c>
      <c r="G1321" s="5" t="s">
        <v>158</v>
      </c>
      <c r="H1321" s="5" t="s">
        <v>158</v>
      </c>
      <c r="I1321" s="5" t="s">
        <v>158</v>
      </c>
      <c r="J1321" s="5" t="s">
        <v>158</v>
      </c>
      <c r="K1321" s="5" t="s">
        <v>158</v>
      </c>
      <c r="L1321" s="5" t="s">
        <v>158</v>
      </c>
    </row>
    <row r="1322" spans="1:12">
      <c r="A1322" s="5">
        <v>256</v>
      </c>
      <c r="B1322" s="11" t="s">
        <v>104</v>
      </c>
      <c r="C1322" s="11" t="s">
        <v>5</v>
      </c>
      <c r="D1322" s="5" t="s">
        <v>158</v>
      </c>
      <c r="E1322" s="5" t="s">
        <v>158</v>
      </c>
      <c r="F1322" s="5" t="s">
        <v>158</v>
      </c>
      <c r="G1322" s="5" t="s">
        <v>158</v>
      </c>
      <c r="H1322" s="5" t="s">
        <v>158</v>
      </c>
      <c r="I1322" s="5" t="s">
        <v>158</v>
      </c>
      <c r="J1322" s="5" t="s">
        <v>158</v>
      </c>
      <c r="K1322" s="5" t="s">
        <v>158</v>
      </c>
      <c r="L1322" s="5" t="s">
        <v>158</v>
      </c>
    </row>
    <row r="1323" spans="1:12">
      <c r="A1323" s="5">
        <v>256</v>
      </c>
      <c r="B1323" s="11" t="s">
        <v>104</v>
      </c>
      <c r="C1323" s="11" t="s">
        <v>12</v>
      </c>
      <c r="D1323" s="5" t="s">
        <v>158</v>
      </c>
      <c r="E1323" s="5" t="s">
        <v>158</v>
      </c>
      <c r="F1323" s="5" t="s">
        <v>158</v>
      </c>
      <c r="G1323" s="5" t="s">
        <v>158</v>
      </c>
      <c r="H1323" s="5" t="s">
        <v>158</v>
      </c>
      <c r="I1323" s="5" t="s">
        <v>158</v>
      </c>
      <c r="J1323" s="5" t="s">
        <v>158</v>
      </c>
      <c r="K1323" s="5" t="s">
        <v>158</v>
      </c>
      <c r="L1323" s="5" t="s">
        <v>158</v>
      </c>
    </row>
    <row r="1324" spans="1:12">
      <c r="A1324" s="5">
        <v>256</v>
      </c>
      <c r="B1324" s="11" t="s">
        <v>104</v>
      </c>
      <c r="C1324" s="11" t="s">
        <v>125</v>
      </c>
      <c r="D1324" s="5">
        <v>44</v>
      </c>
      <c r="E1324" s="13">
        <v>260.25</v>
      </c>
      <c r="F1324" s="7">
        <v>0.38636363600000001</v>
      </c>
      <c r="G1324" s="7">
        <v>0.36363636399999999</v>
      </c>
      <c r="H1324" s="7">
        <v>0.25</v>
      </c>
      <c r="I1324" s="13">
        <v>258.63636359999998</v>
      </c>
      <c r="J1324" s="13">
        <v>255.77272730000001</v>
      </c>
      <c r="K1324" s="13">
        <v>274.68181820000001</v>
      </c>
      <c r="L1324" s="13">
        <v>271.5</v>
      </c>
    </row>
    <row r="1325" spans="1:12">
      <c r="A1325" s="5">
        <v>256</v>
      </c>
      <c r="B1325" s="11" t="s">
        <v>104</v>
      </c>
      <c r="C1325" s="11" t="s">
        <v>126</v>
      </c>
      <c r="D1325" s="5" t="s">
        <v>158</v>
      </c>
      <c r="E1325" s="5" t="s">
        <v>158</v>
      </c>
      <c r="F1325" s="5" t="s">
        <v>158</v>
      </c>
      <c r="G1325" s="5" t="s">
        <v>158</v>
      </c>
      <c r="H1325" s="5" t="s">
        <v>158</v>
      </c>
      <c r="I1325" s="5" t="s">
        <v>158</v>
      </c>
      <c r="J1325" s="5" t="s">
        <v>158</v>
      </c>
      <c r="K1325" s="5" t="s">
        <v>158</v>
      </c>
      <c r="L1325" s="5" t="s">
        <v>158</v>
      </c>
    </row>
    <row r="1326" spans="1:12">
      <c r="A1326" s="5">
        <v>256</v>
      </c>
      <c r="B1326" s="11" t="s">
        <v>104</v>
      </c>
      <c r="C1326" s="11" t="s">
        <v>128</v>
      </c>
      <c r="D1326" s="5" t="s">
        <v>158</v>
      </c>
      <c r="E1326" s="5" t="s">
        <v>158</v>
      </c>
      <c r="F1326" s="5" t="s">
        <v>158</v>
      </c>
      <c r="G1326" s="5" t="s">
        <v>158</v>
      </c>
      <c r="H1326" s="5" t="s">
        <v>158</v>
      </c>
      <c r="I1326" s="5" t="s">
        <v>158</v>
      </c>
      <c r="J1326" s="5" t="s">
        <v>158</v>
      </c>
      <c r="K1326" s="5" t="s">
        <v>158</v>
      </c>
      <c r="L1326" s="5" t="s">
        <v>158</v>
      </c>
    </row>
    <row r="1327" spans="1:12">
      <c r="A1327" s="5">
        <v>256</v>
      </c>
      <c r="B1327" s="11" t="s">
        <v>104</v>
      </c>
      <c r="C1327" s="11" t="s">
        <v>133</v>
      </c>
      <c r="D1327" s="5" t="s">
        <v>158</v>
      </c>
      <c r="E1327" s="5" t="s">
        <v>158</v>
      </c>
      <c r="F1327" s="5" t="s">
        <v>158</v>
      </c>
      <c r="G1327" s="5" t="s">
        <v>158</v>
      </c>
      <c r="H1327" s="5" t="s">
        <v>158</v>
      </c>
      <c r="I1327" s="5" t="s">
        <v>158</v>
      </c>
      <c r="J1327" s="5" t="s">
        <v>158</v>
      </c>
      <c r="K1327" s="5" t="s">
        <v>158</v>
      </c>
      <c r="L1327" s="5" t="s">
        <v>158</v>
      </c>
    </row>
    <row r="1328" spans="1:12">
      <c r="A1328" s="5">
        <v>260</v>
      </c>
      <c r="B1328" s="11" t="s">
        <v>105</v>
      </c>
      <c r="C1328" s="11" t="s">
        <v>153</v>
      </c>
      <c r="D1328" s="5">
        <v>61</v>
      </c>
      <c r="E1328" s="13">
        <v>263.57377050000002</v>
      </c>
      <c r="F1328" s="7">
        <v>0.37704917999999998</v>
      </c>
      <c r="G1328" s="7">
        <v>0.31147541000000001</v>
      </c>
      <c r="H1328" s="7">
        <v>0.31147541000000001</v>
      </c>
      <c r="I1328" s="13">
        <v>262.5409836</v>
      </c>
      <c r="J1328" s="13">
        <v>262.60655739999999</v>
      </c>
      <c r="K1328" s="13">
        <v>269.50819669999998</v>
      </c>
      <c r="L1328" s="13">
        <v>269.85245900000001</v>
      </c>
    </row>
    <row r="1329" spans="1:12">
      <c r="A1329" s="5">
        <v>260</v>
      </c>
      <c r="B1329" s="11" t="s">
        <v>105</v>
      </c>
      <c r="C1329" s="11" t="s">
        <v>134</v>
      </c>
      <c r="D1329" s="5">
        <v>47</v>
      </c>
      <c r="E1329" s="13">
        <v>264.85106380000002</v>
      </c>
      <c r="F1329" s="7">
        <v>0.38297872300000002</v>
      </c>
      <c r="G1329" s="7">
        <v>0.25531914900000002</v>
      </c>
      <c r="H1329" s="7">
        <v>0.36170212800000001</v>
      </c>
      <c r="I1329" s="13">
        <v>264.80851059999998</v>
      </c>
      <c r="J1329" s="13">
        <v>264.40425529999999</v>
      </c>
      <c r="K1329" s="13">
        <v>269.59574470000001</v>
      </c>
      <c r="L1329" s="13">
        <v>269.70212770000001</v>
      </c>
    </row>
    <row r="1330" spans="1:12">
      <c r="A1330" s="5">
        <v>260</v>
      </c>
      <c r="B1330" s="11" t="s">
        <v>105</v>
      </c>
      <c r="C1330" s="11" t="s">
        <v>132</v>
      </c>
      <c r="D1330" s="5" t="s">
        <v>158</v>
      </c>
      <c r="E1330" s="5" t="s">
        <v>158</v>
      </c>
      <c r="F1330" s="5" t="s">
        <v>158</v>
      </c>
      <c r="G1330" s="5" t="s">
        <v>158</v>
      </c>
      <c r="H1330" s="5" t="s">
        <v>158</v>
      </c>
      <c r="I1330" s="5" t="s">
        <v>158</v>
      </c>
      <c r="J1330" s="5" t="s">
        <v>158</v>
      </c>
      <c r="K1330" s="5" t="s">
        <v>158</v>
      </c>
      <c r="L1330" s="5" t="s">
        <v>158</v>
      </c>
    </row>
    <row r="1331" spans="1:12">
      <c r="A1331" s="5">
        <v>260</v>
      </c>
      <c r="B1331" s="11" t="s">
        <v>105</v>
      </c>
      <c r="C1331" s="11" t="s">
        <v>163</v>
      </c>
      <c r="D1331" s="5">
        <v>28</v>
      </c>
      <c r="E1331" s="13">
        <v>263.5</v>
      </c>
      <c r="F1331" s="7">
        <v>0.39285714300000002</v>
      </c>
      <c r="G1331" s="7">
        <v>0.28571428599999998</v>
      </c>
      <c r="H1331" s="7">
        <v>0.321428571</v>
      </c>
      <c r="I1331" s="13">
        <v>260.92857140000001</v>
      </c>
      <c r="J1331" s="13">
        <v>259.60714289999999</v>
      </c>
      <c r="K1331" s="13">
        <v>272.7142857</v>
      </c>
      <c r="L1331" s="13">
        <v>273.9642857</v>
      </c>
    </row>
    <row r="1332" spans="1:12">
      <c r="A1332" s="5">
        <v>260</v>
      </c>
      <c r="B1332" s="11" t="s">
        <v>105</v>
      </c>
      <c r="C1332" s="11" t="s">
        <v>164</v>
      </c>
      <c r="D1332" s="5">
        <v>33</v>
      </c>
      <c r="E1332" s="13">
        <v>263.63636359999998</v>
      </c>
      <c r="F1332" s="7">
        <v>0.36363636399999999</v>
      </c>
      <c r="G1332" s="7">
        <v>0.33333333300000001</v>
      </c>
      <c r="H1332" s="7">
        <v>0.303030303</v>
      </c>
      <c r="I1332" s="13">
        <v>263.90909090000002</v>
      </c>
      <c r="J1332" s="13">
        <v>265.15151520000001</v>
      </c>
      <c r="K1332" s="13">
        <v>266.78787879999999</v>
      </c>
      <c r="L1332" s="13">
        <v>266.36363640000002</v>
      </c>
    </row>
    <row r="1333" spans="1:12">
      <c r="A1333" s="5">
        <v>260</v>
      </c>
      <c r="B1333" s="11" t="s">
        <v>105</v>
      </c>
      <c r="C1333" s="11" t="s">
        <v>165</v>
      </c>
      <c r="D1333" s="5">
        <v>44</v>
      </c>
      <c r="E1333" s="13">
        <v>266.04545450000001</v>
      </c>
      <c r="F1333" s="7">
        <v>0.31818181800000001</v>
      </c>
      <c r="G1333" s="7">
        <v>0.27272727299999999</v>
      </c>
      <c r="H1333" s="7">
        <v>0.409090909</v>
      </c>
      <c r="I1333" s="13">
        <v>266.29545450000001</v>
      </c>
      <c r="J1333" s="13">
        <v>266.45454549999999</v>
      </c>
      <c r="K1333" s="13">
        <v>270.5</v>
      </c>
      <c r="L1333" s="13">
        <v>270.45454549999999</v>
      </c>
    </row>
    <row r="1334" spans="1:12">
      <c r="A1334" s="5">
        <v>260</v>
      </c>
      <c r="B1334" s="11" t="s">
        <v>105</v>
      </c>
      <c r="C1334" s="11" t="s">
        <v>4</v>
      </c>
      <c r="D1334" s="5" t="s">
        <v>158</v>
      </c>
      <c r="E1334" s="5" t="s">
        <v>158</v>
      </c>
      <c r="F1334" s="5" t="s">
        <v>158</v>
      </c>
      <c r="G1334" s="5" t="s">
        <v>158</v>
      </c>
      <c r="H1334" s="5" t="s">
        <v>158</v>
      </c>
      <c r="I1334" s="5" t="s">
        <v>158</v>
      </c>
      <c r="J1334" s="5" t="s">
        <v>158</v>
      </c>
      <c r="K1334" s="5" t="s">
        <v>158</v>
      </c>
      <c r="L1334" s="5" t="s">
        <v>158</v>
      </c>
    </row>
    <row r="1335" spans="1:12">
      <c r="A1335" s="5">
        <v>260</v>
      </c>
      <c r="B1335" s="11" t="s">
        <v>105</v>
      </c>
      <c r="C1335" s="11" t="s">
        <v>9</v>
      </c>
      <c r="D1335" s="5" t="s">
        <v>158</v>
      </c>
      <c r="E1335" s="5" t="s">
        <v>158</v>
      </c>
      <c r="F1335" s="5" t="s">
        <v>158</v>
      </c>
      <c r="G1335" s="5" t="s">
        <v>158</v>
      </c>
      <c r="H1335" s="5" t="s">
        <v>158</v>
      </c>
      <c r="I1335" s="5" t="s">
        <v>158</v>
      </c>
      <c r="J1335" s="5" t="s">
        <v>158</v>
      </c>
      <c r="K1335" s="5" t="s">
        <v>158</v>
      </c>
      <c r="L1335" s="5" t="s">
        <v>158</v>
      </c>
    </row>
    <row r="1336" spans="1:12">
      <c r="A1336" s="5">
        <v>260</v>
      </c>
      <c r="B1336" s="11" t="s">
        <v>105</v>
      </c>
      <c r="C1336" s="11" t="s">
        <v>1</v>
      </c>
      <c r="D1336" s="5" t="s">
        <v>158</v>
      </c>
      <c r="E1336" s="5" t="s">
        <v>158</v>
      </c>
      <c r="F1336" s="5" t="s">
        <v>158</v>
      </c>
      <c r="G1336" s="5" t="s">
        <v>158</v>
      </c>
      <c r="H1336" s="5" t="s">
        <v>158</v>
      </c>
      <c r="I1336" s="5" t="s">
        <v>158</v>
      </c>
      <c r="J1336" s="5" t="s">
        <v>158</v>
      </c>
      <c r="K1336" s="5" t="s">
        <v>158</v>
      </c>
      <c r="L1336" s="5" t="s">
        <v>158</v>
      </c>
    </row>
    <row r="1337" spans="1:12">
      <c r="A1337" s="5">
        <v>260</v>
      </c>
      <c r="B1337" s="11" t="s">
        <v>105</v>
      </c>
      <c r="C1337" s="11" t="s">
        <v>2</v>
      </c>
      <c r="D1337" s="5" t="s">
        <v>158</v>
      </c>
      <c r="E1337" s="5" t="s">
        <v>158</v>
      </c>
      <c r="F1337" s="5" t="s">
        <v>158</v>
      </c>
      <c r="G1337" s="5" t="s">
        <v>158</v>
      </c>
      <c r="H1337" s="5" t="s">
        <v>158</v>
      </c>
      <c r="I1337" s="5" t="s">
        <v>158</v>
      </c>
      <c r="J1337" s="5" t="s">
        <v>158</v>
      </c>
      <c r="K1337" s="5" t="s">
        <v>158</v>
      </c>
      <c r="L1337" s="5" t="s">
        <v>158</v>
      </c>
    </row>
    <row r="1338" spans="1:12">
      <c r="A1338" s="5">
        <v>260</v>
      </c>
      <c r="B1338" s="11" t="s">
        <v>105</v>
      </c>
      <c r="C1338" s="11" t="s">
        <v>5</v>
      </c>
      <c r="D1338" s="5" t="s">
        <v>158</v>
      </c>
      <c r="E1338" s="5" t="s">
        <v>158</v>
      </c>
      <c r="F1338" s="5" t="s">
        <v>158</v>
      </c>
      <c r="G1338" s="5" t="s">
        <v>158</v>
      </c>
      <c r="H1338" s="5" t="s">
        <v>158</v>
      </c>
      <c r="I1338" s="5" t="s">
        <v>158</v>
      </c>
      <c r="J1338" s="5" t="s">
        <v>158</v>
      </c>
      <c r="K1338" s="5" t="s">
        <v>158</v>
      </c>
      <c r="L1338" s="5" t="s">
        <v>158</v>
      </c>
    </row>
    <row r="1339" spans="1:12">
      <c r="A1339" s="5">
        <v>260</v>
      </c>
      <c r="B1339" s="11" t="s">
        <v>105</v>
      </c>
      <c r="C1339" s="11" t="s">
        <v>12</v>
      </c>
      <c r="D1339" s="5" t="s">
        <v>158</v>
      </c>
      <c r="E1339" s="5" t="s">
        <v>158</v>
      </c>
      <c r="F1339" s="5" t="s">
        <v>158</v>
      </c>
      <c r="G1339" s="5" t="s">
        <v>158</v>
      </c>
      <c r="H1339" s="5" t="s">
        <v>158</v>
      </c>
      <c r="I1339" s="5" t="s">
        <v>158</v>
      </c>
      <c r="J1339" s="5" t="s">
        <v>158</v>
      </c>
      <c r="K1339" s="5" t="s">
        <v>158</v>
      </c>
      <c r="L1339" s="5" t="s">
        <v>158</v>
      </c>
    </row>
    <row r="1340" spans="1:12">
      <c r="A1340" s="5">
        <v>260</v>
      </c>
      <c r="B1340" s="11" t="s">
        <v>105</v>
      </c>
      <c r="C1340" s="11" t="s">
        <v>10</v>
      </c>
      <c r="D1340" s="5" t="s">
        <v>158</v>
      </c>
      <c r="E1340" s="5" t="s">
        <v>158</v>
      </c>
      <c r="F1340" s="5" t="s">
        <v>158</v>
      </c>
      <c r="G1340" s="5" t="s">
        <v>158</v>
      </c>
      <c r="H1340" s="5" t="s">
        <v>158</v>
      </c>
      <c r="I1340" s="5" t="s">
        <v>158</v>
      </c>
      <c r="J1340" s="5" t="s">
        <v>158</v>
      </c>
      <c r="K1340" s="5" t="s">
        <v>158</v>
      </c>
      <c r="L1340" s="5" t="s">
        <v>158</v>
      </c>
    </row>
    <row r="1341" spans="1:12">
      <c r="A1341" s="5">
        <v>260</v>
      </c>
      <c r="B1341" s="11" t="s">
        <v>105</v>
      </c>
      <c r="C1341" s="11" t="s">
        <v>125</v>
      </c>
      <c r="D1341" s="5">
        <v>52</v>
      </c>
      <c r="E1341" s="13">
        <v>264.21153850000002</v>
      </c>
      <c r="F1341" s="7">
        <v>0.34615384599999999</v>
      </c>
      <c r="G1341" s="7">
        <v>0.34615384599999999</v>
      </c>
      <c r="H1341" s="7">
        <v>0.30769230800000003</v>
      </c>
      <c r="I1341" s="13">
        <v>263.2307692</v>
      </c>
      <c r="J1341" s="13">
        <v>263.59615380000002</v>
      </c>
      <c r="K1341" s="13">
        <v>270.4807692</v>
      </c>
      <c r="L1341" s="13">
        <v>270.65384619999998</v>
      </c>
    </row>
    <row r="1342" spans="1:12">
      <c r="A1342" s="5">
        <v>260</v>
      </c>
      <c r="B1342" s="11" t="s">
        <v>105</v>
      </c>
      <c r="C1342" s="11" t="s">
        <v>126</v>
      </c>
      <c r="D1342" s="5" t="s">
        <v>158</v>
      </c>
      <c r="E1342" s="5" t="s">
        <v>158</v>
      </c>
      <c r="F1342" s="5" t="s">
        <v>158</v>
      </c>
      <c r="G1342" s="5" t="s">
        <v>158</v>
      </c>
      <c r="H1342" s="5" t="s">
        <v>158</v>
      </c>
      <c r="I1342" s="5" t="s">
        <v>158</v>
      </c>
      <c r="J1342" s="5" t="s">
        <v>158</v>
      </c>
      <c r="K1342" s="5" t="s">
        <v>158</v>
      </c>
      <c r="L1342" s="5" t="s">
        <v>158</v>
      </c>
    </row>
    <row r="1343" spans="1:12">
      <c r="A1343" s="5">
        <v>260</v>
      </c>
      <c r="B1343" s="11" t="s">
        <v>105</v>
      </c>
      <c r="C1343" s="11" t="s">
        <v>128</v>
      </c>
      <c r="D1343" s="5" t="s">
        <v>158</v>
      </c>
      <c r="E1343" s="5" t="s">
        <v>158</v>
      </c>
      <c r="F1343" s="5" t="s">
        <v>158</v>
      </c>
      <c r="G1343" s="5" t="s">
        <v>158</v>
      </c>
      <c r="H1343" s="5" t="s">
        <v>158</v>
      </c>
      <c r="I1343" s="5" t="s">
        <v>158</v>
      </c>
      <c r="J1343" s="5" t="s">
        <v>158</v>
      </c>
      <c r="K1343" s="5" t="s">
        <v>158</v>
      </c>
      <c r="L1343" s="5" t="s">
        <v>158</v>
      </c>
    </row>
    <row r="1344" spans="1:12">
      <c r="A1344" s="5">
        <v>260</v>
      </c>
      <c r="B1344" s="11" t="s">
        <v>105</v>
      </c>
      <c r="C1344" s="11" t="s">
        <v>127</v>
      </c>
      <c r="D1344" s="5" t="s">
        <v>158</v>
      </c>
      <c r="E1344" s="5" t="s">
        <v>158</v>
      </c>
      <c r="F1344" s="5" t="s">
        <v>158</v>
      </c>
      <c r="G1344" s="5" t="s">
        <v>158</v>
      </c>
      <c r="H1344" s="5" t="s">
        <v>158</v>
      </c>
      <c r="I1344" s="5" t="s">
        <v>158</v>
      </c>
      <c r="J1344" s="5" t="s">
        <v>158</v>
      </c>
      <c r="K1344" s="5" t="s">
        <v>158</v>
      </c>
      <c r="L1344" s="5" t="s">
        <v>158</v>
      </c>
    </row>
    <row r="1345" spans="1:12">
      <c r="A1345" s="5">
        <v>260</v>
      </c>
      <c r="B1345" s="11" t="s">
        <v>105</v>
      </c>
      <c r="C1345" s="11" t="s">
        <v>133</v>
      </c>
      <c r="D1345" s="5" t="s">
        <v>158</v>
      </c>
      <c r="E1345" s="5" t="s">
        <v>158</v>
      </c>
      <c r="F1345" s="5" t="s">
        <v>158</v>
      </c>
      <c r="G1345" s="5" t="s">
        <v>158</v>
      </c>
      <c r="H1345" s="5" t="s">
        <v>158</v>
      </c>
      <c r="I1345" s="5" t="s">
        <v>158</v>
      </c>
      <c r="J1345" s="5" t="s">
        <v>158</v>
      </c>
      <c r="K1345" s="5" t="s">
        <v>158</v>
      </c>
      <c r="L1345" s="5" t="s">
        <v>158</v>
      </c>
    </row>
    <row r="1346" spans="1:12">
      <c r="A1346" s="5">
        <v>261</v>
      </c>
      <c r="B1346" s="11" t="s">
        <v>106</v>
      </c>
      <c r="C1346" s="11" t="s">
        <v>153</v>
      </c>
      <c r="D1346" s="5">
        <v>36</v>
      </c>
      <c r="E1346" s="13">
        <v>265.27777780000002</v>
      </c>
      <c r="F1346" s="7">
        <v>0.25</v>
      </c>
      <c r="G1346" s="7">
        <v>0.47222222200000002</v>
      </c>
      <c r="H1346" s="7">
        <v>0.27777777799999998</v>
      </c>
      <c r="I1346" s="13">
        <v>261.36111110000002</v>
      </c>
      <c r="J1346" s="13">
        <v>261.69444440000001</v>
      </c>
      <c r="K1346" s="13">
        <v>279.22222219999998</v>
      </c>
      <c r="L1346" s="13">
        <v>274.05555559999999</v>
      </c>
    </row>
    <row r="1347" spans="1:12">
      <c r="A1347" s="5">
        <v>261</v>
      </c>
      <c r="B1347" s="11" t="s">
        <v>106</v>
      </c>
      <c r="C1347" s="11" t="s">
        <v>134</v>
      </c>
      <c r="D1347" s="5">
        <v>29</v>
      </c>
      <c r="E1347" s="13">
        <v>266.82758619999998</v>
      </c>
      <c r="F1347" s="7">
        <v>0.17241379300000001</v>
      </c>
      <c r="G1347" s="7">
        <v>0.517241379</v>
      </c>
      <c r="H1347" s="7">
        <v>0.31034482800000002</v>
      </c>
      <c r="I1347" s="13">
        <v>262.96551720000002</v>
      </c>
      <c r="J1347" s="13">
        <v>263.13793099999998</v>
      </c>
      <c r="K1347" s="13">
        <v>281.20689659999999</v>
      </c>
      <c r="L1347" s="13">
        <v>277</v>
      </c>
    </row>
    <row r="1348" spans="1:12">
      <c r="A1348" s="5">
        <v>261</v>
      </c>
      <c r="B1348" s="11" t="s">
        <v>106</v>
      </c>
      <c r="C1348" s="11" t="s">
        <v>163</v>
      </c>
      <c r="D1348" s="5">
        <v>24</v>
      </c>
      <c r="E1348" s="13">
        <v>265.95833329999999</v>
      </c>
      <c r="F1348" s="7">
        <v>0.25</v>
      </c>
      <c r="G1348" s="7">
        <v>0.54166666699999999</v>
      </c>
      <c r="H1348" s="7">
        <v>0.20833333300000001</v>
      </c>
      <c r="I1348" s="13">
        <v>261.33333329999999</v>
      </c>
      <c r="J1348" s="13">
        <v>261.45833329999999</v>
      </c>
      <c r="K1348" s="13">
        <v>280.20833329999999</v>
      </c>
      <c r="L1348" s="13">
        <v>277.29166670000001</v>
      </c>
    </row>
    <row r="1349" spans="1:12">
      <c r="A1349" s="5">
        <v>261</v>
      </c>
      <c r="B1349" s="11" t="s">
        <v>106</v>
      </c>
      <c r="C1349" s="11" t="s">
        <v>164</v>
      </c>
      <c r="D1349" s="5">
        <v>12</v>
      </c>
      <c r="E1349" s="13">
        <v>263.91666670000001</v>
      </c>
      <c r="F1349" s="7">
        <v>0.25</v>
      </c>
      <c r="G1349" s="7">
        <v>0.33333333300000001</v>
      </c>
      <c r="H1349" s="7">
        <v>0.41666666699999999</v>
      </c>
      <c r="I1349" s="13">
        <v>261.41666670000001</v>
      </c>
      <c r="J1349" s="13">
        <v>262.16666670000001</v>
      </c>
      <c r="K1349" s="13">
        <v>277.25</v>
      </c>
      <c r="L1349" s="13">
        <v>267.58333329999999</v>
      </c>
    </row>
    <row r="1350" spans="1:12">
      <c r="A1350" s="5">
        <v>261</v>
      </c>
      <c r="B1350" s="11" t="s">
        <v>106</v>
      </c>
      <c r="C1350" s="11" t="s">
        <v>165</v>
      </c>
      <c r="D1350" s="5">
        <v>28</v>
      </c>
      <c r="E1350" s="13">
        <v>268.42857140000001</v>
      </c>
      <c r="F1350" s="7">
        <v>0.14285714299999999</v>
      </c>
      <c r="G1350" s="7">
        <v>0.5</v>
      </c>
      <c r="H1350" s="7">
        <v>0.35714285699999998</v>
      </c>
      <c r="I1350" s="13">
        <v>264.42857140000001</v>
      </c>
      <c r="J1350" s="13">
        <v>265.82142859999999</v>
      </c>
      <c r="K1350" s="13">
        <v>282.2142857</v>
      </c>
      <c r="L1350" s="13">
        <v>276.42857140000001</v>
      </c>
    </row>
    <row r="1351" spans="1:12">
      <c r="A1351" s="5">
        <v>261</v>
      </c>
      <c r="B1351" s="11" t="s">
        <v>106</v>
      </c>
      <c r="C1351" s="11" t="s">
        <v>2</v>
      </c>
      <c r="D1351" s="5" t="s">
        <v>158</v>
      </c>
      <c r="E1351" s="5" t="s">
        <v>158</v>
      </c>
      <c r="F1351" s="5" t="s">
        <v>158</v>
      </c>
      <c r="G1351" s="5" t="s">
        <v>158</v>
      </c>
      <c r="H1351" s="5" t="s">
        <v>158</v>
      </c>
      <c r="I1351" s="5" t="s">
        <v>158</v>
      </c>
      <c r="J1351" s="5" t="s">
        <v>158</v>
      </c>
      <c r="K1351" s="5" t="s">
        <v>158</v>
      </c>
      <c r="L1351" s="5" t="s">
        <v>158</v>
      </c>
    </row>
    <row r="1352" spans="1:12">
      <c r="A1352" s="5">
        <v>261</v>
      </c>
      <c r="B1352" s="11" t="s">
        <v>106</v>
      </c>
      <c r="C1352" s="11" t="s">
        <v>12</v>
      </c>
      <c r="D1352" s="5" t="s">
        <v>158</v>
      </c>
      <c r="E1352" s="5" t="s">
        <v>158</v>
      </c>
      <c r="F1352" s="5" t="s">
        <v>158</v>
      </c>
      <c r="G1352" s="5" t="s">
        <v>158</v>
      </c>
      <c r="H1352" s="5" t="s">
        <v>158</v>
      </c>
      <c r="I1352" s="5" t="s">
        <v>158</v>
      </c>
      <c r="J1352" s="5" t="s">
        <v>158</v>
      </c>
      <c r="K1352" s="5" t="s">
        <v>158</v>
      </c>
      <c r="L1352" s="5" t="s">
        <v>158</v>
      </c>
    </row>
    <row r="1353" spans="1:12">
      <c r="A1353" s="5">
        <v>261</v>
      </c>
      <c r="B1353" s="11" t="s">
        <v>106</v>
      </c>
      <c r="C1353" s="11" t="s">
        <v>129</v>
      </c>
      <c r="D1353" s="5" t="s">
        <v>158</v>
      </c>
      <c r="E1353" s="5" t="s">
        <v>158</v>
      </c>
      <c r="F1353" s="5" t="s">
        <v>158</v>
      </c>
      <c r="G1353" s="5" t="s">
        <v>158</v>
      </c>
      <c r="H1353" s="5" t="s">
        <v>158</v>
      </c>
      <c r="I1353" s="5" t="s">
        <v>158</v>
      </c>
      <c r="J1353" s="5" t="s">
        <v>158</v>
      </c>
      <c r="K1353" s="5" t="s">
        <v>158</v>
      </c>
      <c r="L1353" s="5" t="s">
        <v>158</v>
      </c>
    </row>
    <row r="1354" spans="1:12">
      <c r="A1354" s="5">
        <v>261</v>
      </c>
      <c r="B1354" s="11" t="s">
        <v>106</v>
      </c>
      <c r="C1354" s="11" t="s">
        <v>125</v>
      </c>
      <c r="D1354" s="5">
        <v>34</v>
      </c>
      <c r="E1354" s="13">
        <v>264.94117649999998</v>
      </c>
      <c r="F1354" s="7">
        <v>0.264705882</v>
      </c>
      <c r="G1354" s="7">
        <v>0.47058823500000002</v>
      </c>
      <c r="H1354" s="7">
        <v>0.264705882</v>
      </c>
      <c r="I1354" s="13">
        <v>260.85294119999998</v>
      </c>
      <c r="J1354" s="13">
        <v>260.17647060000002</v>
      </c>
      <c r="K1354" s="13">
        <v>279.52941179999999</v>
      </c>
      <c r="L1354" s="13">
        <v>274.55882350000002</v>
      </c>
    </row>
    <row r="1355" spans="1:12">
      <c r="A1355" s="5">
        <v>261</v>
      </c>
      <c r="B1355" s="11" t="s">
        <v>106</v>
      </c>
      <c r="C1355" s="11" t="s">
        <v>128</v>
      </c>
      <c r="D1355" s="5" t="s">
        <v>158</v>
      </c>
      <c r="E1355" s="5" t="s">
        <v>158</v>
      </c>
      <c r="F1355" s="5" t="s">
        <v>158</v>
      </c>
      <c r="G1355" s="5" t="s">
        <v>158</v>
      </c>
      <c r="H1355" s="5" t="s">
        <v>158</v>
      </c>
      <c r="I1355" s="5" t="s">
        <v>158</v>
      </c>
      <c r="J1355" s="5" t="s">
        <v>158</v>
      </c>
      <c r="K1355" s="5" t="s">
        <v>158</v>
      </c>
      <c r="L1355" s="5" t="s">
        <v>158</v>
      </c>
    </row>
    <row r="1356" spans="1:12">
      <c r="A1356" s="5">
        <v>261</v>
      </c>
      <c r="B1356" s="11" t="s">
        <v>106</v>
      </c>
      <c r="C1356" s="11" t="s">
        <v>133</v>
      </c>
      <c r="D1356" s="5" t="s">
        <v>158</v>
      </c>
      <c r="E1356" s="5" t="s">
        <v>158</v>
      </c>
      <c r="F1356" s="5" t="s">
        <v>158</v>
      </c>
      <c r="G1356" s="5" t="s">
        <v>158</v>
      </c>
      <c r="H1356" s="5" t="s">
        <v>158</v>
      </c>
      <c r="I1356" s="5" t="s">
        <v>158</v>
      </c>
      <c r="J1356" s="5" t="s">
        <v>158</v>
      </c>
      <c r="K1356" s="5" t="s">
        <v>158</v>
      </c>
      <c r="L1356" s="5" t="s">
        <v>158</v>
      </c>
    </row>
    <row r="1357" spans="1:12">
      <c r="A1357" s="5">
        <v>262</v>
      </c>
      <c r="B1357" s="11" t="s">
        <v>107</v>
      </c>
      <c r="C1357" s="11" t="s">
        <v>153</v>
      </c>
      <c r="D1357" s="5">
        <v>24</v>
      </c>
      <c r="E1357" s="13">
        <v>282.125</v>
      </c>
      <c r="F1357" s="7" t="s">
        <v>159</v>
      </c>
      <c r="G1357" s="7">
        <v>0.20833333300000001</v>
      </c>
      <c r="H1357" s="7">
        <v>0.79166666699999999</v>
      </c>
      <c r="I1357" s="13">
        <v>282.70833329999999</v>
      </c>
      <c r="J1357" s="13">
        <v>284.54166670000001</v>
      </c>
      <c r="K1357" s="13">
        <v>288.25</v>
      </c>
      <c r="L1357" s="13">
        <v>278.625</v>
      </c>
    </row>
    <row r="1358" spans="1:12">
      <c r="A1358" s="5">
        <v>262</v>
      </c>
      <c r="B1358" s="11" t="s">
        <v>107</v>
      </c>
      <c r="C1358" s="11" t="s">
        <v>134</v>
      </c>
      <c r="D1358" s="5" t="s">
        <v>158</v>
      </c>
      <c r="E1358" s="5" t="s">
        <v>158</v>
      </c>
      <c r="F1358" s="5" t="s">
        <v>158</v>
      </c>
      <c r="G1358" s="5" t="s">
        <v>158</v>
      </c>
      <c r="H1358" s="5" t="s">
        <v>158</v>
      </c>
      <c r="I1358" s="5" t="s">
        <v>158</v>
      </c>
      <c r="J1358" s="5" t="s">
        <v>158</v>
      </c>
      <c r="K1358" s="5" t="s">
        <v>158</v>
      </c>
      <c r="L1358" s="5" t="s">
        <v>158</v>
      </c>
    </row>
    <row r="1359" spans="1:12">
      <c r="A1359" s="5">
        <v>262</v>
      </c>
      <c r="B1359" s="11" t="s">
        <v>107</v>
      </c>
      <c r="C1359" s="11" t="s">
        <v>163</v>
      </c>
      <c r="D1359" s="5" t="s">
        <v>158</v>
      </c>
      <c r="E1359" s="5" t="s">
        <v>158</v>
      </c>
      <c r="F1359" s="5" t="s">
        <v>158</v>
      </c>
      <c r="G1359" s="5" t="s">
        <v>158</v>
      </c>
      <c r="H1359" s="5" t="s">
        <v>158</v>
      </c>
      <c r="I1359" s="5" t="s">
        <v>158</v>
      </c>
      <c r="J1359" s="5" t="s">
        <v>158</v>
      </c>
      <c r="K1359" s="5" t="s">
        <v>158</v>
      </c>
      <c r="L1359" s="5" t="s">
        <v>158</v>
      </c>
    </row>
    <row r="1360" spans="1:12">
      <c r="A1360" s="5">
        <v>262</v>
      </c>
      <c r="B1360" s="11" t="s">
        <v>107</v>
      </c>
      <c r="C1360" s="11" t="s">
        <v>164</v>
      </c>
      <c r="D1360" s="5">
        <v>17</v>
      </c>
      <c r="E1360" s="13">
        <v>281.23529409999998</v>
      </c>
      <c r="F1360" s="7" t="s">
        <v>159</v>
      </c>
      <c r="G1360" s="7">
        <v>0.235294118</v>
      </c>
      <c r="H1360" s="7">
        <v>0.764705882</v>
      </c>
      <c r="I1360" s="13">
        <v>281.82352939999998</v>
      </c>
      <c r="J1360" s="13">
        <v>285.70588240000001</v>
      </c>
      <c r="K1360" s="13">
        <v>286.29411759999999</v>
      </c>
      <c r="L1360" s="13">
        <v>274.82352939999998</v>
      </c>
    </row>
    <row r="1361" spans="1:12">
      <c r="A1361" s="5">
        <v>262</v>
      </c>
      <c r="B1361" s="11" t="s">
        <v>107</v>
      </c>
      <c r="C1361" s="11" t="s">
        <v>165</v>
      </c>
      <c r="D1361" s="5">
        <v>17</v>
      </c>
      <c r="E1361" s="13">
        <v>285</v>
      </c>
      <c r="F1361" s="7" t="s">
        <v>159</v>
      </c>
      <c r="G1361" s="7">
        <v>0.117647059</v>
      </c>
      <c r="H1361" s="7">
        <v>0.88235294099999995</v>
      </c>
      <c r="I1361" s="13">
        <v>286.41176469999999</v>
      </c>
      <c r="J1361" s="13">
        <v>288.05882350000002</v>
      </c>
      <c r="K1361" s="13">
        <v>288.94117649999998</v>
      </c>
      <c r="L1361" s="13">
        <v>279.64705880000002</v>
      </c>
    </row>
    <row r="1362" spans="1:12">
      <c r="A1362" s="5">
        <v>262</v>
      </c>
      <c r="B1362" s="11" t="s">
        <v>107</v>
      </c>
      <c r="C1362" s="11" t="s">
        <v>1</v>
      </c>
      <c r="D1362" s="5" t="s">
        <v>158</v>
      </c>
      <c r="E1362" s="5" t="s">
        <v>158</v>
      </c>
      <c r="F1362" s="5" t="s">
        <v>158</v>
      </c>
      <c r="G1362" s="5" t="s">
        <v>158</v>
      </c>
      <c r="H1362" s="5" t="s">
        <v>158</v>
      </c>
      <c r="I1362" s="5" t="s">
        <v>158</v>
      </c>
      <c r="J1362" s="5" t="s">
        <v>158</v>
      </c>
      <c r="K1362" s="5" t="s">
        <v>158</v>
      </c>
      <c r="L1362" s="5" t="s">
        <v>158</v>
      </c>
    </row>
    <row r="1363" spans="1:12">
      <c r="A1363" s="5">
        <v>262</v>
      </c>
      <c r="B1363" s="11" t="s">
        <v>107</v>
      </c>
      <c r="C1363" s="11" t="s">
        <v>5</v>
      </c>
      <c r="D1363" s="5" t="s">
        <v>158</v>
      </c>
      <c r="E1363" s="5" t="s">
        <v>158</v>
      </c>
      <c r="F1363" s="5" t="s">
        <v>158</v>
      </c>
      <c r="G1363" s="5" t="s">
        <v>158</v>
      </c>
      <c r="H1363" s="5" t="s">
        <v>158</v>
      </c>
      <c r="I1363" s="5" t="s">
        <v>158</v>
      </c>
      <c r="J1363" s="5" t="s">
        <v>158</v>
      </c>
      <c r="K1363" s="5" t="s">
        <v>158</v>
      </c>
      <c r="L1363" s="5" t="s">
        <v>158</v>
      </c>
    </row>
    <row r="1364" spans="1:12">
      <c r="A1364" s="5">
        <v>262</v>
      </c>
      <c r="B1364" s="11" t="s">
        <v>107</v>
      </c>
      <c r="C1364" s="11" t="s">
        <v>125</v>
      </c>
      <c r="D1364" s="5">
        <v>24</v>
      </c>
      <c r="E1364" s="13">
        <v>282.125</v>
      </c>
      <c r="F1364" s="7" t="s">
        <v>159</v>
      </c>
      <c r="G1364" s="7">
        <v>0.20833333300000001</v>
      </c>
      <c r="H1364" s="7">
        <v>0.79166666699999999</v>
      </c>
      <c r="I1364" s="13">
        <v>282.70833329999999</v>
      </c>
      <c r="J1364" s="13">
        <v>284.54166670000001</v>
      </c>
      <c r="K1364" s="13">
        <v>288.25</v>
      </c>
      <c r="L1364" s="13">
        <v>278.625</v>
      </c>
    </row>
    <row r="1365" spans="1:12">
      <c r="A1365" s="5">
        <v>262</v>
      </c>
      <c r="B1365" s="11" t="s">
        <v>107</v>
      </c>
      <c r="C1365" s="11" t="s">
        <v>133</v>
      </c>
      <c r="D1365" s="5" t="s">
        <v>158</v>
      </c>
      <c r="E1365" s="5" t="s">
        <v>158</v>
      </c>
      <c r="F1365" s="5" t="s">
        <v>158</v>
      </c>
      <c r="G1365" s="5" t="s">
        <v>158</v>
      </c>
      <c r="H1365" s="5" t="s">
        <v>158</v>
      </c>
      <c r="I1365" s="5" t="s">
        <v>158</v>
      </c>
      <c r="J1365" s="5" t="s">
        <v>158</v>
      </c>
      <c r="K1365" s="5" t="s">
        <v>158</v>
      </c>
      <c r="L1365" s="5" t="s">
        <v>158</v>
      </c>
    </row>
    <row r="1366" spans="1:12">
      <c r="A1366" s="5">
        <v>301</v>
      </c>
      <c r="B1366" s="11" t="s">
        <v>108</v>
      </c>
      <c r="C1366" s="11" t="s">
        <v>153</v>
      </c>
      <c r="D1366" s="5" t="s">
        <v>158</v>
      </c>
      <c r="E1366" s="5" t="s">
        <v>158</v>
      </c>
      <c r="F1366" s="5" t="s">
        <v>158</v>
      </c>
      <c r="G1366" s="5" t="s">
        <v>158</v>
      </c>
      <c r="H1366" s="5" t="s">
        <v>158</v>
      </c>
      <c r="I1366" s="5" t="s">
        <v>158</v>
      </c>
      <c r="J1366" s="5" t="s">
        <v>158</v>
      </c>
      <c r="K1366" s="5" t="s">
        <v>158</v>
      </c>
      <c r="L1366" s="5" t="s">
        <v>158</v>
      </c>
    </row>
    <row r="1367" spans="1:12">
      <c r="A1367" s="5">
        <v>301</v>
      </c>
      <c r="B1367" s="11" t="s">
        <v>108</v>
      </c>
      <c r="C1367" s="11" t="s">
        <v>134</v>
      </c>
      <c r="D1367" s="5" t="s">
        <v>158</v>
      </c>
      <c r="E1367" s="5" t="s">
        <v>158</v>
      </c>
      <c r="F1367" s="5" t="s">
        <v>158</v>
      </c>
      <c r="G1367" s="5" t="s">
        <v>158</v>
      </c>
      <c r="H1367" s="5" t="s">
        <v>158</v>
      </c>
      <c r="I1367" s="5" t="s">
        <v>158</v>
      </c>
      <c r="J1367" s="5" t="s">
        <v>158</v>
      </c>
      <c r="K1367" s="5" t="s">
        <v>158</v>
      </c>
      <c r="L1367" s="5" t="s">
        <v>158</v>
      </c>
    </row>
    <row r="1368" spans="1:12">
      <c r="A1368" s="5">
        <v>301</v>
      </c>
      <c r="B1368" s="11" t="s">
        <v>108</v>
      </c>
      <c r="C1368" s="11" t="s">
        <v>132</v>
      </c>
      <c r="D1368" s="5" t="s">
        <v>158</v>
      </c>
      <c r="E1368" s="5" t="s">
        <v>158</v>
      </c>
      <c r="F1368" s="5" t="s">
        <v>158</v>
      </c>
      <c r="G1368" s="5" t="s">
        <v>158</v>
      </c>
      <c r="H1368" s="5" t="s">
        <v>158</v>
      </c>
      <c r="I1368" s="5" t="s">
        <v>158</v>
      </c>
      <c r="J1368" s="5" t="s">
        <v>158</v>
      </c>
      <c r="K1368" s="5" t="s">
        <v>158</v>
      </c>
      <c r="L1368" s="5" t="s">
        <v>158</v>
      </c>
    </row>
    <row r="1369" spans="1:12">
      <c r="A1369" s="5">
        <v>301</v>
      </c>
      <c r="B1369" s="11" t="s">
        <v>108</v>
      </c>
      <c r="C1369" s="11" t="s">
        <v>163</v>
      </c>
      <c r="D1369" s="5" t="s">
        <v>158</v>
      </c>
      <c r="E1369" s="5" t="s">
        <v>158</v>
      </c>
      <c r="F1369" s="5" t="s">
        <v>158</v>
      </c>
      <c r="G1369" s="5" t="s">
        <v>158</v>
      </c>
      <c r="H1369" s="5" t="s">
        <v>158</v>
      </c>
      <c r="I1369" s="5" t="s">
        <v>158</v>
      </c>
      <c r="J1369" s="5" t="s">
        <v>158</v>
      </c>
      <c r="K1369" s="5" t="s">
        <v>158</v>
      </c>
      <c r="L1369" s="5" t="s">
        <v>158</v>
      </c>
    </row>
    <row r="1370" spans="1:12">
      <c r="A1370" s="5">
        <v>301</v>
      </c>
      <c r="B1370" s="11" t="s">
        <v>108</v>
      </c>
      <c r="C1370" s="11" t="s">
        <v>164</v>
      </c>
      <c r="D1370" s="5" t="s">
        <v>158</v>
      </c>
      <c r="E1370" s="5" t="s">
        <v>158</v>
      </c>
      <c r="F1370" s="5" t="s">
        <v>158</v>
      </c>
      <c r="G1370" s="5" t="s">
        <v>158</v>
      </c>
      <c r="H1370" s="5" t="s">
        <v>158</v>
      </c>
      <c r="I1370" s="5" t="s">
        <v>158</v>
      </c>
      <c r="J1370" s="5" t="s">
        <v>158</v>
      </c>
      <c r="K1370" s="5" t="s">
        <v>158</v>
      </c>
      <c r="L1370" s="5" t="s">
        <v>158</v>
      </c>
    </row>
    <row r="1371" spans="1:12">
      <c r="A1371" s="5">
        <v>301</v>
      </c>
      <c r="B1371" s="11" t="s">
        <v>108</v>
      </c>
      <c r="C1371" s="11" t="s">
        <v>165</v>
      </c>
      <c r="D1371" s="5" t="s">
        <v>158</v>
      </c>
      <c r="E1371" s="5" t="s">
        <v>158</v>
      </c>
      <c r="F1371" s="5" t="s">
        <v>158</v>
      </c>
      <c r="G1371" s="5" t="s">
        <v>158</v>
      </c>
      <c r="H1371" s="5" t="s">
        <v>158</v>
      </c>
      <c r="I1371" s="5" t="s">
        <v>158</v>
      </c>
      <c r="J1371" s="5" t="s">
        <v>158</v>
      </c>
      <c r="K1371" s="5" t="s">
        <v>158</v>
      </c>
      <c r="L1371" s="5" t="s">
        <v>158</v>
      </c>
    </row>
    <row r="1372" spans="1:12">
      <c r="A1372" s="5">
        <v>301</v>
      </c>
      <c r="B1372" s="11" t="s">
        <v>108</v>
      </c>
      <c r="C1372" s="11" t="s">
        <v>125</v>
      </c>
      <c r="D1372" s="5" t="s">
        <v>158</v>
      </c>
      <c r="E1372" s="5" t="s">
        <v>158</v>
      </c>
      <c r="F1372" s="5" t="s">
        <v>158</v>
      </c>
      <c r="G1372" s="5" t="s">
        <v>158</v>
      </c>
      <c r="H1372" s="5" t="s">
        <v>158</v>
      </c>
      <c r="I1372" s="5" t="s">
        <v>158</v>
      </c>
      <c r="J1372" s="5" t="s">
        <v>158</v>
      </c>
      <c r="K1372" s="5" t="s">
        <v>158</v>
      </c>
      <c r="L1372" s="5" t="s">
        <v>158</v>
      </c>
    </row>
    <row r="1373" spans="1:12">
      <c r="A1373" s="5">
        <v>301</v>
      </c>
      <c r="B1373" s="11" t="s">
        <v>108</v>
      </c>
      <c r="C1373" s="11" t="s">
        <v>126</v>
      </c>
      <c r="D1373" s="5" t="s">
        <v>158</v>
      </c>
      <c r="E1373" s="5" t="s">
        <v>158</v>
      </c>
      <c r="F1373" s="5" t="s">
        <v>158</v>
      </c>
      <c r="G1373" s="5" t="s">
        <v>158</v>
      </c>
      <c r="H1373" s="5" t="s">
        <v>158</v>
      </c>
      <c r="I1373" s="5" t="s">
        <v>158</v>
      </c>
      <c r="J1373" s="5" t="s">
        <v>158</v>
      </c>
      <c r="K1373" s="5" t="s">
        <v>158</v>
      </c>
      <c r="L1373" s="5" t="s">
        <v>158</v>
      </c>
    </row>
    <row r="1374" spans="1:12">
      <c r="A1374" s="5">
        <v>301</v>
      </c>
      <c r="B1374" s="11" t="s">
        <v>108</v>
      </c>
      <c r="C1374" s="11" t="s">
        <v>133</v>
      </c>
      <c r="D1374" s="5" t="s">
        <v>158</v>
      </c>
      <c r="E1374" s="5" t="s">
        <v>158</v>
      </c>
      <c r="F1374" s="5" t="s">
        <v>158</v>
      </c>
      <c r="G1374" s="5" t="s">
        <v>158</v>
      </c>
      <c r="H1374" s="5" t="s">
        <v>158</v>
      </c>
      <c r="I1374" s="5" t="s">
        <v>158</v>
      </c>
      <c r="J1374" s="5" t="s">
        <v>158</v>
      </c>
      <c r="K1374" s="5" t="s">
        <v>158</v>
      </c>
      <c r="L1374" s="5" t="s">
        <v>158</v>
      </c>
    </row>
    <row r="1375" spans="1:12">
      <c r="A1375" s="5">
        <v>313</v>
      </c>
      <c r="B1375" s="11" t="s">
        <v>109</v>
      </c>
      <c r="C1375" s="11" t="s">
        <v>153</v>
      </c>
      <c r="D1375" s="5" t="s">
        <v>158</v>
      </c>
      <c r="E1375" s="5" t="s">
        <v>158</v>
      </c>
      <c r="F1375" s="5" t="s">
        <v>158</v>
      </c>
      <c r="G1375" s="5" t="s">
        <v>158</v>
      </c>
      <c r="H1375" s="5" t="s">
        <v>158</v>
      </c>
      <c r="I1375" s="5" t="s">
        <v>158</v>
      </c>
      <c r="J1375" s="5" t="s">
        <v>158</v>
      </c>
      <c r="K1375" s="5" t="s">
        <v>158</v>
      </c>
      <c r="L1375" s="5" t="s">
        <v>158</v>
      </c>
    </row>
    <row r="1376" spans="1:12">
      <c r="A1376" s="5">
        <v>313</v>
      </c>
      <c r="B1376" s="11" t="s">
        <v>109</v>
      </c>
      <c r="C1376" s="11" t="s">
        <v>134</v>
      </c>
      <c r="D1376" s="5" t="s">
        <v>158</v>
      </c>
      <c r="E1376" s="5" t="s">
        <v>158</v>
      </c>
      <c r="F1376" s="5" t="s">
        <v>158</v>
      </c>
      <c r="G1376" s="5" t="s">
        <v>158</v>
      </c>
      <c r="H1376" s="5" t="s">
        <v>158</v>
      </c>
      <c r="I1376" s="5" t="s">
        <v>158</v>
      </c>
      <c r="J1376" s="5" t="s">
        <v>158</v>
      </c>
      <c r="K1376" s="5" t="s">
        <v>158</v>
      </c>
      <c r="L1376" s="5" t="s">
        <v>158</v>
      </c>
    </row>
    <row r="1377" spans="1:12">
      <c r="A1377" s="5">
        <v>313</v>
      </c>
      <c r="B1377" s="11" t="s">
        <v>109</v>
      </c>
      <c r="C1377" s="11" t="s">
        <v>164</v>
      </c>
      <c r="D1377" s="5" t="s">
        <v>158</v>
      </c>
      <c r="E1377" s="5" t="s">
        <v>158</v>
      </c>
      <c r="F1377" s="5" t="s">
        <v>158</v>
      </c>
      <c r="G1377" s="5" t="s">
        <v>158</v>
      </c>
      <c r="H1377" s="5" t="s">
        <v>158</v>
      </c>
      <c r="I1377" s="5" t="s">
        <v>158</v>
      </c>
      <c r="J1377" s="5" t="s">
        <v>158</v>
      </c>
      <c r="K1377" s="5" t="s">
        <v>158</v>
      </c>
      <c r="L1377" s="5" t="s">
        <v>158</v>
      </c>
    </row>
    <row r="1378" spans="1:12">
      <c r="A1378" s="5">
        <v>313</v>
      </c>
      <c r="B1378" s="11" t="s">
        <v>109</v>
      </c>
      <c r="C1378" s="11" t="s">
        <v>165</v>
      </c>
      <c r="D1378" s="5" t="s">
        <v>158</v>
      </c>
      <c r="E1378" s="5" t="s">
        <v>158</v>
      </c>
      <c r="F1378" s="5" t="s">
        <v>158</v>
      </c>
      <c r="G1378" s="5" t="s">
        <v>158</v>
      </c>
      <c r="H1378" s="5" t="s">
        <v>158</v>
      </c>
      <c r="I1378" s="5" t="s">
        <v>158</v>
      </c>
      <c r="J1378" s="5" t="s">
        <v>158</v>
      </c>
      <c r="K1378" s="5" t="s">
        <v>158</v>
      </c>
      <c r="L1378" s="5" t="s">
        <v>158</v>
      </c>
    </row>
    <row r="1379" spans="1:12">
      <c r="A1379" s="5">
        <v>313</v>
      </c>
      <c r="B1379" s="11" t="s">
        <v>109</v>
      </c>
      <c r="C1379" s="11" t="s">
        <v>125</v>
      </c>
      <c r="D1379" s="5" t="s">
        <v>158</v>
      </c>
      <c r="E1379" s="5" t="s">
        <v>158</v>
      </c>
      <c r="F1379" s="5" t="s">
        <v>158</v>
      </c>
      <c r="G1379" s="5" t="s">
        <v>158</v>
      </c>
      <c r="H1379" s="5" t="s">
        <v>158</v>
      </c>
      <c r="I1379" s="5" t="s">
        <v>158</v>
      </c>
      <c r="J1379" s="5" t="s">
        <v>158</v>
      </c>
      <c r="K1379" s="5" t="s">
        <v>158</v>
      </c>
      <c r="L1379" s="5" t="s">
        <v>158</v>
      </c>
    </row>
    <row r="1380" spans="1:12">
      <c r="A1380" s="5">
        <v>313</v>
      </c>
      <c r="B1380" s="11" t="s">
        <v>109</v>
      </c>
      <c r="C1380" s="11" t="s">
        <v>133</v>
      </c>
      <c r="D1380" s="5" t="s">
        <v>158</v>
      </c>
      <c r="E1380" s="5" t="s">
        <v>158</v>
      </c>
      <c r="F1380" s="5" t="s">
        <v>158</v>
      </c>
      <c r="G1380" s="5" t="s">
        <v>158</v>
      </c>
      <c r="H1380" s="5" t="s">
        <v>158</v>
      </c>
      <c r="I1380" s="5" t="s">
        <v>158</v>
      </c>
      <c r="J1380" s="5" t="s">
        <v>158</v>
      </c>
      <c r="K1380" s="5" t="s">
        <v>158</v>
      </c>
      <c r="L1380" s="5" t="s">
        <v>158</v>
      </c>
    </row>
    <row r="1381" spans="1:12">
      <c r="A1381" s="5">
        <v>321</v>
      </c>
      <c r="B1381" s="11" t="s">
        <v>110</v>
      </c>
      <c r="C1381" s="11" t="s">
        <v>153</v>
      </c>
      <c r="D1381" s="5">
        <v>21</v>
      </c>
      <c r="E1381" s="13">
        <v>271.7142857</v>
      </c>
      <c r="F1381" s="7">
        <v>0.14285714299999999</v>
      </c>
      <c r="G1381" s="7">
        <v>0.19047618999999999</v>
      </c>
      <c r="H1381" s="7">
        <v>0.66666666699999999</v>
      </c>
      <c r="I1381" s="13">
        <v>271.80952380000002</v>
      </c>
      <c r="J1381" s="13">
        <v>263</v>
      </c>
      <c r="K1381" s="13">
        <v>285.80952380000002</v>
      </c>
      <c r="L1381" s="13">
        <v>282.23809519999998</v>
      </c>
    </row>
    <row r="1382" spans="1:12">
      <c r="A1382" s="5">
        <v>321</v>
      </c>
      <c r="B1382" s="11" t="s">
        <v>110</v>
      </c>
      <c r="C1382" s="11" t="s">
        <v>134</v>
      </c>
      <c r="D1382" s="5" t="s">
        <v>158</v>
      </c>
      <c r="E1382" s="5" t="s">
        <v>158</v>
      </c>
      <c r="F1382" s="5" t="s">
        <v>158</v>
      </c>
      <c r="G1382" s="5" t="s">
        <v>158</v>
      </c>
      <c r="H1382" s="5" t="s">
        <v>158</v>
      </c>
      <c r="I1382" s="5" t="s">
        <v>158</v>
      </c>
      <c r="J1382" s="5" t="s">
        <v>158</v>
      </c>
      <c r="K1382" s="5" t="s">
        <v>158</v>
      </c>
      <c r="L1382" s="5" t="s">
        <v>158</v>
      </c>
    </row>
    <row r="1383" spans="1:12">
      <c r="A1383" s="5">
        <v>321</v>
      </c>
      <c r="B1383" s="11" t="s">
        <v>110</v>
      </c>
      <c r="C1383" s="11" t="s">
        <v>163</v>
      </c>
      <c r="D1383" s="5">
        <v>12</v>
      </c>
      <c r="E1383" s="13">
        <v>274</v>
      </c>
      <c r="F1383" s="7">
        <v>0.16666666699999999</v>
      </c>
      <c r="G1383" s="7">
        <v>0.16666666699999999</v>
      </c>
      <c r="H1383" s="7">
        <v>0.66666666699999999</v>
      </c>
      <c r="I1383" s="13">
        <v>272.41666670000001</v>
      </c>
      <c r="J1383" s="13">
        <v>267.16666670000001</v>
      </c>
      <c r="K1383" s="13">
        <v>288</v>
      </c>
      <c r="L1383" s="13">
        <v>285.16666670000001</v>
      </c>
    </row>
    <row r="1384" spans="1:12">
      <c r="A1384" s="5">
        <v>321</v>
      </c>
      <c r="B1384" s="11" t="s">
        <v>110</v>
      </c>
      <c r="C1384" s="11" t="s">
        <v>164</v>
      </c>
      <c r="D1384" s="5" t="s">
        <v>158</v>
      </c>
      <c r="E1384" s="5" t="s">
        <v>158</v>
      </c>
      <c r="F1384" s="5" t="s">
        <v>158</v>
      </c>
      <c r="G1384" s="5" t="s">
        <v>158</v>
      </c>
      <c r="H1384" s="5" t="s">
        <v>158</v>
      </c>
      <c r="I1384" s="5" t="s">
        <v>158</v>
      </c>
      <c r="J1384" s="5" t="s">
        <v>158</v>
      </c>
      <c r="K1384" s="5" t="s">
        <v>158</v>
      </c>
      <c r="L1384" s="5" t="s">
        <v>158</v>
      </c>
    </row>
    <row r="1385" spans="1:12">
      <c r="A1385" s="5">
        <v>321</v>
      </c>
      <c r="B1385" s="11" t="s">
        <v>110</v>
      </c>
      <c r="C1385" s="11" t="s">
        <v>165</v>
      </c>
      <c r="D1385" s="5" t="s">
        <v>158</v>
      </c>
      <c r="E1385" s="5" t="s">
        <v>158</v>
      </c>
      <c r="F1385" s="5" t="s">
        <v>158</v>
      </c>
      <c r="G1385" s="5" t="s">
        <v>158</v>
      </c>
      <c r="H1385" s="5" t="s">
        <v>158</v>
      </c>
      <c r="I1385" s="5" t="s">
        <v>158</v>
      </c>
      <c r="J1385" s="5" t="s">
        <v>158</v>
      </c>
      <c r="K1385" s="5" t="s">
        <v>158</v>
      </c>
      <c r="L1385" s="5" t="s">
        <v>158</v>
      </c>
    </row>
    <row r="1386" spans="1:12">
      <c r="A1386" s="5">
        <v>321</v>
      </c>
      <c r="B1386" s="11" t="s">
        <v>110</v>
      </c>
      <c r="C1386" s="11" t="s">
        <v>1</v>
      </c>
      <c r="D1386" s="5">
        <v>12</v>
      </c>
      <c r="E1386" s="13">
        <v>267.16666670000001</v>
      </c>
      <c r="F1386" s="7">
        <v>0.25</v>
      </c>
      <c r="G1386" s="7">
        <v>0.16666666699999999</v>
      </c>
      <c r="H1386" s="7">
        <v>0.58333333300000001</v>
      </c>
      <c r="I1386" s="13">
        <v>267.16666670000001</v>
      </c>
      <c r="J1386" s="13">
        <v>258.5</v>
      </c>
      <c r="K1386" s="13">
        <v>280.41666670000001</v>
      </c>
      <c r="L1386" s="13">
        <v>278.08333329999999</v>
      </c>
    </row>
    <row r="1387" spans="1:12">
      <c r="A1387" s="5">
        <v>321</v>
      </c>
      <c r="B1387" s="11" t="s">
        <v>110</v>
      </c>
      <c r="C1387" s="11" t="s">
        <v>5</v>
      </c>
      <c r="D1387" s="5" t="s">
        <v>158</v>
      </c>
      <c r="E1387" s="5" t="s">
        <v>158</v>
      </c>
      <c r="F1387" s="5" t="s">
        <v>158</v>
      </c>
      <c r="G1387" s="5" t="s">
        <v>158</v>
      </c>
      <c r="H1387" s="5" t="s">
        <v>158</v>
      </c>
      <c r="I1387" s="5" t="s">
        <v>158</v>
      </c>
      <c r="J1387" s="5" t="s">
        <v>158</v>
      </c>
      <c r="K1387" s="5" t="s">
        <v>158</v>
      </c>
      <c r="L1387" s="5" t="s">
        <v>158</v>
      </c>
    </row>
    <row r="1388" spans="1:12">
      <c r="A1388" s="5">
        <v>321</v>
      </c>
      <c r="B1388" s="11" t="s">
        <v>110</v>
      </c>
      <c r="C1388" s="11" t="s">
        <v>12</v>
      </c>
      <c r="D1388" s="5" t="s">
        <v>158</v>
      </c>
      <c r="E1388" s="5" t="s">
        <v>158</v>
      </c>
      <c r="F1388" s="5" t="s">
        <v>158</v>
      </c>
      <c r="G1388" s="5" t="s">
        <v>158</v>
      </c>
      <c r="H1388" s="5" t="s">
        <v>158</v>
      </c>
      <c r="I1388" s="5" t="s">
        <v>158</v>
      </c>
      <c r="J1388" s="5" t="s">
        <v>158</v>
      </c>
      <c r="K1388" s="5" t="s">
        <v>158</v>
      </c>
      <c r="L1388" s="5" t="s">
        <v>158</v>
      </c>
    </row>
    <row r="1389" spans="1:12">
      <c r="A1389" s="5">
        <v>321</v>
      </c>
      <c r="B1389" s="11" t="s">
        <v>110</v>
      </c>
      <c r="C1389" s="11" t="s">
        <v>125</v>
      </c>
      <c r="D1389" s="5">
        <v>17</v>
      </c>
      <c r="E1389" s="13">
        <v>272.41176469999999</v>
      </c>
      <c r="F1389" s="7">
        <v>0.117647059</v>
      </c>
      <c r="G1389" s="7">
        <v>0.235294118</v>
      </c>
      <c r="H1389" s="7">
        <v>0.64705882400000003</v>
      </c>
      <c r="I1389" s="13">
        <v>273</v>
      </c>
      <c r="J1389" s="13">
        <v>261.82352939999998</v>
      </c>
      <c r="K1389" s="13">
        <v>290.35294119999998</v>
      </c>
      <c r="L1389" s="13">
        <v>284.82352939999998</v>
      </c>
    </row>
    <row r="1390" spans="1:12">
      <c r="A1390" s="5">
        <v>321</v>
      </c>
      <c r="B1390" s="11" t="s">
        <v>110</v>
      </c>
      <c r="C1390" s="11" t="s">
        <v>127</v>
      </c>
      <c r="D1390" s="5" t="s">
        <v>158</v>
      </c>
      <c r="E1390" s="5" t="s">
        <v>158</v>
      </c>
      <c r="F1390" s="5" t="s">
        <v>158</v>
      </c>
      <c r="G1390" s="5" t="s">
        <v>158</v>
      </c>
      <c r="H1390" s="5" t="s">
        <v>158</v>
      </c>
      <c r="I1390" s="5" t="s">
        <v>158</v>
      </c>
      <c r="J1390" s="5" t="s">
        <v>158</v>
      </c>
      <c r="K1390" s="5" t="s">
        <v>158</v>
      </c>
      <c r="L1390" s="5" t="s">
        <v>158</v>
      </c>
    </row>
    <row r="1391" spans="1:12">
      <c r="A1391" s="5">
        <v>321</v>
      </c>
      <c r="B1391" s="11" t="s">
        <v>110</v>
      </c>
      <c r="C1391" s="11" t="s">
        <v>133</v>
      </c>
      <c r="D1391" s="5" t="s">
        <v>158</v>
      </c>
      <c r="E1391" s="5" t="s">
        <v>158</v>
      </c>
      <c r="F1391" s="5" t="s">
        <v>158</v>
      </c>
      <c r="G1391" s="5" t="s">
        <v>158</v>
      </c>
      <c r="H1391" s="5" t="s">
        <v>158</v>
      </c>
      <c r="I1391" s="5" t="s">
        <v>158</v>
      </c>
      <c r="J1391" s="5" t="s">
        <v>158</v>
      </c>
      <c r="K1391" s="5" t="s">
        <v>158</v>
      </c>
      <c r="L1391" s="5" t="s">
        <v>158</v>
      </c>
    </row>
    <row r="1392" spans="1:12">
      <c r="A1392" s="5">
        <v>322</v>
      </c>
      <c r="B1392" s="11" t="s">
        <v>111</v>
      </c>
      <c r="C1392" s="11" t="s">
        <v>153</v>
      </c>
      <c r="D1392" s="5">
        <v>13</v>
      </c>
      <c r="E1392" s="13">
        <v>267.38461539999997</v>
      </c>
      <c r="F1392" s="7">
        <v>7.6923077000000006E-2</v>
      </c>
      <c r="G1392" s="7">
        <v>0.46153846199999998</v>
      </c>
      <c r="H1392" s="7">
        <v>0.46153846199999998</v>
      </c>
      <c r="I1392" s="13">
        <v>266.07692309999999</v>
      </c>
      <c r="J1392" s="13">
        <v>256.30769229999999</v>
      </c>
      <c r="K1392" s="13">
        <v>290.69230770000001</v>
      </c>
      <c r="L1392" s="13">
        <v>288</v>
      </c>
    </row>
    <row r="1393" spans="1:12">
      <c r="A1393" s="5">
        <v>322</v>
      </c>
      <c r="B1393" s="11" t="s">
        <v>111</v>
      </c>
      <c r="C1393" s="11" t="s">
        <v>134</v>
      </c>
      <c r="D1393" s="5" t="s">
        <v>158</v>
      </c>
      <c r="E1393" s="5" t="s">
        <v>158</v>
      </c>
      <c r="F1393" s="5" t="s">
        <v>158</v>
      </c>
      <c r="G1393" s="5" t="s">
        <v>158</v>
      </c>
      <c r="H1393" s="5" t="s">
        <v>158</v>
      </c>
      <c r="I1393" s="5" t="s">
        <v>158</v>
      </c>
      <c r="J1393" s="5" t="s">
        <v>158</v>
      </c>
      <c r="K1393" s="5" t="s">
        <v>158</v>
      </c>
      <c r="L1393" s="5" t="s">
        <v>158</v>
      </c>
    </row>
    <row r="1394" spans="1:12">
      <c r="A1394" s="5">
        <v>322</v>
      </c>
      <c r="B1394" s="11" t="s">
        <v>111</v>
      </c>
      <c r="C1394" s="11" t="s">
        <v>163</v>
      </c>
      <c r="D1394" s="5" t="s">
        <v>158</v>
      </c>
      <c r="E1394" s="5" t="s">
        <v>158</v>
      </c>
      <c r="F1394" s="5" t="s">
        <v>158</v>
      </c>
      <c r="G1394" s="5" t="s">
        <v>158</v>
      </c>
      <c r="H1394" s="5" t="s">
        <v>158</v>
      </c>
      <c r="I1394" s="5" t="s">
        <v>158</v>
      </c>
      <c r="J1394" s="5" t="s">
        <v>158</v>
      </c>
      <c r="K1394" s="5" t="s">
        <v>158</v>
      </c>
      <c r="L1394" s="5" t="s">
        <v>158</v>
      </c>
    </row>
    <row r="1395" spans="1:12">
      <c r="A1395" s="5">
        <v>322</v>
      </c>
      <c r="B1395" s="11" t="s">
        <v>111</v>
      </c>
      <c r="C1395" s="11" t="s">
        <v>164</v>
      </c>
      <c r="D1395" s="5" t="s">
        <v>158</v>
      </c>
      <c r="E1395" s="5" t="s">
        <v>158</v>
      </c>
      <c r="F1395" s="5" t="s">
        <v>158</v>
      </c>
      <c r="G1395" s="5" t="s">
        <v>158</v>
      </c>
      <c r="H1395" s="5" t="s">
        <v>158</v>
      </c>
      <c r="I1395" s="5" t="s">
        <v>158</v>
      </c>
      <c r="J1395" s="5" t="s">
        <v>158</v>
      </c>
      <c r="K1395" s="5" t="s">
        <v>158</v>
      </c>
      <c r="L1395" s="5" t="s">
        <v>158</v>
      </c>
    </row>
    <row r="1396" spans="1:12">
      <c r="A1396" s="5">
        <v>322</v>
      </c>
      <c r="B1396" s="11" t="s">
        <v>111</v>
      </c>
      <c r="C1396" s="11" t="s">
        <v>165</v>
      </c>
      <c r="D1396" s="5">
        <v>13</v>
      </c>
      <c r="E1396" s="13">
        <v>267.38461539999997</v>
      </c>
      <c r="F1396" s="7">
        <v>7.6923077000000006E-2</v>
      </c>
      <c r="G1396" s="7">
        <v>0.46153846199999998</v>
      </c>
      <c r="H1396" s="7">
        <v>0.46153846199999998</v>
      </c>
      <c r="I1396" s="13">
        <v>266.07692309999999</v>
      </c>
      <c r="J1396" s="13">
        <v>256.30769229999999</v>
      </c>
      <c r="K1396" s="13">
        <v>290.69230770000001</v>
      </c>
      <c r="L1396" s="13">
        <v>288</v>
      </c>
    </row>
    <row r="1397" spans="1:12">
      <c r="A1397" s="5">
        <v>322</v>
      </c>
      <c r="B1397" s="11" t="s">
        <v>111</v>
      </c>
      <c r="C1397" s="11" t="s">
        <v>125</v>
      </c>
      <c r="D1397" s="5">
        <v>13</v>
      </c>
      <c r="E1397" s="13">
        <v>267.38461539999997</v>
      </c>
      <c r="F1397" s="7">
        <v>7.6923077000000006E-2</v>
      </c>
      <c r="G1397" s="7">
        <v>0.46153846199999998</v>
      </c>
      <c r="H1397" s="7">
        <v>0.46153846199999998</v>
      </c>
      <c r="I1397" s="13">
        <v>266.07692309999999</v>
      </c>
      <c r="J1397" s="13">
        <v>256.30769229999999</v>
      </c>
      <c r="K1397" s="13">
        <v>290.69230770000001</v>
      </c>
      <c r="L1397" s="13">
        <v>288</v>
      </c>
    </row>
    <row r="1398" spans="1:12">
      <c r="A1398" s="5">
        <v>322</v>
      </c>
      <c r="B1398" s="11" t="s">
        <v>111</v>
      </c>
      <c r="C1398" s="11" t="s">
        <v>133</v>
      </c>
      <c r="D1398" s="5" t="s">
        <v>158</v>
      </c>
      <c r="E1398" s="5" t="s">
        <v>158</v>
      </c>
      <c r="F1398" s="5" t="s">
        <v>158</v>
      </c>
      <c r="G1398" s="5" t="s">
        <v>158</v>
      </c>
      <c r="H1398" s="5" t="s">
        <v>158</v>
      </c>
      <c r="I1398" s="5" t="s">
        <v>158</v>
      </c>
      <c r="J1398" s="5" t="s">
        <v>158</v>
      </c>
      <c r="K1398" s="5" t="s">
        <v>158</v>
      </c>
      <c r="L1398" s="5" t="s">
        <v>158</v>
      </c>
    </row>
    <row r="1399" spans="1:12">
      <c r="A1399" s="5">
        <v>326</v>
      </c>
      <c r="B1399" s="11" t="s">
        <v>112</v>
      </c>
      <c r="C1399" s="11" t="s">
        <v>153</v>
      </c>
      <c r="D1399" s="5">
        <v>24</v>
      </c>
      <c r="E1399" s="13">
        <v>279.08333329999999</v>
      </c>
      <c r="F1399" s="7" t="s">
        <v>159</v>
      </c>
      <c r="G1399" s="7">
        <v>8.3333332999999996E-2</v>
      </c>
      <c r="H1399" s="7">
        <v>0.875</v>
      </c>
      <c r="I1399" s="13">
        <v>277.75</v>
      </c>
      <c r="J1399" s="13">
        <v>275.04166670000001</v>
      </c>
      <c r="K1399" s="13">
        <v>285.45833329999999</v>
      </c>
      <c r="L1399" s="13">
        <v>288.91666670000001</v>
      </c>
    </row>
    <row r="1400" spans="1:12">
      <c r="A1400" s="5">
        <v>326</v>
      </c>
      <c r="B1400" s="11" t="s">
        <v>112</v>
      </c>
      <c r="C1400" s="11" t="s">
        <v>134</v>
      </c>
      <c r="D1400" s="5" t="s">
        <v>158</v>
      </c>
      <c r="E1400" s="5" t="s">
        <v>158</v>
      </c>
      <c r="F1400" s="5" t="s">
        <v>158</v>
      </c>
      <c r="G1400" s="5" t="s">
        <v>158</v>
      </c>
      <c r="H1400" s="5" t="s">
        <v>158</v>
      </c>
      <c r="I1400" s="5" t="s">
        <v>158</v>
      </c>
      <c r="J1400" s="5" t="s">
        <v>158</v>
      </c>
      <c r="K1400" s="5" t="s">
        <v>158</v>
      </c>
      <c r="L1400" s="5" t="s">
        <v>158</v>
      </c>
    </row>
    <row r="1401" spans="1:12">
      <c r="A1401" s="5">
        <v>326</v>
      </c>
      <c r="B1401" s="11" t="s">
        <v>112</v>
      </c>
      <c r="C1401" s="11" t="s">
        <v>163</v>
      </c>
      <c r="D1401" s="5">
        <v>10</v>
      </c>
      <c r="E1401" s="13">
        <v>278.39999999999998</v>
      </c>
      <c r="F1401" s="7">
        <v>0.1</v>
      </c>
      <c r="G1401" s="7" t="s">
        <v>159</v>
      </c>
      <c r="H1401" s="7">
        <v>0.9</v>
      </c>
      <c r="I1401" s="13">
        <v>278</v>
      </c>
      <c r="J1401" s="13">
        <v>274.5</v>
      </c>
      <c r="K1401" s="13">
        <v>280.89999999999998</v>
      </c>
      <c r="L1401" s="13">
        <v>286.39999999999998</v>
      </c>
    </row>
    <row r="1402" spans="1:12">
      <c r="A1402" s="5">
        <v>326</v>
      </c>
      <c r="B1402" s="11" t="s">
        <v>112</v>
      </c>
      <c r="C1402" s="11" t="s">
        <v>164</v>
      </c>
      <c r="D1402" s="5">
        <v>14</v>
      </c>
      <c r="E1402" s="13">
        <v>279.57142859999999</v>
      </c>
      <c r="F1402" s="7" t="s">
        <v>159</v>
      </c>
      <c r="G1402" s="7">
        <v>0.14285714299999999</v>
      </c>
      <c r="H1402" s="7">
        <v>0.85714285700000004</v>
      </c>
      <c r="I1402" s="13">
        <v>277.57142859999999</v>
      </c>
      <c r="J1402" s="13">
        <v>275.42857140000001</v>
      </c>
      <c r="K1402" s="13">
        <v>288.7142857</v>
      </c>
      <c r="L1402" s="13">
        <v>290.7142857</v>
      </c>
    </row>
    <row r="1403" spans="1:12">
      <c r="A1403" s="5">
        <v>326</v>
      </c>
      <c r="B1403" s="11" t="s">
        <v>112</v>
      </c>
      <c r="C1403" s="11" t="s">
        <v>165</v>
      </c>
      <c r="D1403" s="5" t="s">
        <v>158</v>
      </c>
      <c r="E1403" s="5" t="s">
        <v>158</v>
      </c>
      <c r="F1403" s="5" t="s">
        <v>158</v>
      </c>
      <c r="G1403" s="5" t="s">
        <v>158</v>
      </c>
      <c r="H1403" s="5" t="s">
        <v>158</v>
      </c>
      <c r="I1403" s="5" t="s">
        <v>158</v>
      </c>
      <c r="J1403" s="5" t="s">
        <v>158</v>
      </c>
      <c r="K1403" s="5" t="s">
        <v>158</v>
      </c>
      <c r="L1403" s="5" t="s">
        <v>158</v>
      </c>
    </row>
    <row r="1404" spans="1:12">
      <c r="A1404" s="5">
        <v>326</v>
      </c>
      <c r="B1404" s="11" t="s">
        <v>112</v>
      </c>
      <c r="C1404" s="11" t="s">
        <v>1</v>
      </c>
      <c r="D1404" s="5" t="s">
        <v>158</v>
      </c>
      <c r="E1404" s="5" t="s">
        <v>158</v>
      </c>
      <c r="F1404" s="5" t="s">
        <v>158</v>
      </c>
      <c r="G1404" s="5" t="s">
        <v>158</v>
      </c>
      <c r="H1404" s="5" t="s">
        <v>158</v>
      </c>
      <c r="I1404" s="5" t="s">
        <v>158</v>
      </c>
      <c r="J1404" s="5" t="s">
        <v>158</v>
      </c>
      <c r="K1404" s="5" t="s">
        <v>158</v>
      </c>
      <c r="L1404" s="5" t="s">
        <v>158</v>
      </c>
    </row>
    <row r="1405" spans="1:12">
      <c r="A1405" s="5">
        <v>326</v>
      </c>
      <c r="B1405" s="11" t="s">
        <v>112</v>
      </c>
      <c r="C1405" s="11" t="s">
        <v>2</v>
      </c>
      <c r="D1405" s="5" t="s">
        <v>158</v>
      </c>
      <c r="E1405" s="5" t="s">
        <v>158</v>
      </c>
      <c r="F1405" s="5" t="s">
        <v>158</v>
      </c>
      <c r="G1405" s="5" t="s">
        <v>158</v>
      </c>
      <c r="H1405" s="5" t="s">
        <v>158</v>
      </c>
      <c r="I1405" s="5" t="s">
        <v>158</v>
      </c>
      <c r="J1405" s="5" t="s">
        <v>158</v>
      </c>
      <c r="K1405" s="5" t="s">
        <v>158</v>
      </c>
      <c r="L1405" s="5" t="s">
        <v>158</v>
      </c>
    </row>
    <row r="1406" spans="1:12">
      <c r="A1406" s="5">
        <v>326</v>
      </c>
      <c r="B1406" s="11" t="s">
        <v>112</v>
      </c>
      <c r="C1406" s="11" t="s">
        <v>20</v>
      </c>
      <c r="D1406" s="5" t="s">
        <v>158</v>
      </c>
      <c r="E1406" s="5" t="s">
        <v>158</v>
      </c>
      <c r="F1406" s="5" t="s">
        <v>158</v>
      </c>
      <c r="G1406" s="5" t="s">
        <v>158</v>
      </c>
      <c r="H1406" s="5" t="s">
        <v>158</v>
      </c>
      <c r="I1406" s="5" t="s">
        <v>158</v>
      </c>
      <c r="J1406" s="5" t="s">
        <v>158</v>
      </c>
      <c r="K1406" s="5" t="s">
        <v>158</v>
      </c>
      <c r="L1406" s="5" t="s">
        <v>158</v>
      </c>
    </row>
    <row r="1407" spans="1:12">
      <c r="A1407" s="5">
        <v>326</v>
      </c>
      <c r="B1407" s="11" t="s">
        <v>112</v>
      </c>
      <c r="C1407" s="11" t="s">
        <v>5</v>
      </c>
      <c r="D1407" s="5" t="s">
        <v>158</v>
      </c>
      <c r="E1407" s="5" t="s">
        <v>158</v>
      </c>
      <c r="F1407" s="5" t="s">
        <v>158</v>
      </c>
      <c r="G1407" s="5" t="s">
        <v>158</v>
      </c>
      <c r="H1407" s="5" t="s">
        <v>158</v>
      </c>
      <c r="I1407" s="5" t="s">
        <v>158</v>
      </c>
      <c r="J1407" s="5" t="s">
        <v>158</v>
      </c>
      <c r="K1407" s="5" t="s">
        <v>158</v>
      </c>
      <c r="L1407" s="5" t="s">
        <v>158</v>
      </c>
    </row>
    <row r="1408" spans="1:12">
      <c r="A1408" s="5">
        <v>326</v>
      </c>
      <c r="B1408" s="11" t="s">
        <v>112</v>
      </c>
      <c r="C1408" s="11" t="s">
        <v>10</v>
      </c>
      <c r="D1408" s="5" t="s">
        <v>158</v>
      </c>
      <c r="E1408" s="5" t="s">
        <v>158</v>
      </c>
      <c r="F1408" s="5" t="s">
        <v>158</v>
      </c>
      <c r="G1408" s="5" t="s">
        <v>158</v>
      </c>
      <c r="H1408" s="5" t="s">
        <v>158</v>
      </c>
      <c r="I1408" s="5" t="s">
        <v>158</v>
      </c>
      <c r="J1408" s="5" t="s">
        <v>158</v>
      </c>
      <c r="K1408" s="5" t="s">
        <v>158</v>
      </c>
      <c r="L1408" s="5" t="s">
        <v>158</v>
      </c>
    </row>
    <row r="1409" spans="1:12">
      <c r="A1409" s="5">
        <v>326</v>
      </c>
      <c r="B1409" s="11" t="s">
        <v>112</v>
      </c>
      <c r="C1409" s="11" t="s">
        <v>125</v>
      </c>
      <c r="D1409" s="5">
        <v>12</v>
      </c>
      <c r="E1409" s="13">
        <v>275.33333329999999</v>
      </c>
      <c r="F1409" s="7">
        <v>8.3333332999999996E-2</v>
      </c>
      <c r="G1409" s="7">
        <v>8.3333332999999996E-2</v>
      </c>
      <c r="H1409" s="7">
        <v>0.83333333300000001</v>
      </c>
      <c r="I1409" s="13">
        <v>273.33333329999999</v>
      </c>
      <c r="J1409" s="13">
        <v>273.75</v>
      </c>
      <c r="K1409" s="13">
        <v>282.91666670000001</v>
      </c>
      <c r="L1409" s="13">
        <v>283.33333329999999</v>
      </c>
    </row>
    <row r="1410" spans="1:12">
      <c r="A1410" s="5">
        <v>326</v>
      </c>
      <c r="B1410" s="11" t="s">
        <v>112</v>
      </c>
      <c r="C1410" s="11" t="s">
        <v>126</v>
      </c>
      <c r="D1410" s="5" t="s">
        <v>158</v>
      </c>
      <c r="E1410" s="5" t="s">
        <v>158</v>
      </c>
      <c r="F1410" s="5" t="s">
        <v>158</v>
      </c>
      <c r="G1410" s="5" t="s">
        <v>158</v>
      </c>
      <c r="H1410" s="5" t="s">
        <v>158</v>
      </c>
      <c r="I1410" s="5" t="s">
        <v>158</v>
      </c>
      <c r="J1410" s="5" t="s">
        <v>158</v>
      </c>
      <c r="K1410" s="5" t="s">
        <v>158</v>
      </c>
      <c r="L1410" s="5" t="s">
        <v>158</v>
      </c>
    </row>
    <row r="1411" spans="1:12">
      <c r="A1411" s="5">
        <v>326</v>
      </c>
      <c r="B1411" s="11" t="s">
        <v>112</v>
      </c>
      <c r="C1411" s="11" t="s">
        <v>127</v>
      </c>
      <c r="D1411" s="5">
        <v>11</v>
      </c>
      <c r="E1411" s="13">
        <v>284.27272729999999</v>
      </c>
      <c r="F1411" s="7" t="s">
        <v>159</v>
      </c>
      <c r="G1411" s="7" t="s">
        <v>159</v>
      </c>
      <c r="H1411" s="7" t="s">
        <v>160</v>
      </c>
      <c r="I1411" s="13">
        <v>284.09090909999998</v>
      </c>
      <c r="J1411" s="13">
        <v>277.63636359999998</v>
      </c>
      <c r="K1411" s="13">
        <v>287.54545450000001</v>
      </c>
      <c r="L1411" s="13">
        <v>295.18181820000001</v>
      </c>
    </row>
    <row r="1412" spans="1:12">
      <c r="A1412" s="5">
        <v>326</v>
      </c>
      <c r="B1412" s="11" t="s">
        <v>112</v>
      </c>
      <c r="C1412" s="11" t="s">
        <v>133</v>
      </c>
      <c r="D1412" s="5" t="s">
        <v>158</v>
      </c>
      <c r="E1412" s="5" t="s">
        <v>158</v>
      </c>
      <c r="F1412" s="5" t="s">
        <v>158</v>
      </c>
      <c r="G1412" s="5" t="s">
        <v>158</v>
      </c>
      <c r="H1412" s="5" t="s">
        <v>158</v>
      </c>
      <c r="I1412" s="5" t="s">
        <v>158</v>
      </c>
      <c r="J1412" s="5" t="s">
        <v>158</v>
      </c>
      <c r="K1412" s="5" t="s">
        <v>158</v>
      </c>
      <c r="L1412" s="5" t="s">
        <v>158</v>
      </c>
    </row>
    <row r="1413" spans="1:12">
      <c r="A1413" s="5">
        <v>327</v>
      </c>
      <c r="B1413" s="11" t="s">
        <v>113</v>
      </c>
      <c r="C1413" s="11" t="s">
        <v>153</v>
      </c>
      <c r="D1413" s="5">
        <v>94</v>
      </c>
      <c r="E1413" s="13">
        <v>265.22340430000003</v>
      </c>
      <c r="F1413" s="7">
        <v>0.23404255299999999</v>
      </c>
      <c r="G1413" s="7">
        <v>0.44680851100000002</v>
      </c>
      <c r="H1413" s="7">
        <v>0.31914893599999999</v>
      </c>
      <c r="I1413" s="13">
        <v>265.48936170000002</v>
      </c>
      <c r="J1413" s="13">
        <v>263.5319149</v>
      </c>
      <c r="K1413" s="13">
        <v>273.60638299999999</v>
      </c>
      <c r="L1413" s="13">
        <v>270.15957450000002</v>
      </c>
    </row>
    <row r="1414" spans="1:12">
      <c r="A1414" s="5">
        <v>327</v>
      </c>
      <c r="B1414" s="11" t="s">
        <v>113</v>
      </c>
      <c r="C1414" s="11" t="s">
        <v>134</v>
      </c>
      <c r="D1414" s="5">
        <v>35</v>
      </c>
      <c r="E1414" s="13">
        <v>264.3714286</v>
      </c>
      <c r="F1414" s="7">
        <v>0.171428571</v>
      </c>
      <c r="G1414" s="7">
        <v>0.514285714</v>
      </c>
      <c r="H1414" s="7">
        <v>0.31428571399999999</v>
      </c>
      <c r="I1414" s="13">
        <v>264.74285709999998</v>
      </c>
      <c r="J1414" s="13">
        <v>262.8</v>
      </c>
      <c r="K1414" s="13">
        <v>273.14285710000001</v>
      </c>
      <c r="L1414" s="13">
        <v>268.91428569999999</v>
      </c>
    </row>
    <row r="1415" spans="1:12">
      <c r="A1415" s="5">
        <v>327</v>
      </c>
      <c r="B1415" s="11" t="s">
        <v>113</v>
      </c>
      <c r="C1415" s="11" t="s">
        <v>132</v>
      </c>
      <c r="D1415" s="5">
        <v>16</v>
      </c>
      <c r="E1415" s="13">
        <v>257.4375</v>
      </c>
      <c r="F1415" s="7">
        <v>0.5625</v>
      </c>
      <c r="G1415" s="7">
        <v>0.3125</v>
      </c>
      <c r="H1415" s="7">
        <v>0.125</v>
      </c>
      <c r="I1415" s="13">
        <v>255.6875</v>
      </c>
      <c r="J1415" s="13">
        <v>252.1875</v>
      </c>
      <c r="K1415" s="13">
        <v>270.4375</v>
      </c>
      <c r="L1415" s="13">
        <v>266.6875</v>
      </c>
    </row>
    <row r="1416" spans="1:12">
      <c r="A1416" s="5">
        <v>327</v>
      </c>
      <c r="B1416" s="11" t="s">
        <v>113</v>
      </c>
      <c r="C1416" s="11" t="s">
        <v>163</v>
      </c>
      <c r="D1416" s="5">
        <v>47</v>
      </c>
      <c r="E1416" s="13">
        <v>266.5319149</v>
      </c>
      <c r="F1416" s="7">
        <v>0.191489362</v>
      </c>
      <c r="G1416" s="7">
        <v>0.46808510599999997</v>
      </c>
      <c r="H1416" s="7">
        <v>0.34042553199999998</v>
      </c>
      <c r="I1416" s="13">
        <v>265.70212770000001</v>
      </c>
      <c r="J1416" s="13">
        <v>262.87234039999998</v>
      </c>
      <c r="K1416" s="13">
        <v>278.31914890000002</v>
      </c>
      <c r="L1416" s="13">
        <v>274.87234039999998</v>
      </c>
    </row>
    <row r="1417" spans="1:12">
      <c r="A1417" s="5">
        <v>327</v>
      </c>
      <c r="B1417" s="11" t="s">
        <v>113</v>
      </c>
      <c r="C1417" s="11" t="s">
        <v>164</v>
      </c>
      <c r="D1417" s="5">
        <v>47</v>
      </c>
      <c r="E1417" s="13">
        <v>263.91489360000003</v>
      </c>
      <c r="F1417" s="7">
        <v>0.276595745</v>
      </c>
      <c r="G1417" s="7">
        <v>0.42553191499999998</v>
      </c>
      <c r="H1417" s="7">
        <v>0.29787234000000001</v>
      </c>
      <c r="I1417" s="13">
        <v>265.27659569999997</v>
      </c>
      <c r="J1417" s="13">
        <v>264.19148940000002</v>
      </c>
      <c r="K1417" s="13">
        <v>268.89361700000001</v>
      </c>
      <c r="L1417" s="13">
        <v>265.44680849999997</v>
      </c>
    </row>
    <row r="1418" spans="1:12">
      <c r="A1418" s="5">
        <v>327</v>
      </c>
      <c r="B1418" s="11" t="s">
        <v>113</v>
      </c>
      <c r="C1418" s="11" t="s">
        <v>7</v>
      </c>
      <c r="D1418" s="5" t="s">
        <v>158</v>
      </c>
      <c r="E1418" s="5" t="s">
        <v>158</v>
      </c>
      <c r="F1418" s="5" t="s">
        <v>158</v>
      </c>
      <c r="G1418" s="5" t="s">
        <v>158</v>
      </c>
      <c r="H1418" s="5" t="s">
        <v>158</v>
      </c>
      <c r="I1418" s="5" t="s">
        <v>158</v>
      </c>
      <c r="J1418" s="5" t="s">
        <v>158</v>
      </c>
      <c r="K1418" s="5" t="s">
        <v>158</v>
      </c>
      <c r="L1418" s="5" t="s">
        <v>158</v>
      </c>
    </row>
    <row r="1419" spans="1:12">
      <c r="A1419" s="5">
        <v>327</v>
      </c>
      <c r="B1419" s="11" t="s">
        <v>113</v>
      </c>
      <c r="C1419" s="11" t="s">
        <v>165</v>
      </c>
      <c r="D1419" s="5">
        <v>49</v>
      </c>
      <c r="E1419" s="13">
        <v>267.69387760000001</v>
      </c>
      <c r="F1419" s="7">
        <v>0.12244898</v>
      </c>
      <c r="G1419" s="7">
        <v>0.510204082</v>
      </c>
      <c r="H1419" s="7">
        <v>0.36734693899999998</v>
      </c>
      <c r="I1419" s="13">
        <v>268.30612239999999</v>
      </c>
      <c r="J1419" s="13">
        <v>265.8979592</v>
      </c>
      <c r="K1419" s="13">
        <v>276.38775509999999</v>
      </c>
      <c r="L1419" s="13">
        <v>273.2857143</v>
      </c>
    </row>
    <row r="1420" spans="1:12">
      <c r="A1420" s="5">
        <v>327</v>
      </c>
      <c r="B1420" s="11" t="s">
        <v>113</v>
      </c>
      <c r="C1420" s="11" t="s">
        <v>4</v>
      </c>
      <c r="D1420" s="5" t="s">
        <v>158</v>
      </c>
      <c r="E1420" s="5" t="s">
        <v>158</v>
      </c>
      <c r="F1420" s="5" t="s">
        <v>158</v>
      </c>
      <c r="G1420" s="5" t="s">
        <v>158</v>
      </c>
      <c r="H1420" s="5" t="s">
        <v>158</v>
      </c>
      <c r="I1420" s="5" t="s">
        <v>158</v>
      </c>
      <c r="J1420" s="5" t="s">
        <v>158</v>
      </c>
      <c r="K1420" s="5" t="s">
        <v>158</v>
      </c>
      <c r="L1420" s="5" t="s">
        <v>158</v>
      </c>
    </row>
    <row r="1421" spans="1:12">
      <c r="A1421" s="5">
        <v>327</v>
      </c>
      <c r="B1421" s="11" t="s">
        <v>113</v>
      </c>
      <c r="C1421" s="11" t="s">
        <v>5</v>
      </c>
      <c r="D1421" s="5" t="s">
        <v>158</v>
      </c>
      <c r="E1421" s="5" t="s">
        <v>158</v>
      </c>
      <c r="F1421" s="5" t="s">
        <v>158</v>
      </c>
      <c r="G1421" s="5" t="s">
        <v>158</v>
      </c>
      <c r="H1421" s="5" t="s">
        <v>158</v>
      </c>
      <c r="I1421" s="5" t="s">
        <v>158</v>
      </c>
      <c r="J1421" s="5" t="s">
        <v>158</v>
      </c>
      <c r="K1421" s="5" t="s">
        <v>158</v>
      </c>
      <c r="L1421" s="5" t="s">
        <v>158</v>
      </c>
    </row>
    <row r="1422" spans="1:12">
      <c r="A1422" s="5">
        <v>327</v>
      </c>
      <c r="B1422" s="11" t="s">
        <v>113</v>
      </c>
      <c r="C1422" s="11" t="s">
        <v>10</v>
      </c>
      <c r="D1422" s="5">
        <v>35</v>
      </c>
      <c r="E1422" s="13">
        <v>262.2</v>
      </c>
      <c r="F1422" s="7">
        <v>0.37142857099999999</v>
      </c>
      <c r="G1422" s="7">
        <v>0.37142857099999999</v>
      </c>
      <c r="H1422" s="7">
        <v>0.257142857</v>
      </c>
      <c r="I1422" s="13">
        <v>261.94285710000003</v>
      </c>
      <c r="J1422" s="13">
        <v>260.2857143</v>
      </c>
      <c r="K1422" s="13">
        <v>270.77142859999998</v>
      </c>
      <c r="L1422" s="13">
        <v>267.88571430000002</v>
      </c>
    </row>
    <row r="1423" spans="1:12">
      <c r="A1423" s="5">
        <v>327</v>
      </c>
      <c r="B1423" s="11" t="s">
        <v>113</v>
      </c>
      <c r="C1423" s="11" t="s">
        <v>125</v>
      </c>
      <c r="D1423" s="5">
        <v>36</v>
      </c>
      <c r="E1423" s="13">
        <v>265.30555559999999</v>
      </c>
      <c r="F1423" s="7">
        <v>0.19444444399999999</v>
      </c>
      <c r="G1423" s="7">
        <v>0.47222222200000002</v>
      </c>
      <c r="H1423" s="7">
        <v>0.33333333300000001</v>
      </c>
      <c r="I1423" s="13">
        <v>267.22222219999998</v>
      </c>
      <c r="J1423" s="13">
        <v>265.02777780000002</v>
      </c>
      <c r="K1423" s="13">
        <v>271.25</v>
      </c>
      <c r="L1423" s="13">
        <v>267.88888889999998</v>
      </c>
    </row>
    <row r="1424" spans="1:12">
      <c r="A1424" s="5">
        <v>327</v>
      </c>
      <c r="B1424" s="11" t="s">
        <v>113</v>
      </c>
      <c r="C1424" s="11" t="s">
        <v>126</v>
      </c>
      <c r="D1424" s="5">
        <v>37</v>
      </c>
      <c r="E1424" s="13">
        <v>260.83783779999999</v>
      </c>
      <c r="F1424" s="7">
        <v>0.35135135099999998</v>
      </c>
      <c r="G1424" s="7">
        <v>0.45945945900000001</v>
      </c>
      <c r="H1424" s="7">
        <v>0.18918918900000001</v>
      </c>
      <c r="I1424" s="13">
        <v>259.48648650000001</v>
      </c>
      <c r="J1424" s="13">
        <v>257.37837839999997</v>
      </c>
      <c r="K1424" s="13">
        <v>274.18918919999999</v>
      </c>
      <c r="L1424" s="13">
        <v>267.18918919999999</v>
      </c>
    </row>
    <row r="1425" spans="1:12">
      <c r="A1425" s="5">
        <v>327</v>
      </c>
      <c r="B1425" s="11" t="s">
        <v>113</v>
      </c>
      <c r="C1425" s="11" t="s">
        <v>128</v>
      </c>
      <c r="D1425" s="5" t="s">
        <v>158</v>
      </c>
      <c r="E1425" s="5" t="s">
        <v>158</v>
      </c>
      <c r="F1425" s="5" t="s">
        <v>158</v>
      </c>
      <c r="G1425" s="5" t="s">
        <v>158</v>
      </c>
      <c r="H1425" s="5" t="s">
        <v>158</v>
      </c>
      <c r="I1425" s="5" t="s">
        <v>158</v>
      </c>
      <c r="J1425" s="5" t="s">
        <v>158</v>
      </c>
      <c r="K1425" s="5" t="s">
        <v>158</v>
      </c>
      <c r="L1425" s="5" t="s">
        <v>158</v>
      </c>
    </row>
    <row r="1426" spans="1:12">
      <c r="A1426" s="5">
        <v>327</v>
      </c>
      <c r="B1426" s="11" t="s">
        <v>113</v>
      </c>
      <c r="C1426" s="11" t="s">
        <v>127</v>
      </c>
      <c r="D1426" s="5">
        <v>15</v>
      </c>
      <c r="E1426" s="13">
        <v>272.2</v>
      </c>
      <c r="F1426" s="7">
        <v>0.133333333</v>
      </c>
      <c r="G1426" s="7">
        <v>0.4</v>
      </c>
      <c r="H1426" s="7">
        <v>0.46666666699999998</v>
      </c>
      <c r="I1426" s="13">
        <v>273.2</v>
      </c>
      <c r="J1426" s="13">
        <v>272.60000000000002</v>
      </c>
      <c r="K1426" s="13">
        <v>274.06666669999998</v>
      </c>
      <c r="L1426" s="13">
        <v>277.06666669999998</v>
      </c>
    </row>
    <row r="1427" spans="1:12">
      <c r="A1427" s="5">
        <v>327</v>
      </c>
      <c r="B1427" s="11" t="s">
        <v>113</v>
      </c>
      <c r="C1427" s="11" t="s">
        <v>133</v>
      </c>
      <c r="D1427" s="5" t="s">
        <v>158</v>
      </c>
      <c r="E1427" s="5" t="s">
        <v>158</v>
      </c>
      <c r="F1427" s="5" t="s">
        <v>158</v>
      </c>
      <c r="G1427" s="5" t="s">
        <v>158</v>
      </c>
      <c r="H1427" s="5" t="s">
        <v>158</v>
      </c>
      <c r="I1427" s="5" t="s">
        <v>158</v>
      </c>
      <c r="J1427" s="5" t="s">
        <v>158</v>
      </c>
      <c r="K1427" s="5" t="s">
        <v>158</v>
      </c>
      <c r="L1427" s="5" t="s">
        <v>158</v>
      </c>
    </row>
    <row r="1428" spans="1:12">
      <c r="A1428" s="5">
        <v>328</v>
      </c>
      <c r="B1428" s="11" t="s">
        <v>114</v>
      </c>
      <c r="C1428" s="11" t="s">
        <v>153</v>
      </c>
      <c r="D1428" s="5">
        <v>48</v>
      </c>
      <c r="E1428" s="13">
        <v>261.72916670000001</v>
      </c>
      <c r="F1428" s="7">
        <v>0.3125</v>
      </c>
      <c r="G1428" s="7">
        <v>0.5</v>
      </c>
      <c r="H1428" s="7">
        <v>0.1875</v>
      </c>
      <c r="I1428" s="13">
        <v>261.89583329999999</v>
      </c>
      <c r="J1428" s="13">
        <v>257.79166670000001</v>
      </c>
      <c r="K1428" s="13">
        <v>270.52083329999999</v>
      </c>
      <c r="L1428" s="13">
        <v>267.60416670000001</v>
      </c>
    </row>
    <row r="1429" spans="1:12">
      <c r="A1429" s="5">
        <v>328</v>
      </c>
      <c r="B1429" s="11" t="s">
        <v>114</v>
      </c>
      <c r="C1429" s="11" t="s">
        <v>134</v>
      </c>
      <c r="D1429" s="5">
        <v>27</v>
      </c>
      <c r="E1429" s="13">
        <v>264.07407410000002</v>
      </c>
      <c r="F1429" s="7">
        <v>0.25925925900000002</v>
      </c>
      <c r="G1429" s="7">
        <v>0.44444444399999999</v>
      </c>
      <c r="H1429" s="7">
        <v>0.29629629600000001</v>
      </c>
      <c r="I1429" s="13">
        <v>265.29629629999999</v>
      </c>
      <c r="J1429" s="13">
        <v>260.29629629999999</v>
      </c>
      <c r="K1429" s="13">
        <v>272.7407407</v>
      </c>
      <c r="L1429" s="13">
        <v>268.18518519999998</v>
      </c>
    </row>
    <row r="1430" spans="1:12">
      <c r="A1430" s="5">
        <v>328</v>
      </c>
      <c r="B1430" s="11" t="s">
        <v>114</v>
      </c>
      <c r="C1430" s="11" t="s">
        <v>163</v>
      </c>
      <c r="D1430" s="5">
        <v>24</v>
      </c>
      <c r="E1430" s="13">
        <v>263.70833329999999</v>
      </c>
      <c r="F1430" s="7">
        <v>0.25</v>
      </c>
      <c r="G1430" s="7">
        <v>0.54166666699999999</v>
      </c>
      <c r="H1430" s="7">
        <v>0.20833333300000001</v>
      </c>
      <c r="I1430" s="13">
        <v>263.875</v>
      </c>
      <c r="J1430" s="13">
        <v>259.41666670000001</v>
      </c>
      <c r="K1430" s="13">
        <v>274.45833329999999</v>
      </c>
      <c r="L1430" s="13">
        <v>271.29166670000001</v>
      </c>
    </row>
    <row r="1431" spans="1:12">
      <c r="A1431" s="5">
        <v>328</v>
      </c>
      <c r="B1431" s="11" t="s">
        <v>114</v>
      </c>
      <c r="C1431" s="11" t="s">
        <v>164</v>
      </c>
      <c r="D1431" s="5">
        <v>24</v>
      </c>
      <c r="E1431" s="13">
        <v>259.75</v>
      </c>
      <c r="F1431" s="7">
        <v>0.375</v>
      </c>
      <c r="G1431" s="7">
        <v>0.45833333300000001</v>
      </c>
      <c r="H1431" s="7">
        <v>0.16666666699999999</v>
      </c>
      <c r="I1431" s="13">
        <v>259.91666670000001</v>
      </c>
      <c r="J1431" s="13">
        <v>256.16666670000001</v>
      </c>
      <c r="K1431" s="13">
        <v>266.58333329999999</v>
      </c>
      <c r="L1431" s="13">
        <v>263.91666670000001</v>
      </c>
    </row>
    <row r="1432" spans="1:12">
      <c r="A1432" s="5">
        <v>328</v>
      </c>
      <c r="B1432" s="11" t="s">
        <v>114</v>
      </c>
      <c r="C1432" s="11" t="s">
        <v>165</v>
      </c>
      <c r="D1432" s="5">
        <v>27</v>
      </c>
      <c r="E1432" s="13">
        <v>265.14814810000001</v>
      </c>
      <c r="F1432" s="7">
        <v>0.14814814800000001</v>
      </c>
      <c r="G1432" s="7">
        <v>0.592592593</v>
      </c>
      <c r="H1432" s="7">
        <v>0.25925925900000002</v>
      </c>
      <c r="I1432" s="13">
        <v>265.62962959999999</v>
      </c>
      <c r="J1432" s="13">
        <v>261.14814810000001</v>
      </c>
      <c r="K1432" s="13">
        <v>276.14814810000001</v>
      </c>
      <c r="L1432" s="13">
        <v>268.33333329999999</v>
      </c>
    </row>
    <row r="1433" spans="1:12">
      <c r="A1433" s="5">
        <v>328</v>
      </c>
      <c r="B1433" s="11" t="s">
        <v>114</v>
      </c>
      <c r="C1433" s="11" t="s">
        <v>4</v>
      </c>
      <c r="D1433" s="5" t="s">
        <v>158</v>
      </c>
      <c r="E1433" s="5" t="s">
        <v>158</v>
      </c>
      <c r="F1433" s="5" t="s">
        <v>158</v>
      </c>
      <c r="G1433" s="5" t="s">
        <v>158</v>
      </c>
      <c r="H1433" s="5" t="s">
        <v>158</v>
      </c>
      <c r="I1433" s="5" t="s">
        <v>158</v>
      </c>
      <c r="J1433" s="5" t="s">
        <v>158</v>
      </c>
      <c r="K1433" s="5" t="s">
        <v>158</v>
      </c>
      <c r="L1433" s="5" t="s">
        <v>158</v>
      </c>
    </row>
    <row r="1434" spans="1:12">
      <c r="A1434" s="5">
        <v>328</v>
      </c>
      <c r="B1434" s="11" t="s">
        <v>114</v>
      </c>
      <c r="C1434" s="11" t="s">
        <v>1</v>
      </c>
      <c r="D1434" s="5">
        <v>10</v>
      </c>
      <c r="E1434" s="13">
        <v>257.7</v>
      </c>
      <c r="F1434" s="7">
        <v>0.5</v>
      </c>
      <c r="G1434" s="7">
        <v>0.4</v>
      </c>
      <c r="H1434" s="7">
        <v>0.1</v>
      </c>
      <c r="I1434" s="13">
        <v>255.6</v>
      </c>
      <c r="J1434" s="13">
        <v>252.5</v>
      </c>
      <c r="K1434" s="13">
        <v>266.8</v>
      </c>
      <c r="L1434" s="13">
        <v>268.89999999999998</v>
      </c>
    </row>
    <row r="1435" spans="1:12">
      <c r="A1435" s="5">
        <v>328</v>
      </c>
      <c r="B1435" s="11" t="s">
        <v>114</v>
      </c>
      <c r="C1435" s="11" t="s">
        <v>2</v>
      </c>
      <c r="D1435" s="5" t="s">
        <v>158</v>
      </c>
      <c r="E1435" s="5" t="s">
        <v>158</v>
      </c>
      <c r="F1435" s="5" t="s">
        <v>158</v>
      </c>
      <c r="G1435" s="5" t="s">
        <v>158</v>
      </c>
      <c r="H1435" s="5" t="s">
        <v>158</v>
      </c>
      <c r="I1435" s="5" t="s">
        <v>158</v>
      </c>
      <c r="J1435" s="5" t="s">
        <v>158</v>
      </c>
      <c r="K1435" s="5" t="s">
        <v>158</v>
      </c>
      <c r="L1435" s="5" t="s">
        <v>158</v>
      </c>
    </row>
    <row r="1436" spans="1:12">
      <c r="A1436" s="5">
        <v>328</v>
      </c>
      <c r="B1436" s="11" t="s">
        <v>114</v>
      </c>
      <c r="C1436" s="11" t="s">
        <v>5</v>
      </c>
      <c r="D1436" s="5" t="s">
        <v>158</v>
      </c>
      <c r="E1436" s="5" t="s">
        <v>158</v>
      </c>
      <c r="F1436" s="5" t="s">
        <v>158</v>
      </c>
      <c r="G1436" s="5" t="s">
        <v>158</v>
      </c>
      <c r="H1436" s="5" t="s">
        <v>158</v>
      </c>
      <c r="I1436" s="5" t="s">
        <v>158</v>
      </c>
      <c r="J1436" s="5" t="s">
        <v>158</v>
      </c>
      <c r="K1436" s="5" t="s">
        <v>158</v>
      </c>
      <c r="L1436" s="5" t="s">
        <v>158</v>
      </c>
    </row>
    <row r="1437" spans="1:12">
      <c r="A1437" s="5">
        <v>328</v>
      </c>
      <c r="B1437" s="11" t="s">
        <v>114</v>
      </c>
      <c r="C1437" s="11" t="s">
        <v>10</v>
      </c>
      <c r="D1437" s="5" t="s">
        <v>158</v>
      </c>
      <c r="E1437" s="5" t="s">
        <v>158</v>
      </c>
      <c r="F1437" s="5" t="s">
        <v>158</v>
      </c>
      <c r="G1437" s="5" t="s">
        <v>158</v>
      </c>
      <c r="H1437" s="5" t="s">
        <v>158</v>
      </c>
      <c r="I1437" s="5" t="s">
        <v>158</v>
      </c>
      <c r="J1437" s="5" t="s">
        <v>158</v>
      </c>
      <c r="K1437" s="5" t="s">
        <v>158</v>
      </c>
      <c r="L1437" s="5" t="s">
        <v>158</v>
      </c>
    </row>
    <row r="1438" spans="1:12">
      <c r="A1438" s="5">
        <v>328</v>
      </c>
      <c r="B1438" s="11" t="s">
        <v>114</v>
      </c>
      <c r="C1438" s="11" t="s">
        <v>130</v>
      </c>
      <c r="D1438" s="5" t="s">
        <v>158</v>
      </c>
      <c r="E1438" s="5" t="s">
        <v>158</v>
      </c>
      <c r="F1438" s="5" t="s">
        <v>158</v>
      </c>
      <c r="G1438" s="5" t="s">
        <v>158</v>
      </c>
      <c r="H1438" s="5" t="s">
        <v>158</v>
      </c>
      <c r="I1438" s="5" t="s">
        <v>158</v>
      </c>
      <c r="J1438" s="5" t="s">
        <v>158</v>
      </c>
      <c r="K1438" s="5" t="s">
        <v>158</v>
      </c>
      <c r="L1438" s="5" t="s">
        <v>158</v>
      </c>
    </row>
    <row r="1439" spans="1:12">
      <c r="A1439" s="5">
        <v>328</v>
      </c>
      <c r="B1439" s="11" t="s">
        <v>114</v>
      </c>
      <c r="C1439" s="11" t="s">
        <v>129</v>
      </c>
      <c r="D1439" s="5" t="s">
        <v>158</v>
      </c>
      <c r="E1439" s="5" t="s">
        <v>158</v>
      </c>
      <c r="F1439" s="5" t="s">
        <v>158</v>
      </c>
      <c r="G1439" s="5" t="s">
        <v>158</v>
      </c>
      <c r="H1439" s="5" t="s">
        <v>158</v>
      </c>
      <c r="I1439" s="5" t="s">
        <v>158</v>
      </c>
      <c r="J1439" s="5" t="s">
        <v>158</v>
      </c>
      <c r="K1439" s="5" t="s">
        <v>158</v>
      </c>
      <c r="L1439" s="5" t="s">
        <v>158</v>
      </c>
    </row>
    <row r="1440" spans="1:12">
      <c r="A1440" s="5">
        <v>328</v>
      </c>
      <c r="B1440" s="11" t="s">
        <v>114</v>
      </c>
      <c r="C1440" s="11" t="s">
        <v>125</v>
      </c>
      <c r="D1440" s="5">
        <v>38</v>
      </c>
      <c r="E1440" s="13">
        <v>261.52631580000002</v>
      </c>
      <c r="F1440" s="7">
        <v>0.34210526299999999</v>
      </c>
      <c r="G1440" s="7">
        <v>0.47368421100000002</v>
      </c>
      <c r="H1440" s="7">
        <v>0.18421052600000001</v>
      </c>
      <c r="I1440" s="13">
        <v>262</v>
      </c>
      <c r="J1440" s="13">
        <v>256.89473679999998</v>
      </c>
      <c r="K1440" s="13">
        <v>270.4210526</v>
      </c>
      <c r="L1440" s="13">
        <v>267.05263159999998</v>
      </c>
    </row>
    <row r="1441" spans="1:12">
      <c r="A1441" s="5">
        <v>328</v>
      </c>
      <c r="B1441" s="11" t="s">
        <v>114</v>
      </c>
      <c r="C1441" s="11" t="s">
        <v>126</v>
      </c>
      <c r="D1441" s="5" t="s">
        <v>158</v>
      </c>
      <c r="E1441" s="5" t="s">
        <v>158</v>
      </c>
      <c r="F1441" s="5" t="s">
        <v>158</v>
      </c>
      <c r="G1441" s="5" t="s">
        <v>158</v>
      </c>
      <c r="H1441" s="5" t="s">
        <v>158</v>
      </c>
      <c r="I1441" s="5" t="s">
        <v>158</v>
      </c>
      <c r="J1441" s="5" t="s">
        <v>158</v>
      </c>
      <c r="K1441" s="5" t="s">
        <v>158</v>
      </c>
      <c r="L1441" s="5" t="s">
        <v>158</v>
      </c>
    </row>
    <row r="1442" spans="1:12">
      <c r="A1442" s="5">
        <v>328</v>
      </c>
      <c r="B1442" s="11" t="s">
        <v>114</v>
      </c>
      <c r="C1442" s="11" t="s">
        <v>128</v>
      </c>
      <c r="D1442" s="5" t="s">
        <v>158</v>
      </c>
      <c r="E1442" s="5" t="s">
        <v>158</v>
      </c>
      <c r="F1442" s="5" t="s">
        <v>158</v>
      </c>
      <c r="G1442" s="5" t="s">
        <v>158</v>
      </c>
      <c r="H1442" s="5" t="s">
        <v>158</v>
      </c>
      <c r="I1442" s="5" t="s">
        <v>158</v>
      </c>
      <c r="J1442" s="5" t="s">
        <v>158</v>
      </c>
      <c r="K1442" s="5" t="s">
        <v>158</v>
      </c>
      <c r="L1442" s="5" t="s">
        <v>158</v>
      </c>
    </row>
    <row r="1443" spans="1:12">
      <c r="A1443" s="5">
        <v>328</v>
      </c>
      <c r="B1443" s="11" t="s">
        <v>114</v>
      </c>
      <c r="C1443" s="11" t="s">
        <v>127</v>
      </c>
      <c r="D1443" s="5" t="s">
        <v>158</v>
      </c>
      <c r="E1443" s="5" t="s">
        <v>158</v>
      </c>
      <c r="F1443" s="5" t="s">
        <v>158</v>
      </c>
      <c r="G1443" s="5" t="s">
        <v>158</v>
      </c>
      <c r="H1443" s="5" t="s">
        <v>158</v>
      </c>
      <c r="I1443" s="5" t="s">
        <v>158</v>
      </c>
      <c r="J1443" s="5" t="s">
        <v>158</v>
      </c>
      <c r="K1443" s="5" t="s">
        <v>158</v>
      </c>
      <c r="L1443" s="5" t="s">
        <v>158</v>
      </c>
    </row>
    <row r="1444" spans="1:12">
      <c r="A1444" s="5">
        <v>328</v>
      </c>
      <c r="B1444" s="11" t="s">
        <v>114</v>
      </c>
      <c r="C1444" s="11" t="s">
        <v>133</v>
      </c>
      <c r="D1444" s="5" t="s">
        <v>158</v>
      </c>
      <c r="E1444" s="5" t="s">
        <v>158</v>
      </c>
      <c r="F1444" s="5" t="s">
        <v>158</v>
      </c>
      <c r="G1444" s="5" t="s">
        <v>158</v>
      </c>
      <c r="H1444" s="5" t="s">
        <v>158</v>
      </c>
      <c r="I1444" s="5" t="s">
        <v>158</v>
      </c>
      <c r="J1444" s="5" t="s">
        <v>158</v>
      </c>
      <c r="K1444" s="5" t="s">
        <v>158</v>
      </c>
      <c r="L1444" s="5" t="s">
        <v>158</v>
      </c>
    </row>
    <row r="1445" spans="1:12">
      <c r="A1445" s="5">
        <v>332</v>
      </c>
      <c r="B1445" s="11" t="s">
        <v>115</v>
      </c>
      <c r="C1445" s="11" t="s">
        <v>153</v>
      </c>
      <c r="D1445" s="5">
        <v>28</v>
      </c>
      <c r="E1445" s="13">
        <v>270.39285710000001</v>
      </c>
      <c r="F1445" s="7">
        <v>0.10714285699999999</v>
      </c>
      <c r="G1445" s="7">
        <v>0.428571429</v>
      </c>
      <c r="H1445" s="7">
        <v>0.46428571400000002</v>
      </c>
      <c r="I1445" s="13">
        <v>274.0357143</v>
      </c>
      <c r="J1445" s="13">
        <v>273.60714289999999</v>
      </c>
      <c r="K1445" s="13">
        <v>270.85714289999999</v>
      </c>
      <c r="L1445" s="13">
        <v>265.75</v>
      </c>
    </row>
    <row r="1446" spans="1:12">
      <c r="A1446" s="5">
        <v>332</v>
      </c>
      <c r="B1446" s="11" t="s">
        <v>115</v>
      </c>
      <c r="C1446" s="11" t="s">
        <v>134</v>
      </c>
      <c r="D1446" s="5" t="s">
        <v>158</v>
      </c>
      <c r="E1446" s="5" t="s">
        <v>158</v>
      </c>
      <c r="F1446" s="5" t="s">
        <v>158</v>
      </c>
      <c r="G1446" s="5" t="s">
        <v>158</v>
      </c>
      <c r="H1446" s="5" t="s">
        <v>158</v>
      </c>
      <c r="I1446" s="5" t="s">
        <v>158</v>
      </c>
      <c r="J1446" s="5" t="s">
        <v>158</v>
      </c>
      <c r="K1446" s="5" t="s">
        <v>158</v>
      </c>
      <c r="L1446" s="5" t="s">
        <v>158</v>
      </c>
    </row>
    <row r="1447" spans="1:12">
      <c r="A1447" s="5">
        <v>332</v>
      </c>
      <c r="B1447" s="11" t="s">
        <v>115</v>
      </c>
      <c r="C1447" s="11" t="s">
        <v>163</v>
      </c>
      <c r="D1447" s="5">
        <v>13</v>
      </c>
      <c r="E1447" s="13">
        <v>270.61538460000003</v>
      </c>
      <c r="F1447" s="7">
        <v>7.6923077000000006E-2</v>
      </c>
      <c r="G1447" s="7">
        <v>0.46153846199999998</v>
      </c>
      <c r="H1447" s="7">
        <v>0.46153846199999998</v>
      </c>
      <c r="I1447" s="13">
        <v>272.53846149999998</v>
      </c>
      <c r="J1447" s="13">
        <v>273.7692308</v>
      </c>
      <c r="K1447" s="13">
        <v>270.84615380000002</v>
      </c>
      <c r="L1447" s="13">
        <v>268.7692308</v>
      </c>
    </row>
    <row r="1448" spans="1:12">
      <c r="A1448" s="5">
        <v>332</v>
      </c>
      <c r="B1448" s="11" t="s">
        <v>115</v>
      </c>
      <c r="C1448" s="11" t="s">
        <v>164</v>
      </c>
      <c r="D1448" s="5">
        <v>15</v>
      </c>
      <c r="E1448" s="13">
        <v>270.2</v>
      </c>
      <c r="F1448" s="7">
        <v>0.133333333</v>
      </c>
      <c r="G1448" s="7">
        <v>0.4</v>
      </c>
      <c r="H1448" s="7">
        <v>0.46666666699999998</v>
      </c>
      <c r="I1448" s="13">
        <v>275.33333329999999</v>
      </c>
      <c r="J1448" s="13">
        <v>273.46666670000002</v>
      </c>
      <c r="K1448" s="13">
        <v>270.8666667</v>
      </c>
      <c r="L1448" s="13">
        <v>263.1333333</v>
      </c>
    </row>
    <row r="1449" spans="1:12">
      <c r="A1449" s="5">
        <v>332</v>
      </c>
      <c r="B1449" s="11" t="s">
        <v>115</v>
      </c>
      <c r="C1449" s="11" t="s">
        <v>165</v>
      </c>
      <c r="D1449" s="5" t="s">
        <v>158</v>
      </c>
      <c r="E1449" s="5" t="s">
        <v>158</v>
      </c>
      <c r="F1449" s="5" t="s">
        <v>158</v>
      </c>
      <c r="G1449" s="5" t="s">
        <v>158</v>
      </c>
      <c r="H1449" s="5" t="s">
        <v>158</v>
      </c>
      <c r="I1449" s="5" t="s">
        <v>158</v>
      </c>
      <c r="J1449" s="5" t="s">
        <v>158</v>
      </c>
      <c r="K1449" s="5" t="s">
        <v>158</v>
      </c>
      <c r="L1449" s="5" t="s">
        <v>158</v>
      </c>
    </row>
    <row r="1450" spans="1:12">
      <c r="A1450" s="5">
        <v>332</v>
      </c>
      <c r="B1450" s="11" t="s">
        <v>115</v>
      </c>
      <c r="C1450" s="11" t="s">
        <v>4</v>
      </c>
      <c r="D1450" s="5" t="s">
        <v>158</v>
      </c>
      <c r="E1450" s="5" t="s">
        <v>158</v>
      </c>
      <c r="F1450" s="5" t="s">
        <v>158</v>
      </c>
      <c r="G1450" s="5" t="s">
        <v>158</v>
      </c>
      <c r="H1450" s="5" t="s">
        <v>158</v>
      </c>
      <c r="I1450" s="5" t="s">
        <v>158</v>
      </c>
      <c r="J1450" s="5" t="s">
        <v>158</v>
      </c>
      <c r="K1450" s="5" t="s">
        <v>158</v>
      </c>
      <c r="L1450" s="5" t="s">
        <v>158</v>
      </c>
    </row>
    <row r="1451" spans="1:12">
      <c r="A1451" s="5">
        <v>332</v>
      </c>
      <c r="B1451" s="11" t="s">
        <v>115</v>
      </c>
      <c r="C1451" s="11" t="s">
        <v>9</v>
      </c>
      <c r="D1451" s="5" t="s">
        <v>158</v>
      </c>
      <c r="E1451" s="5" t="s">
        <v>158</v>
      </c>
      <c r="F1451" s="5" t="s">
        <v>158</v>
      </c>
      <c r="G1451" s="5" t="s">
        <v>158</v>
      </c>
      <c r="H1451" s="5" t="s">
        <v>158</v>
      </c>
      <c r="I1451" s="5" t="s">
        <v>158</v>
      </c>
      <c r="J1451" s="5" t="s">
        <v>158</v>
      </c>
      <c r="K1451" s="5" t="s">
        <v>158</v>
      </c>
      <c r="L1451" s="5" t="s">
        <v>158</v>
      </c>
    </row>
    <row r="1452" spans="1:12">
      <c r="A1452" s="5">
        <v>332</v>
      </c>
      <c r="B1452" s="11" t="s">
        <v>115</v>
      </c>
      <c r="C1452" s="11" t="s">
        <v>1</v>
      </c>
      <c r="D1452" s="5" t="s">
        <v>158</v>
      </c>
      <c r="E1452" s="5" t="s">
        <v>158</v>
      </c>
      <c r="F1452" s="5" t="s">
        <v>158</v>
      </c>
      <c r="G1452" s="5" t="s">
        <v>158</v>
      </c>
      <c r="H1452" s="5" t="s">
        <v>158</v>
      </c>
      <c r="I1452" s="5" t="s">
        <v>158</v>
      </c>
      <c r="J1452" s="5" t="s">
        <v>158</v>
      </c>
      <c r="K1452" s="5" t="s">
        <v>158</v>
      </c>
      <c r="L1452" s="5" t="s">
        <v>158</v>
      </c>
    </row>
    <row r="1453" spans="1:12">
      <c r="A1453" s="5">
        <v>332</v>
      </c>
      <c r="B1453" s="11" t="s">
        <v>115</v>
      </c>
      <c r="C1453" s="11" t="s">
        <v>2</v>
      </c>
      <c r="D1453" s="5" t="s">
        <v>158</v>
      </c>
      <c r="E1453" s="5" t="s">
        <v>158</v>
      </c>
      <c r="F1453" s="5" t="s">
        <v>158</v>
      </c>
      <c r="G1453" s="5" t="s">
        <v>158</v>
      </c>
      <c r="H1453" s="5" t="s">
        <v>158</v>
      </c>
      <c r="I1453" s="5" t="s">
        <v>158</v>
      </c>
      <c r="J1453" s="5" t="s">
        <v>158</v>
      </c>
      <c r="K1453" s="5" t="s">
        <v>158</v>
      </c>
      <c r="L1453" s="5" t="s">
        <v>158</v>
      </c>
    </row>
    <row r="1454" spans="1:12">
      <c r="A1454" s="5">
        <v>332</v>
      </c>
      <c r="B1454" s="11" t="s">
        <v>115</v>
      </c>
      <c r="C1454" s="11" t="s">
        <v>20</v>
      </c>
      <c r="D1454" s="5" t="s">
        <v>158</v>
      </c>
      <c r="E1454" s="5" t="s">
        <v>158</v>
      </c>
      <c r="F1454" s="5" t="s">
        <v>158</v>
      </c>
      <c r="G1454" s="5" t="s">
        <v>158</v>
      </c>
      <c r="H1454" s="5" t="s">
        <v>158</v>
      </c>
      <c r="I1454" s="5" t="s">
        <v>158</v>
      </c>
      <c r="J1454" s="5" t="s">
        <v>158</v>
      </c>
      <c r="K1454" s="5" t="s">
        <v>158</v>
      </c>
      <c r="L1454" s="5" t="s">
        <v>158</v>
      </c>
    </row>
    <row r="1455" spans="1:12">
      <c r="A1455" s="5">
        <v>332</v>
      </c>
      <c r="B1455" s="11" t="s">
        <v>115</v>
      </c>
      <c r="C1455" s="11" t="s">
        <v>12</v>
      </c>
      <c r="D1455" s="5" t="s">
        <v>158</v>
      </c>
      <c r="E1455" s="5" t="s">
        <v>158</v>
      </c>
      <c r="F1455" s="5" t="s">
        <v>158</v>
      </c>
      <c r="G1455" s="5" t="s">
        <v>158</v>
      </c>
      <c r="H1455" s="5" t="s">
        <v>158</v>
      </c>
      <c r="I1455" s="5" t="s">
        <v>158</v>
      </c>
      <c r="J1455" s="5" t="s">
        <v>158</v>
      </c>
      <c r="K1455" s="5" t="s">
        <v>158</v>
      </c>
      <c r="L1455" s="5" t="s">
        <v>158</v>
      </c>
    </row>
    <row r="1456" spans="1:12">
      <c r="A1456" s="5">
        <v>332</v>
      </c>
      <c r="B1456" s="11" t="s">
        <v>115</v>
      </c>
      <c r="C1456" s="11" t="s">
        <v>10</v>
      </c>
      <c r="D1456" s="5" t="s">
        <v>158</v>
      </c>
      <c r="E1456" s="5" t="s">
        <v>158</v>
      </c>
      <c r="F1456" s="5" t="s">
        <v>158</v>
      </c>
      <c r="G1456" s="5" t="s">
        <v>158</v>
      </c>
      <c r="H1456" s="5" t="s">
        <v>158</v>
      </c>
      <c r="I1456" s="5" t="s">
        <v>158</v>
      </c>
      <c r="J1456" s="5" t="s">
        <v>158</v>
      </c>
      <c r="K1456" s="5" t="s">
        <v>158</v>
      </c>
      <c r="L1456" s="5" t="s">
        <v>158</v>
      </c>
    </row>
    <row r="1457" spans="1:12">
      <c r="A1457" s="5">
        <v>332</v>
      </c>
      <c r="B1457" s="11" t="s">
        <v>115</v>
      </c>
      <c r="C1457" s="11" t="s">
        <v>125</v>
      </c>
      <c r="D1457" s="5">
        <v>12</v>
      </c>
      <c r="E1457" s="13">
        <v>262.33333329999999</v>
      </c>
      <c r="F1457" s="7">
        <v>0.16666666699999999</v>
      </c>
      <c r="G1457" s="7">
        <v>0.83333333300000001</v>
      </c>
      <c r="H1457" s="7" t="s">
        <v>159</v>
      </c>
      <c r="I1457" s="13">
        <v>265.91666670000001</v>
      </c>
      <c r="J1457" s="13">
        <v>262.75</v>
      </c>
      <c r="K1457" s="13">
        <v>265.41666670000001</v>
      </c>
      <c r="L1457" s="13">
        <v>258.66666670000001</v>
      </c>
    </row>
    <row r="1458" spans="1:12">
      <c r="A1458" s="5">
        <v>332</v>
      </c>
      <c r="B1458" s="11" t="s">
        <v>115</v>
      </c>
      <c r="C1458" s="11" t="s">
        <v>126</v>
      </c>
      <c r="D1458" s="5" t="s">
        <v>158</v>
      </c>
      <c r="E1458" s="5" t="s">
        <v>158</v>
      </c>
      <c r="F1458" s="5" t="s">
        <v>158</v>
      </c>
      <c r="G1458" s="5" t="s">
        <v>158</v>
      </c>
      <c r="H1458" s="5" t="s">
        <v>158</v>
      </c>
      <c r="I1458" s="5" t="s">
        <v>158</v>
      </c>
      <c r="J1458" s="5" t="s">
        <v>158</v>
      </c>
      <c r="K1458" s="5" t="s">
        <v>158</v>
      </c>
      <c r="L1458" s="5" t="s">
        <v>158</v>
      </c>
    </row>
    <row r="1459" spans="1:12">
      <c r="A1459" s="5">
        <v>332</v>
      </c>
      <c r="B1459" s="11" t="s">
        <v>115</v>
      </c>
      <c r="C1459" s="11" t="s">
        <v>128</v>
      </c>
      <c r="D1459" s="5" t="s">
        <v>158</v>
      </c>
      <c r="E1459" s="5" t="s">
        <v>158</v>
      </c>
      <c r="F1459" s="5" t="s">
        <v>158</v>
      </c>
      <c r="G1459" s="5" t="s">
        <v>158</v>
      </c>
      <c r="H1459" s="5" t="s">
        <v>158</v>
      </c>
      <c r="I1459" s="5" t="s">
        <v>158</v>
      </c>
      <c r="J1459" s="5" t="s">
        <v>158</v>
      </c>
      <c r="K1459" s="5" t="s">
        <v>158</v>
      </c>
      <c r="L1459" s="5" t="s">
        <v>158</v>
      </c>
    </row>
    <row r="1460" spans="1:12">
      <c r="A1460" s="5">
        <v>332</v>
      </c>
      <c r="B1460" s="11" t="s">
        <v>115</v>
      </c>
      <c r="C1460" s="11" t="s">
        <v>127</v>
      </c>
      <c r="D1460" s="5">
        <v>13</v>
      </c>
      <c r="E1460" s="13">
        <v>274.84615380000002</v>
      </c>
      <c r="F1460" s="7">
        <v>7.6923077000000006E-2</v>
      </c>
      <c r="G1460" s="7">
        <v>0.15384615400000001</v>
      </c>
      <c r="H1460" s="7">
        <v>0.76923076899999998</v>
      </c>
      <c r="I1460" s="13">
        <v>278.84615380000002</v>
      </c>
      <c r="J1460" s="13">
        <v>280.07692309999999</v>
      </c>
      <c r="K1460" s="13">
        <v>273.07692309999999</v>
      </c>
      <c r="L1460" s="13">
        <v>270</v>
      </c>
    </row>
    <row r="1461" spans="1:12">
      <c r="A1461" s="5">
        <v>332</v>
      </c>
      <c r="B1461" s="11" t="s">
        <v>115</v>
      </c>
      <c r="C1461" s="11" t="s">
        <v>133</v>
      </c>
      <c r="D1461" s="5" t="s">
        <v>158</v>
      </c>
      <c r="E1461" s="5" t="s">
        <v>158</v>
      </c>
      <c r="F1461" s="5" t="s">
        <v>158</v>
      </c>
      <c r="G1461" s="5" t="s">
        <v>158</v>
      </c>
      <c r="H1461" s="5" t="s">
        <v>158</v>
      </c>
      <c r="I1461" s="5" t="s">
        <v>158</v>
      </c>
      <c r="J1461" s="5" t="s">
        <v>158</v>
      </c>
      <c r="K1461" s="5" t="s">
        <v>158</v>
      </c>
      <c r="L1461" s="5" t="s">
        <v>158</v>
      </c>
    </row>
    <row r="1462" spans="1:12">
      <c r="A1462" s="5">
        <v>335</v>
      </c>
      <c r="B1462" s="11" t="s">
        <v>116</v>
      </c>
      <c r="C1462" s="11" t="s">
        <v>153</v>
      </c>
      <c r="D1462" s="5">
        <v>110</v>
      </c>
      <c r="E1462" s="13">
        <v>269.18181820000001</v>
      </c>
      <c r="F1462" s="7">
        <v>0.16363636400000001</v>
      </c>
      <c r="G1462" s="7">
        <v>0.39090909099999999</v>
      </c>
      <c r="H1462" s="7">
        <v>0.44545454499999998</v>
      </c>
      <c r="I1462" s="13">
        <v>269.54545450000001</v>
      </c>
      <c r="J1462" s="13">
        <v>272.05454550000002</v>
      </c>
      <c r="K1462" s="13">
        <v>275.3</v>
      </c>
      <c r="L1462" s="13">
        <v>267.39999999999998</v>
      </c>
    </row>
    <row r="1463" spans="1:12">
      <c r="A1463" s="5">
        <v>335</v>
      </c>
      <c r="B1463" s="11" t="s">
        <v>116</v>
      </c>
      <c r="C1463" s="11" t="s">
        <v>134</v>
      </c>
      <c r="D1463" s="5">
        <v>38</v>
      </c>
      <c r="E1463" s="13">
        <v>268.13157890000002</v>
      </c>
      <c r="F1463" s="7">
        <v>0.18421052600000001</v>
      </c>
      <c r="G1463" s="7">
        <v>0.34210526299999999</v>
      </c>
      <c r="H1463" s="7">
        <v>0.47368421100000002</v>
      </c>
      <c r="I1463" s="13">
        <v>267.97368419999998</v>
      </c>
      <c r="J1463" s="13">
        <v>270.89473679999998</v>
      </c>
      <c r="K1463" s="13">
        <v>274.81578949999999</v>
      </c>
      <c r="L1463" s="13">
        <v>267.76315790000001</v>
      </c>
    </row>
    <row r="1464" spans="1:12">
      <c r="A1464" s="5">
        <v>335</v>
      </c>
      <c r="B1464" s="11" t="s">
        <v>116</v>
      </c>
      <c r="C1464" s="11" t="s">
        <v>132</v>
      </c>
      <c r="D1464" s="5" t="s">
        <v>158</v>
      </c>
      <c r="E1464" s="5" t="s">
        <v>158</v>
      </c>
      <c r="F1464" s="5" t="s">
        <v>158</v>
      </c>
      <c r="G1464" s="5" t="s">
        <v>158</v>
      </c>
      <c r="H1464" s="5" t="s">
        <v>158</v>
      </c>
      <c r="I1464" s="5" t="s">
        <v>158</v>
      </c>
      <c r="J1464" s="5" t="s">
        <v>158</v>
      </c>
      <c r="K1464" s="5" t="s">
        <v>158</v>
      </c>
      <c r="L1464" s="5" t="s">
        <v>158</v>
      </c>
    </row>
    <row r="1465" spans="1:12">
      <c r="A1465" s="5">
        <v>335</v>
      </c>
      <c r="B1465" s="11" t="s">
        <v>116</v>
      </c>
      <c r="C1465" s="11" t="s">
        <v>163</v>
      </c>
      <c r="D1465" s="5">
        <v>53</v>
      </c>
      <c r="E1465" s="13">
        <v>269.90566039999999</v>
      </c>
      <c r="F1465" s="7">
        <v>0.132075472</v>
      </c>
      <c r="G1465" s="7">
        <v>0.37735849100000002</v>
      </c>
      <c r="H1465" s="7">
        <v>0.49056603799999998</v>
      </c>
      <c r="I1465" s="13">
        <v>269.86792450000002</v>
      </c>
      <c r="J1465" s="13">
        <v>272.84905659999998</v>
      </c>
      <c r="K1465" s="13">
        <v>276.88679250000001</v>
      </c>
      <c r="L1465" s="13">
        <v>267.96226419999999</v>
      </c>
    </row>
    <row r="1466" spans="1:12">
      <c r="A1466" s="5">
        <v>335</v>
      </c>
      <c r="B1466" s="11" t="s">
        <v>116</v>
      </c>
      <c r="C1466" s="11" t="s">
        <v>164</v>
      </c>
      <c r="D1466" s="5">
        <v>57</v>
      </c>
      <c r="E1466" s="13">
        <v>268.5087719</v>
      </c>
      <c r="F1466" s="7">
        <v>0.192982456</v>
      </c>
      <c r="G1466" s="7">
        <v>0.40350877200000002</v>
      </c>
      <c r="H1466" s="7">
        <v>0.40350877200000002</v>
      </c>
      <c r="I1466" s="13">
        <v>269.24561399999999</v>
      </c>
      <c r="J1466" s="13">
        <v>271.31578949999999</v>
      </c>
      <c r="K1466" s="13">
        <v>273.82456139999999</v>
      </c>
      <c r="L1466" s="13">
        <v>266.87719299999998</v>
      </c>
    </row>
    <row r="1467" spans="1:12">
      <c r="A1467" s="5">
        <v>335</v>
      </c>
      <c r="B1467" s="11" t="s">
        <v>116</v>
      </c>
      <c r="C1467" s="11" t="s">
        <v>7</v>
      </c>
      <c r="D1467" s="5" t="s">
        <v>158</v>
      </c>
      <c r="E1467" s="5" t="s">
        <v>158</v>
      </c>
      <c r="F1467" s="5" t="s">
        <v>158</v>
      </c>
      <c r="G1467" s="5" t="s">
        <v>158</v>
      </c>
      <c r="H1467" s="5" t="s">
        <v>158</v>
      </c>
      <c r="I1467" s="5" t="s">
        <v>158</v>
      </c>
      <c r="J1467" s="5" t="s">
        <v>158</v>
      </c>
      <c r="K1467" s="5" t="s">
        <v>158</v>
      </c>
      <c r="L1467" s="5" t="s">
        <v>158</v>
      </c>
    </row>
    <row r="1468" spans="1:12">
      <c r="A1468" s="5">
        <v>335</v>
      </c>
      <c r="B1468" s="11" t="s">
        <v>116</v>
      </c>
      <c r="C1468" s="11" t="s">
        <v>165</v>
      </c>
      <c r="D1468" s="5">
        <v>31</v>
      </c>
      <c r="E1468" s="13">
        <v>273.54838710000001</v>
      </c>
      <c r="F1468" s="7">
        <v>6.4516129000000005E-2</v>
      </c>
      <c r="G1468" s="7">
        <v>0.35483871</v>
      </c>
      <c r="H1468" s="7">
        <v>0.58064516099999997</v>
      </c>
      <c r="I1468" s="13">
        <v>273.32258059999998</v>
      </c>
      <c r="J1468" s="13">
        <v>277.12903230000001</v>
      </c>
      <c r="K1468" s="13">
        <v>279.35483870000002</v>
      </c>
      <c r="L1468" s="13">
        <v>272.96774190000002</v>
      </c>
    </row>
    <row r="1469" spans="1:12">
      <c r="A1469" s="5">
        <v>335</v>
      </c>
      <c r="B1469" s="11" t="s">
        <v>116</v>
      </c>
      <c r="C1469" s="11" t="s">
        <v>5</v>
      </c>
      <c r="D1469" s="5" t="s">
        <v>158</v>
      </c>
      <c r="E1469" s="5" t="s">
        <v>158</v>
      </c>
      <c r="F1469" s="5" t="s">
        <v>158</v>
      </c>
      <c r="G1469" s="5" t="s">
        <v>158</v>
      </c>
      <c r="H1469" s="5" t="s">
        <v>158</v>
      </c>
      <c r="I1469" s="5" t="s">
        <v>158</v>
      </c>
      <c r="J1469" s="5" t="s">
        <v>158</v>
      </c>
      <c r="K1469" s="5" t="s">
        <v>158</v>
      </c>
      <c r="L1469" s="5" t="s">
        <v>158</v>
      </c>
    </row>
    <row r="1470" spans="1:12">
      <c r="A1470" s="5">
        <v>335</v>
      </c>
      <c r="B1470" s="11" t="s">
        <v>116</v>
      </c>
      <c r="C1470" s="11" t="s">
        <v>10</v>
      </c>
      <c r="D1470" s="5">
        <v>67</v>
      </c>
      <c r="E1470" s="13">
        <v>268.4776119</v>
      </c>
      <c r="F1470" s="7">
        <v>0.17910447800000001</v>
      </c>
      <c r="G1470" s="7">
        <v>0.46268656699999999</v>
      </c>
      <c r="H1470" s="7">
        <v>0.358208955</v>
      </c>
      <c r="I1470" s="13">
        <v>269.25373130000003</v>
      </c>
      <c r="J1470" s="13">
        <v>270.31343279999999</v>
      </c>
      <c r="K1470" s="13">
        <v>275</v>
      </c>
      <c r="L1470" s="13">
        <v>266.4776119</v>
      </c>
    </row>
    <row r="1471" spans="1:12">
      <c r="A1471" s="5">
        <v>335</v>
      </c>
      <c r="B1471" s="11" t="s">
        <v>116</v>
      </c>
      <c r="C1471" s="11" t="s">
        <v>129</v>
      </c>
      <c r="D1471" s="5" t="s">
        <v>158</v>
      </c>
      <c r="E1471" s="5" t="s">
        <v>158</v>
      </c>
      <c r="F1471" s="5" t="s">
        <v>158</v>
      </c>
      <c r="G1471" s="5" t="s">
        <v>158</v>
      </c>
      <c r="H1471" s="5" t="s">
        <v>158</v>
      </c>
      <c r="I1471" s="5" t="s">
        <v>158</v>
      </c>
      <c r="J1471" s="5" t="s">
        <v>158</v>
      </c>
      <c r="K1471" s="5" t="s">
        <v>158</v>
      </c>
      <c r="L1471" s="5" t="s">
        <v>158</v>
      </c>
    </row>
    <row r="1472" spans="1:12">
      <c r="A1472" s="5">
        <v>335</v>
      </c>
      <c r="B1472" s="11" t="s">
        <v>116</v>
      </c>
      <c r="C1472" s="11" t="s">
        <v>125</v>
      </c>
      <c r="D1472" s="5">
        <v>90</v>
      </c>
      <c r="E1472" s="13">
        <v>268.8222222</v>
      </c>
      <c r="F1472" s="7">
        <v>0.177777778</v>
      </c>
      <c r="G1472" s="7">
        <v>0.38888888900000002</v>
      </c>
      <c r="H1472" s="7">
        <v>0.43333333299999999</v>
      </c>
      <c r="I1472" s="13">
        <v>268.83333329999999</v>
      </c>
      <c r="J1472" s="13">
        <v>271.31111110000001</v>
      </c>
      <c r="K1472" s="13">
        <v>275.21111109999998</v>
      </c>
      <c r="L1472" s="13">
        <v>267.52222219999999</v>
      </c>
    </row>
    <row r="1473" spans="1:12">
      <c r="A1473" s="5">
        <v>335</v>
      </c>
      <c r="B1473" s="11" t="s">
        <v>116</v>
      </c>
      <c r="C1473" s="11" t="s">
        <v>126</v>
      </c>
      <c r="D1473" s="5" t="s">
        <v>158</v>
      </c>
      <c r="E1473" s="5" t="s">
        <v>158</v>
      </c>
      <c r="F1473" s="5" t="s">
        <v>158</v>
      </c>
      <c r="G1473" s="5" t="s">
        <v>158</v>
      </c>
      <c r="H1473" s="5" t="s">
        <v>158</v>
      </c>
      <c r="I1473" s="5" t="s">
        <v>158</v>
      </c>
      <c r="J1473" s="5" t="s">
        <v>158</v>
      </c>
      <c r="K1473" s="5" t="s">
        <v>158</v>
      </c>
      <c r="L1473" s="5" t="s">
        <v>158</v>
      </c>
    </row>
    <row r="1474" spans="1:12">
      <c r="A1474" s="5">
        <v>335</v>
      </c>
      <c r="B1474" s="11" t="s">
        <v>116</v>
      </c>
      <c r="C1474" s="11" t="s">
        <v>128</v>
      </c>
      <c r="D1474" s="5" t="s">
        <v>158</v>
      </c>
      <c r="E1474" s="5" t="s">
        <v>158</v>
      </c>
      <c r="F1474" s="5" t="s">
        <v>158</v>
      </c>
      <c r="G1474" s="5" t="s">
        <v>158</v>
      </c>
      <c r="H1474" s="5" t="s">
        <v>158</v>
      </c>
      <c r="I1474" s="5" t="s">
        <v>158</v>
      </c>
      <c r="J1474" s="5" t="s">
        <v>158</v>
      </c>
      <c r="K1474" s="5" t="s">
        <v>158</v>
      </c>
      <c r="L1474" s="5" t="s">
        <v>158</v>
      </c>
    </row>
    <row r="1475" spans="1:12">
      <c r="A1475" s="5">
        <v>335</v>
      </c>
      <c r="B1475" s="11" t="s">
        <v>116</v>
      </c>
      <c r="C1475" s="11" t="s">
        <v>127</v>
      </c>
      <c r="D1475" s="5" t="s">
        <v>158</v>
      </c>
      <c r="E1475" s="5" t="s">
        <v>158</v>
      </c>
      <c r="F1475" s="5" t="s">
        <v>158</v>
      </c>
      <c r="G1475" s="5" t="s">
        <v>158</v>
      </c>
      <c r="H1475" s="5" t="s">
        <v>158</v>
      </c>
      <c r="I1475" s="5" t="s">
        <v>158</v>
      </c>
      <c r="J1475" s="5" t="s">
        <v>158</v>
      </c>
      <c r="K1475" s="5" t="s">
        <v>158</v>
      </c>
      <c r="L1475" s="5" t="s">
        <v>158</v>
      </c>
    </row>
    <row r="1476" spans="1:12">
      <c r="A1476" s="5">
        <v>335</v>
      </c>
      <c r="B1476" s="11" t="s">
        <v>116</v>
      </c>
      <c r="C1476" s="11" t="s">
        <v>133</v>
      </c>
      <c r="D1476" s="5" t="s">
        <v>158</v>
      </c>
      <c r="E1476" s="5" t="s">
        <v>158</v>
      </c>
      <c r="F1476" s="5" t="s">
        <v>158</v>
      </c>
      <c r="G1476" s="5" t="s">
        <v>158</v>
      </c>
      <c r="H1476" s="5" t="s">
        <v>158</v>
      </c>
      <c r="I1476" s="5" t="s">
        <v>158</v>
      </c>
      <c r="J1476" s="5" t="s">
        <v>158</v>
      </c>
      <c r="K1476" s="5" t="s">
        <v>158</v>
      </c>
      <c r="L1476" s="5" t="s">
        <v>158</v>
      </c>
    </row>
    <row r="1477" spans="1:12">
      <c r="A1477" s="5">
        <v>336</v>
      </c>
      <c r="B1477" s="11" t="s">
        <v>117</v>
      </c>
      <c r="C1477" s="11" t="s">
        <v>153</v>
      </c>
      <c r="D1477" s="5">
        <v>53</v>
      </c>
      <c r="E1477" s="13">
        <v>279.33962259999998</v>
      </c>
      <c r="F1477" s="7">
        <v>5.6603774000000003E-2</v>
      </c>
      <c r="G1477" s="7">
        <v>0.20754717</v>
      </c>
      <c r="H1477" s="7">
        <v>0.73584905700000003</v>
      </c>
      <c r="I1477" s="13">
        <v>279.7735849</v>
      </c>
      <c r="J1477" s="13">
        <v>283.490566</v>
      </c>
      <c r="K1477" s="13">
        <v>277.52830189999997</v>
      </c>
      <c r="L1477" s="13">
        <v>280.7735849</v>
      </c>
    </row>
    <row r="1478" spans="1:12">
      <c r="A1478" s="5">
        <v>336</v>
      </c>
      <c r="B1478" s="11" t="s">
        <v>117</v>
      </c>
      <c r="C1478" s="11" t="s">
        <v>134</v>
      </c>
      <c r="D1478" s="5">
        <v>20</v>
      </c>
      <c r="E1478" s="13">
        <v>270.05</v>
      </c>
      <c r="F1478" s="7">
        <v>0.15</v>
      </c>
      <c r="G1478" s="7">
        <v>0.35</v>
      </c>
      <c r="H1478" s="7">
        <v>0.5</v>
      </c>
      <c r="I1478" s="13">
        <v>270.14999999999998</v>
      </c>
      <c r="J1478" s="13">
        <v>275.3</v>
      </c>
      <c r="K1478" s="13">
        <v>271.55</v>
      </c>
      <c r="L1478" s="13">
        <v>272.64999999999998</v>
      </c>
    </row>
    <row r="1479" spans="1:12">
      <c r="A1479" s="5">
        <v>336</v>
      </c>
      <c r="B1479" s="11" t="s">
        <v>117</v>
      </c>
      <c r="C1479" s="11" t="s">
        <v>163</v>
      </c>
      <c r="D1479" s="5">
        <v>29</v>
      </c>
      <c r="E1479" s="13">
        <v>281.03448279999998</v>
      </c>
      <c r="F1479" s="7">
        <v>0.10344827600000001</v>
      </c>
      <c r="G1479" s="7">
        <v>0.10344827600000001</v>
      </c>
      <c r="H1479" s="7">
        <v>0.79310344799999999</v>
      </c>
      <c r="I1479" s="13">
        <v>280.72413790000002</v>
      </c>
      <c r="J1479" s="13">
        <v>283.5517241</v>
      </c>
      <c r="K1479" s="13">
        <v>277.93103450000001</v>
      </c>
      <c r="L1479" s="13">
        <v>283.82758619999998</v>
      </c>
    </row>
    <row r="1480" spans="1:12">
      <c r="A1480" s="5">
        <v>336</v>
      </c>
      <c r="B1480" s="11" t="s">
        <v>117</v>
      </c>
      <c r="C1480" s="11" t="s">
        <v>164</v>
      </c>
      <c r="D1480" s="5">
        <v>24</v>
      </c>
      <c r="E1480" s="13">
        <v>277.29166670000001</v>
      </c>
      <c r="F1480" s="7" t="s">
        <v>159</v>
      </c>
      <c r="G1480" s="7">
        <v>0.33333333300000001</v>
      </c>
      <c r="H1480" s="7">
        <v>0.66666666699999999</v>
      </c>
      <c r="I1480" s="13">
        <v>278.625</v>
      </c>
      <c r="J1480" s="13">
        <v>283.41666670000001</v>
      </c>
      <c r="K1480" s="13">
        <v>277.04166670000001</v>
      </c>
      <c r="L1480" s="13">
        <v>277.08333329999999</v>
      </c>
    </row>
    <row r="1481" spans="1:12">
      <c r="A1481" s="5">
        <v>336</v>
      </c>
      <c r="B1481" s="11" t="s">
        <v>117</v>
      </c>
      <c r="C1481" s="11" t="s">
        <v>165</v>
      </c>
      <c r="D1481" s="5">
        <v>34</v>
      </c>
      <c r="E1481" s="13">
        <v>280.67647060000002</v>
      </c>
      <c r="F1481" s="7">
        <v>5.8823528999999999E-2</v>
      </c>
      <c r="G1481" s="7">
        <v>0.117647059</v>
      </c>
      <c r="H1481" s="7">
        <v>0.82352941199999996</v>
      </c>
      <c r="I1481" s="13">
        <v>281.79411759999999</v>
      </c>
      <c r="J1481" s="13">
        <v>284.23529409999998</v>
      </c>
      <c r="K1481" s="13">
        <v>278.58823530000001</v>
      </c>
      <c r="L1481" s="13">
        <v>281.52941179999999</v>
      </c>
    </row>
    <row r="1482" spans="1:12">
      <c r="A1482" s="5">
        <v>336</v>
      </c>
      <c r="B1482" s="11" t="s">
        <v>117</v>
      </c>
      <c r="C1482" s="11" t="s">
        <v>1</v>
      </c>
      <c r="D1482" s="5" t="s">
        <v>158</v>
      </c>
      <c r="E1482" s="5" t="s">
        <v>158</v>
      </c>
      <c r="F1482" s="5" t="s">
        <v>158</v>
      </c>
      <c r="G1482" s="5" t="s">
        <v>158</v>
      </c>
      <c r="H1482" s="5" t="s">
        <v>158</v>
      </c>
      <c r="I1482" s="5" t="s">
        <v>158</v>
      </c>
      <c r="J1482" s="5" t="s">
        <v>158</v>
      </c>
      <c r="K1482" s="5" t="s">
        <v>158</v>
      </c>
      <c r="L1482" s="5" t="s">
        <v>158</v>
      </c>
    </row>
    <row r="1483" spans="1:12">
      <c r="A1483" s="5">
        <v>336</v>
      </c>
      <c r="B1483" s="11" t="s">
        <v>117</v>
      </c>
      <c r="C1483" s="11" t="s">
        <v>5</v>
      </c>
      <c r="D1483" s="5" t="s">
        <v>158</v>
      </c>
      <c r="E1483" s="5" t="s">
        <v>158</v>
      </c>
      <c r="F1483" s="5" t="s">
        <v>158</v>
      </c>
      <c r="G1483" s="5" t="s">
        <v>158</v>
      </c>
      <c r="H1483" s="5" t="s">
        <v>158</v>
      </c>
      <c r="I1483" s="5" t="s">
        <v>158</v>
      </c>
      <c r="J1483" s="5" t="s">
        <v>158</v>
      </c>
      <c r="K1483" s="5" t="s">
        <v>158</v>
      </c>
      <c r="L1483" s="5" t="s">
        <v>158</v>
      </c>
    </row>
    <row r="1484" spans="1:12">
      <c r="A1484" s="5">
        <v>336</v>
      </c>
      <c r="B1484" s="11" t="s">
        <v>117</v>
      </c>
      <c r="C1484" s="11" t="s">
        <v>12</v>
      </c>
      <c r="D1484" s="5" t="s">
        <v>158</v>
      </c>
      <c r="E1484" s="5" t="s">
        <v>158</v>
      </c>
      <c r="F1484" s="5" t="s">
        <v>158</v>
      </c>
      <c r="G1484" s="5" t="s">
        <v>158</v>
      </c>
      <c r="H1484" s="5" t="s">
        <v>158</v>
      </c>
      <c r="I1484" s="5" t="s">
        <v>158</v>
      </c>
      <c r="J1484" s="5" t="s">
        <v>158</v>
      </c>
      <c r="K1484" s="5" t="s">
        <v>158</v>
      </c>
      <c r="L1484" s="5" t="s">
        <v>158</v>
      </c>
    </row>
    <row r="1485" spans="1:12">
      <c r="A1485" s="5">
        <v>336</v>
      </c>
      <c r="B1485" s="11" t="s">
        <v>117</v>
      </c>
      <c r="C1485" s="11" t="s">
        <v>10</v>
      </c>
      <c r="D1485" s="5">
        <v>12</v>
      </c>
      <c r="E1485" s="13">
        <v>274.83333329999999</v>
      </c>
      <c r="F1485" s="7" t="s">
        <v>159</v>
      </c>
      <c r="G1485" s="7">
        <v>0.5</v>
      </c>
      <c r="H1485" s="7">
        <v>0.5</v>
      </c>
      <c r="I1485" s="13">
        <v>274.91666670000001</v>
      </c>
      <c r="J1485" s="13">
        <v>281.08333329999999</v>
      </c>
      <c r="K1485" s="13">
        <v>274.41666670000001</v>
      </c>
      <c r="L1485" s="13">
        <v>276.41666670000001</v>
      </c>
    </row>
    <row r="1486" spans="1:12">
      <c r="A1486" s="5">
        <v>336</v>
      </c>
      <c r="B1486" s="11" t="s">
        <v>117</v>
      </c>
      <c r="C1486" s="11" t="s">
        <v>130</v>
      </c>
      <c r="D1486" s="5" t="s">
        <v>158</v>
      </c>
      <c r="E1486" s="5" t="s">
        <v>158</v>
      </c>
      <c r="F1486" s="5" t="s">
        <v>158</v>
      </c>
      <c r="G1486" s="5" t="s">
        <v>158</v>
      </c>
      <c r="H1486" s="5" t="s">
        <v>158</v>
      </c>
      <c r="I1486" s="5" t="s">
        <v>158</v>
      </c>
      <c r="J1486" s="5" t="s">
        <v>158</v>
      </c>
      <c r="K1486" s="5" t="s">
        <v>158</v>
      </c>
      <c r="L1486" s="5" t="s">
        <v>158</v>
      </c>
    </row>
    <row r="1487" spans="1:12">
      <c r="A1487" s="5">
        <v>336</v>
      </c>
      <c r="B1487" s="11" t="s">
        <v>117</v>
      </c>
      <c r="C1487" s="11" t="s">
        <v>125</v>
      </c>
      <c r="D1487" s="5">
        <v>33</v>
      </c>
      <c r="E1487" s="13">
        <v>275.60606059999998</v>
      </c>
      <c r="F1487" s="7">
        <v>9.0909090999999997E-2</v>
      </c>
      <c r="G1487" s="7">
        <v>0.27272727299999999</v>
      </c>
      <c r="H1487" s="7">
        <v>0.63636363600000001</v>
      </c>
      <c r="I1487" s="13">
        <v>275.75757579999998</v>
      </c>
      <c r="J1487" s="13">
        <v>278.90909090000002</v>
      </c>
      <c r="K1487" s="13">
        <v>274.84848479999999</v>
      </c>
      <c r="L1487" s="13">
        <v>278.60606059999998</v>
      </c>
    </row>
    <row r="1488" spans="1:12">
      <c r="A1488" s="5">
        <v>336</v>
      </c>
      <c r="B1488" s="11" t="s">
        <v>117</v>
      </c>
      <c r="C1488" s="11" t="s">
        <v>126</v>
      </c>
      <c r="D1488" s="5" t="s">
        <v>158</v>
      </c>
      <c r="E1488" s="5" t="s">
        <v>158</v>
      </c>
      <c r="F1488" s="5" t="s">
        <v>158</v>
      </c>
      <c r="G1488" s="5" t="s">
        <v>158</v>
      </c>
      <c r="H1488" s="5" t="s">
        <v>158</v>
      </c>
      <c r="I1488" s="5" t="s">
        <v>158</v>
      </c>
      <c r="J1488" s="5" t="s">
        <v>158</v>
      </c>
      <c r="K1488" s="5" t="s">
        <v>158</v>
      </c>
      <c r="L1488" s="5" t="s">
        <v>158</v>
      </c>
    </row>
    <row r="1489" spans="1:12">
      <c r="A1489" s="5">
        <v>336</v>
      </c>
      <c r="B1489" s="11" t="s">
        <v>117</v>
      </c>
      <c r="C1489" s="11" t="s">
        <v>127</v>
      </c>
      <c r="D1489" s="5">
        <v>18</v>
      </c>
      <c r="E1489" s="13">
        <v>284.11111110000002</v>
      </c>
      <c r="F1489" s="7" t="s">
        <v>159</v>
      </c>
      <c r="G1489" s="7">
        <v>0.111111111</v>
      </c>
      <c r="H1489" s="7">
        <v>0.88888888899999996</v>
      </c>
      <c r="I1489" s="13">
        <v>285.11111110000002</v>
      </c>
      <c r="J1489" s="13">
        <v>290.27777780000002</v>
      </c>
      <c r="K1489" s="13">
        <v>280.72222219999998</v>
      </c>
      <c r="L1489" s="13">
        <v>283.44444440000001</v>
      </c>
    </row>
    <row r="1490" spans="1:12">
      <c r="A1490" s="5">
        <v>336</v>
      </c>
      <c r="B1490" s="11" t="s">
        <v>117</v>
      </c>
      <c r="C1490" s="11" t="s">
        <v>133</v>
      </c>
      <c r="D1490" s="5" t="s">
        <v>158</v>
      </c>
      <c r="E1490" s="5" t="s">
        <v>158</v>
      </c>
      <c r="F1490" s="5" t="s">
        <v>158</v>
      </c>
      <c r="G1490" s="5" t="s">
        <v>158</v>
      </c>
      <c r="H1490" s="5" t="s">
        <v>158</v>
      </c>
      <c r="I1490" s="5" t="s">
        <v>158</v>
      </c>
      <c r="J1490" s="5" t="s">
        <v>158</v>
      </c>
      <c r="K1490" s="5" t="s">
        <v>158</v>
      </c>
      <c r="L1490" s="5" t="s">
        <v>158</v>
      </c>
    </row>
    <row r="1491" spans="1:12">
      <c r="A1491" s="5">
        <v>346</v>
      </c>
      <c r="B1491" s="11" t="s">
        <v>118</v>
      </c>
      <c r="C1491" s="11" t="s">
        <v>153</v>
      </c>
      <c r="D1491" s="5">
        <v>23</v>
      </c>
      <c r="E1491" s="13">
        <v>269.08695649999999</v>
      </c>
      <c r="F1491" s="7">
        <v>0.130434783</v>
      </c>
      <c r="G1491" s="7">
        <v>0.26086956500000003</v>
      </c>
      <c r="H1491" s="7">
        <v>0.60869565199999998</v>
      </c>
      <c r="I1491" s="13">
        <v>270.47826090000001</v>
      </c>
      <c r="J1491" s="13">
        <v>269.17391300000003</v>
      </c>
      <c r="K1491" s="13">
        <v>279.17391300000003</v>
      </c>
      <c r="L1491" s="13">
        <v>267.86956520000001</v>
      </c>
    </row>
    <row r="1492" spans="1:12">
      <c r="A1492" s="5">
        <v>346</v>
      </c>
      <c r="B1492" s="11" t="s">
        <v>118</v>
      </c>
      <c r="C1492" s="11" t="s">
        <v>134</v>
      </c>
      <c r="D1492" s="5" t="s">
        <v>158</v>
      </c>
      <c r="E1492" s="5" t="s">
        <v>158</v>
      </c>
      <c r="F1492" s="5" t="s">
        <v>158</v>
      </c>
      <c r="G1492" s="5" t="s">
        <v>158</v>
      </c>
      <c r="H1492" s="5" t="s">
        <v>158</v>
      </c>
      <c r="I1492" s="5" t="s">
        <v>158</v>
      </c>
      <c r="J1492" s="5" t="s">
        <v>158</v>
      </c>
      <c r="K1492" s="5" t="s">
        <v>158</v>
      </c>
      <c r="L1492" s="5" t="s">
        <v>158</v>
      </c>
    </row>
    <row r="1493" spans="1:12">
      <c r="A1493" s="5">
        <v>346</v>
      </c>
      <c r="B1493" s="11" t="s">
        <v>118</v>
      </c>
      <c r="C1493" s="11" t="s">
        <v>163</v>
      </c>
      <c r="D1493" s="5">
        <v>10</v>
      </c>
      <c r="E1493" s="13">
        <v>272.60000000000002</v>
      </c>
      <c r="F1493" s="7" t="s">
        <v>159</v>
      </c>
      <c r="G1493" s="7">
        <v>0.4</v>
      </c>
      <c r="H1493" s="7">
        <v>0.6</v>
      </c>
      <c r="I1493" s="13">
        <v>272.10000000000002</v>
      </c>
      <c r="J1493" s="13">
        <v>268.7</v>
      </c>
      <c r="K1493" s="13">
        <v>288.2</v>
      </c>
      <c r="L1493" s="13">
        <v>277.39999999999998</v>
      </c>
    </row>
    <row r="1494" spans="1:12">
      <c r="A1494" s="5">
        <v>346</v>
      </c>
      <c r="B1494" s="11" t="s">
        <v>118</v>
      </c>
      <c r="C1494" s="11" t="s">
        <v>164</v>
      </c>
      <c r="D1494" s="5">
        <v>13</v>
      </c>
      <c r="E1494" s="13">
        <v>266.38461539999997</v>
      </c>
      <c r="F1494" s="7">
        <v>0.23076923099999999</v>
      </c>
      <c r="G1494" s="7">
        <v>0.15384615400000001</v>
      </c>
      <c r="H1494" s="7">
        <v>0.61538461499999997</v>
      </c>
      <c r="I1494" s="13">
        <v>269.2307692</v>
      </c>
      <c r="J1494" s="13">
        <v>269.53846149999998</v>
      </c>
      <c r="K1494" s="13">
        <v>272.2307692</v>
      </c>
      <c r="L1494" s="13">
        <v>260.53846149999998</v>
      </c>
    </row>
    <row r="1495" spans="1:12">
      <c r="A1495" s="5">
        <v>346</v>
      </c>
      <c r="B1495" s="11" t="s">
        <v>118</v>
      </c>
      <c r="C1495" s="11" t="s">
        <v>165</v>
      </c>
      <c r="D1495" s="5" t="s">
        <v>158</v>
      </c>
      <c r="E1495" s="5" t="s">
        <v>158</v>
      </c>
      <c r="F1495" s="5" t="s">
        <v>158</v>
      </c>
      <c r="G1495" s="5" t="s">
        <v>158</v>
      </c>
      <c r="H1495" s="5" t="s">
        <v>158</v>
      </c>
      <c r="I1495" s="5" t="s">
        <v>158</v>
      </c>
      <c r="J1495" s="5" t="s">
        <v>158</v>
      </c>
      <c r="K1495" s="5" t="s">
        <v>158</v>
      </c>
      <c r="L1495" s="5" t="s">
        <v>158</v>
      </c>
    </row>
    <row r="1496" spans="1:12">
      <c r="A1496" s="5">
        <v>346</v>
      </c>
      <c r="B1496" s="11" t="s">
        <v>118</v>
      </c>
      <c r="C1496" s="11" t="s">
        <v>4</v>
      </c>
      <c r="D1496" s="5" t="s">
        <v>158</v>
      </c>
      <c r="E1496" s="5" t="s">
        <v>158</v>
      </c>
      <c r="F1496" s="5" t="s">
        <v>158</v>
      </c>
      <c r="G1496" s="5" t="s">
        <v>158</v>
      </c>
      <c r="H1496" s="5" t="s">
        <v>158</v>
      </c>
      <c r="I1496" s="5" t="s">
        <v>158</v>
      </c>
      <c r="J1496" s="5" t="s">
        <v>158</v>
      </c>
      <c r="K1496" s="5" t="s">
        <v>158</v>
      </c>
      <c r="L1496" s="5" t="s">
        <v>158</v>
      </c>
    </row>
    <row r="1497" spans="1:12">
      <c r="A1497" s="5">
        <v>346</v>
      </c>
      <c r="B1497" s="11" t="s">
        <v>118</v>
      </c>
      <c r="C1497" s="11" t="s">
        <v>9</v>
      </c>
      <c r="D1497" s="5" t="s">
        <v>158</v>
      </c>
      <c r="E1497" s="5" t="s">
        <v>158</v>
      </c>
      <c r="F1497" s="5" t="s">
        <v>158</v>
      </c>
      <c r="G1497" s="5" t="s">
        <v>158</v>
      </c>
      <c r="H1497" s="5" t="s">
        <v>158</v>
      </c>
      <c r="I1497" s="5" t="s">
        <v>158</v>
      </c>
      <c r="J1497" s="5" t="s">
        <v>158</v>
      </c>
      <c r="K1497" s="5" t="s">
        <v>158</v>
      </c>
      <c r="L1497" s="5" t="s">
        <v>158</v>
      </c>
    </row>
    <row r="1498" spans="1:12">
      <c r="A1498" s="5">
        <v>346</v>
      </c>
      <c r="B1498" s="11" t="s">
        <v>118</v>
      </c>
      <c r="C1498" s="11" t="s">
        <v>1</v>
      </c>
      <c r="D1498" s="5" t="s">
        <v>158</v>
      </c>
      <c r="E1498" s="5" t="s">
        <v>158</v>
      </c>
      <c r="F1498" s="5" t="s">
        <v>158</v>
      </c>
      <c r="G1498" s="5" t="s">
        <v>158</v>
      </c>
      <c r="H1498" s="5" t="s">
        <v>158</v>
      </c>
      <c r="I1498" s="5" t="s">
        <v>158</v>
      </c>
      <c r="J1498" s="5" t="s">
        <v>158</v>
      </c>
      <c r="K1498" s="5" t="s">
        <v>158</v>
      </c>
      <c r="L1498" s="5" t="s">
        <v>158</v>
      </c>
    </row>
    <row r="1499" spans="1:12">
      <c r="A1499" s="5">
        <v>346</v>
      </c>
      <c r="B1499" s="11" t="s">
        <v>118</v>
      </c>
      <c r="C1499" s="11" t="s">
        <v>20</v>
      </c>
      <c r="D1499" s="5" t="s">
        <v>158</v>
      </c>
      <c r="E1499" s="5" t="s">
        <v>158</v>
      </c>
      <c r="F1499" s="5" t="s">
        <v>158</v>
      </c>
      <c r="G1499" s="5" t="s">
        <v>158</v>
      </c>
      <c r="H1499" s="5" t="s">
        <v>158</v>
      </c>
      <c r="I1499" s="5" t="s">
        <v>158</v>
      </c>
      <c r="J1499" s="5" t="s">
        <v>158</v>
      </c>
      <c r="K1499" s="5" t="s">
        <v>158</v>
      </c>
      <c r="L1499" s="5" t="s">
        <v>158</v>
      </c>
    </row>
    <row r="1500" spans="1:12">
      <c r="A1500" s="5">
        <v>346</v>
      </c>
      <c r="B1500" s="11" t="s">
        <v>118</v>
      </c>
      <c r="C1500" s="11" t="s">
        <v>5</v>
      </c>
      <c r="D1500" s="5" t="s">
        <v>158</v>
      </c>
      <c r="E1500" s="5" t="s">
        <v>158</v>
      </c>
      <c r="F1500" s="5" t="s">
        <v>158</v>
      </c>
      <c r="G1500" s="5" t="s">
        <v>158</v>
      </c>
      <c r="H1500" s="5" t="s">
        <v>158</v>
      </c>
      <c r="I1500" s="5" t="s">
        <v>158</v>
      </c>
      <c r="J1500" s="5" t="s">
        <v>158</v>
      </c>
      <c r="K1500" s="5" t="s">
        <v>158</v>
      </c>
      <c r="L1500" s="5" t="s">
        <v>158</v>
      </c>
    </row>
    <row r="1501" spans="1:12">
      <c r="A1501" s="5">
        <v>346</v>
      </c>
      <c r="B1501" s="11" t="s">
        <v>118</v>
      </c>
      <c r="C1501" s="11" t="s">
        <v>12</v>
      </c>
      <c r="D1501" s="5" t="s">
        <v>158</v>
      </c>
      <c r="E1501" s="5" t="s">
        <v>158</v>
      </c>
      <c r="F1501" s="5" t="s">
        <v>158</v>
      </c>
      <c r="G1501" s="5" t="s">
        <v>158</v>
      </c>
      <c r="H1501" s="5" t="s">
        <v>158</v>
      </c>
      <c r="I1501" s="5" t="s">
        <v>158</v>
      </c>
      <c r="J1501" s="5" t="s">
        <v>158</v>
      </c>
      <c r="K1501" s="5" t="s">
        <v>158</v>
      </c>
      <c r="L1501" s="5" t="s">
        <v>158</v>
      </c>
    </row>
    <row r="1502" spans="1:12">
      <c r="A1502" s="5">
        <v>346</v>
      </c>
      <c r="B1502" s="11" t="s">
        <v>118</v>
      </c>
      <c r="C1502" s="11" t="s">
        <v>125</v>
      </c>
      <c r="D1502" s="5">
        <v>11</v>
      </c>
      <c r="E1502" s="13">
        <v>267.54545450000001</v>
      </c>
      <c r="F1502" s="7">
        <v>0.18181818199999999</v>
      </c>
      <c r="G1502" s="7">
        <v>0.27272727299999999</v>
      </c>
      <c r="H1502" s="7">
        <v>0.54545454500000001</v>
      </c>
      <c r="I1502" s="13">
        <v>270.18181820000001</v>
      </c>
      <c r="J1502" s="13">
        <v>266.36363640000002</v>
      </c>
      <c r="K1502" s="13">
        <v>279.27272729999999</v>
      </c>
      <c r="L1502" s="13">
        <v>264.27272729999999</v>
      </c>
    </row>
    <row r="1503" spans="1:12">
      <c r="A1503" s="5">
        <v>346</v>
      </c>
      <c r="B1503" s="11" t="s">
        <v>118</v>
      </c>
      <c r="C1503" s="11" t="s">
        <v>126</v>
      </c>
      <c r="D1503" s="5" t="s">
        <v>158</v>
      </c>
      <c r="E1503" s="5" t="s">
        <v>158</v>
      </c>
      <c r="F1503" s="5" t="s">
        <v>158</v>
      </c>
      <c r="G1503" s="5" t="s">
        <v>158</v>
      </c>
      <c r="H1503" s="5" t="s">
        <v>158</v>
      </c>
      <c r="I1503" s="5" t="s">
        <v>158</v>
      </c>
      <c r="J1503" s="5" t="s">
        <v>158</v>
      </c>
      <c r="K1503" s="5" t="s">
        <v>158</v>
      </c>
      <c r="L1503" s="5" t="s">
        <v>158</v>
      </c>
    </row>
    <row r="1504" spans="1:12">
      <c r="A1504" s="5">
        <v>346</v>
      </c>
      <c r="B1504" s="11" t="s">
        <v>118</v>
      </c>
      <c r="C1504" s="11" t="s">
        <v>128</v>
      </c>
      <c r="D1504" s="5" t="s">
        <v>158</v>
      </c>
      <c r="E1504" s="5" t="s">
        <v>158</v>
      </c>
      <c r="F1504" s="5" t="s">
        <v>158</v>
      </c>
      <c r="G1504" s="5" t="s">
        <v>158</v>
      </c>
      <c r="H1504" s="5" t="s">
        <v>158</v>
      </c>
      <c r="I1504" s="5" t="s">
        <v>158</v>
      </c>
      <c r="J1504" s="5" t="s">
        <v>158</v>
      </c>
      <c r="K1504" s="5" t="s">
        <v>158</v>
      </c>
      <c r="L1504" s="5" t="s">
        <v>158</v>
      </c>
    </row>
    <row r="1505" spans="1:12">
      <c r="A1505" s="5">
        <v>346</v>
      </c>
      <c r="B1505" s="11" t="s">
        <v>118</v>
      </c>
      <c r="C1505" s="11" t="s">
        <v>127</v>
      </c>
      <c r="D1505" s="5" t="s">
        <v>158</v>
      </c>
      <c r="E1505" s="5" t="s">
        <v>158</v>
      </c>
      <c r="F1505" s="5" t="s">
        <v>158</v>
      </c>
      <c r="G1505" s="5" t="s">
        <v>158</v>
      </c>
      <c r="H1505" s="5" t="s">
        <v>158</v>
      </c>
      <c r="I1505" s="5" t="s">
        <v>158</v>
      </c>
      <c r="J1505" s="5" t="s">
        <v>158</v>
      </c>
      <c r="K1505" s="5" t="s">
        <v>158</v>
      </c>
      <c r="L1505" s="5" t="s">
        <v>158</v>
      </c>
    </row>
    <row r="1506" spans="1:12">
      <c r="A1506" s="5">
        <v>346</v>
      </c>
      <c r="B1506" s="11" t="s">
        <v>118</v>
      </c>
      <c r="C1506" s="11" t="s">
        <v>133</v>
      </c>
      <c r="D1506" s="5" t="s">
        <v>158</v>
      </c>
      <c r="E1506" s="5" t="s">
        <v>158</v>
      </c>
      <c r="F1506" s="5" t="s">
        <v>158</v>
      </c>
      <c r="G1506" s="5" t="s">
        <v>158</v>
      </c>
      <c r="H1506" s="5" t="s">
        <v>158</v>
      </c>
      <c r="I1506" s="5" t="s">
        <v>158</v>
      </c>
      <c r="J1506" s="5" t="s">
        <v>158</v>
      </c>
      <c r="K1506" s="5" t="s">
        <v>158</v>
      </c>
      <c r="L1506" s="5" t="s">
        <v>158</v>
      </c>
    </row>
    <row r="1507" spans="1:12">
      <c r="A1507" s="5">
        <v>347</v>
      </c>
      <c r="B1507" s="11" t="s">
        <v>119</v>
      </c>
      <c r="C1507" s="11" t="s">
        <v>153</v>
      </c>
      <c r="D1507" s="5">
        <v>166</v>
      </c>
      <c r="E1507" s="13">
        <v>262.49397590000001</v>
      </c>
      <c r="F1507" s="7">
        <v>0.32530120499999998</v>
      </c>
      <c r="G1507" s="7">
        <v>0.43373494000000001</v>
      </c>
      <c r="H1507" s="7">
        <v>0.240963855</v>
      </c>
      <c r="I1507" s="13">
        <v>260.89156630000002</v>
      </c>
      <c r="J1507" s="13">
        <v>260.44578310000003</v>
      </c>
      <c r="K1507" s="13">
        <v>270.62650600000001</v>
      </c>
      <c r="L1507" s="13">
        <v>270.06024100000002</v>
      </c>
    </row>
    <row r="1508" spans="1:12">
      <c r="A1508" s="5">
        <v>347</v>
      </c>
      <c r="B1508" s="11" t="s">
        <v>119</v>
      </c>
      <c r="C1508" s="11" t="s">
        <v>134</v>
      </c>
      <c r="D1508" s="5">
        <v>58</v>
      </c>
      <c r="E1508" s="13">
        <v>262.39655169999997</v>
      </c>
      <c r="F1508" s="7">
        <v>0.36206896599999999</v>
      </c>
      <c r="G1508" s="7">
        <v>0.39655172399999999</v>
      </c>
      <c r="H1508" s="7">
        <v>0.24137931000000001</v>
      </c>
      <c r="I1508" s="13">
        <v>261.58620689999998</v>
      </c>
      <c r="J1508" s="13">
        <v>260.36206900000002</v>
      </c>
      <c r="K1508" s="13">
        <v>268.70689659999999</v>
      </c>
      <c r="L1508" s="13">
        <v>269.39655169999997</v>
      </c>
    </row>
    <row r="1509" spans="1:12">
      <c r="A1509" s="5">
        <v>347</v>
      </c>
      <c r="B1509" s="11" t="s">
        <v>119</v>
      </c>
      <c r="C1509" s="11" t="s">
        <v>163</v>
      </c>
      <c r="D1509" s="5">
        <v>88</v>
      </c>
      <c r="E1509" s="13">
        <v>264.89772729999999</v>
      </c>
      <c r="F1509" s="7">
        <v>0.25</v>
      </c>
      <c r="G1509" s="7">
        <v>0.45454545499999999</v>
      </c>
      <c r="H1509" s="7">
        <v>0.29545454500000001</v>
      </c>
      <c r="I1509" s="13">
        <v>262.10227270000001</v>
      </c>
      <c r="J1509" s="13">
        <v>261.80681820000001</v>
      </c>
      <c r="K1509" s="13">
        <v>276.28409090000002</v>
      </c>
      <c r="L1509" s="13">
        <v>275.14772729999999</v>
      </c>
    </row>
    <row r="1510" spans="1:12">
      <c r="A1510" s="5">
        <v>347</v>
      </c>
      <c r="B1510" s="11" t="s">
        <v>119</v>
      </c>
      <c r="C1510" s="11" t="s">
        <v>164</v>
      </c>
      <c r="D1510" s="5">
        <v>78</v>
      </c>
      <c r="E1510" s="13">
        <v>259.78205129999998</v>
      </c>
      <c r="F1510" s="7">
        <v>0.41025641000000002</v>
      </c>
      <c r="G1510" s="7">
        <v>0.41025641000000002</v>
      </c>
      <c r="H1510" s="7">
        <v>0.179487179</v>
      </c>
      <c r="I1510" s="13">
        <v>259.52564100000001</v>
      </c>
      <c r="J1510" s="13">
        <v>258.91025639999998</v>
      </c>
      <c r="K1510" s="13">
        <v>264.24358969999997</v>
      </c>
      <c r="L1510" s="13">
        <v>264.32051280000002</v>
      </c>
    </row>
    <row r="1511" spans="1:12">
      <c r="A1511" s="5">
        <v>347</v>
      </c>
      <c r="B1511" s="11" t="s">
        <v>119</v>
      </c>
      <c r="C1511" s="11" t="s">
        <v>7</v>
      </c>
      <c r="D1511" s="5" t="s">
        <v>158</v>
      </c>
      <c r="E1511" s="5" t="s">
        <v>158</v>
      </c>
      <c r="F1511" s="5" t="s">
        <v>158</v>
      </c>
      <c r="G1511" s="5" t="s">
        <v>158</v>
      </c>
      <c r="H1511" s="5" t="s">
        <v>158</v>
      </c>
      <c r="I1511" s="5" t="s">
        <v>158</v>
      </c>
      <c r="J1511" s="5" t="s">
        <v>158</v>
      </c>
      <c r="K1511" s="5" t="s">
        <v>158</v>
      </c>
      <c r="L1511" s="5" t="s">
        <v>158</v>
      </c>
    </row>
    <row r="1512" spans="1:12">
      <c r="A1512" s="5">
        <v>347</v>
      </c>
      <c r="B1512" s="11" t="s">
        <v>119</v>
      </c>
      <c r="C1512" s="11" t="s">
        <v>165</v>
      </c>
      <c r="D1512" s="5">
        <v>55</v>
      </c>
      <c r="E1512" s="13">
        <v>267.01818179999998</v>
      </c>
      <c r="F1512" s="7">
        <v>0.18181818199999999</v>
      </c>
      <c r="G1512" s="7">
        <v>0.436363636</v>
      </c>
      <c r="H1512" s="7">
        <v>0.38181818200000001</v>
      </c>
      <c r="I1512" s="13">
        <v>265.98181820000002</v>
      </c>
      <c r="J1512" s="13">
        <v>264.58181819999999</v>
      </c>
      <c r="K1512" s="13">
        <v>276.70909089999998</v>
      </c>
      <c r="L1512" s="13">
        <v>274.36363640000002</v>
      </c>
    </row>
    <row r="1513" spans="1:12">
      <c r="A1513" s="5">
        <v>347</v>
      </c>
      <c r="B1513" s="11" t="s">
        <v>119</v>
      </c>
      <c r="C1513" s="11" t="s">
        <v>4</v>
      </c>
      <c r="D1513" s="5">
        <v>12</v>
      </c>
      <c r="E1513" s="13">
        <v>260.25</v>
      </c>
      <c r="F1513" s="7">
        <v>0.33333333300000001</v>
      </c>
      <c r="G1513" s="7">
        <v>0.5</v>
      </c>
      <c r="H1513" s="7">
        <v>0.16666666699999999</v>
      </c>
      <c r="I1513" s="13">
        <v>257.08333329999999</v>
      </c>
      <c r="J1513" s="13">
        <v>260.5</v>
      </c>
      <c r="K1513" s="13">
        <v>265.58333329999999</v>
      </c>
      <c r="L1513" s="13">
        <v>270.91666670000001</v>
      </c>
    </row>
    <row r="1514" spans="1:12">
      <c r="A1514" s="5">
        <v>347</v>
      </c>
      <c r="B1514" s="11" t="s">
        <v>119</v>
      </c>
      <c r="C1514" s="11" t="s">
        <v>9</v>
      </c>
      <c r="D1514" s="5" t="s">
        <v>158</v>
      </c>
      <c r="E1514" s="5" t="s">
        <v>158</v>
      </c>
      <c r="F1514" s="5" t="s">
        <v>158</v>
      </c>
      <c r="G1514" s="5" t="s">
        <v>158</v>
      </c>
      <c r="H1514" s="5" t="s">
        <v>158</v>
      </c>
      <c r="I1514" s="5" t="s">
        <v>158</v>
      </c>
      <c r="J1514" s="5" t="s">
        <v>158</v>
      </c>
      <c r="K1514" s="5" t="s">
        <v>158</v>
      </c>
      <c r="L1514" s="5" t="s">
        <v>158</v>
      </c>
    </row>
    <row r="1515" spans="1:12">
      <c r="A1515" s="5">
        <v>347</v>
      </c>
      <c r="B1515" s="11" t="s">
        <v>119</v>
      </c>
      <c r="C1515" s="11" t="s">
        <v>1</v>
      </c>
      <c r="D1515" s="5">
        <v>50</v>
      </c>
      <c r="E1515" s="13">
        <v>260.76</v>
      </c>
      <c r="F1515" s="7">
        <v>0.4</v>
      </c>
      <c r="G1515" s="7">
        <v>0.4</v>
      </c>
      <c r="H1515" s="7">
        <v>0.2</v>
      </c>
      <c r="I1515" s="13">
        <v>259</v>
      </c>
      <c r="J1515" s="13">
        <v>258.74</v>
      </c>
      <c r="K1515" s="13">
        <v>269.77999999999997</v>
      </c>
      <c r="L1515" s="13">
        <v>267.64</v>
      </c>
    </row>
    <row r="1516" spans="1:12">
      <c r="A1516" s="5">
        <v>347</v>
      </c>
      <c r="B1516" s="11" t="s">
        <v>119</v>
      </c>
      <c r="C1516" s="11" t="s">
        <v>2</v>
      </c>
      <c r="D1516" s="5">
        <v>14</v>
      </c>
      <c r="E1516" s="13">
        <v>253.64285709999999</v>
      </c>
      <c r="F1516" s="7">
        <v>0.64285714299999996</v>
      </c>
      <c r="G1516" s="7">
        <v>0.28571428599999998</v>
      </c>
      <c r="H1516" s="7">
        <v>7.1428570999999996E-2</v>
      </c>
      <c r="I1516" s="13">
        <v>250.5</v>
      </c>
      <c r="J1516" s="13">
        <v>251.85714290000001</v>
      </c>
      <c r="K1516" s="13">
        <v>258.7142857</v>
      </c>
      <c r="L1516" s="13">
        <v>261.7857143</v>
      </c>
    </row>
    <row r="1517" spans="1:12">
      <c r="A1517" s="5">
        <v>347</v>
      </c>
      <c r="B1517" s="11" t="s">
        <v>119</v>
      </c>
      <c r="C1517" s="11" t="s">
        <v>20</v>
      </c>
      <c r="D1517" s="5" t="s">
        <v>158</v>
      </c>
      <c r="E1517" s="5" t="s">
        <v>158</v>
      </c>
      <c r="F1517" s="5" t="s">
        <v>158</v>
      </c>
      <c r="G1517" s="5" t="s">
        <v>158</v>
      </c>
      <c r="H1517" s="5" t="s">
        <v>158</v>
      </c>
      <c r="I1517" s="5" t="s">
        <v>158</v>
      </c>
      <c r="J1517" s="5" t="s">
        <v>158</v>
      </c>
      <c r="K1517" s="5" t="s">
        <v>158</v>
      </c>
      <c r="L1517" s="5" t="s">
        <v>158</v>
      </c>
    </row>
    <row r="1518" spans="1:12">
      <c r="A1518" s="5">
        <v>347</v>
      </c>
      <c r="B1518" s="11" t="s">
        <v>119</v>
      </c>
      <c r="C1518" s="11" t="s">
        <v>5</v>
      </c>
      <c r="D1518" s="5">
        <v>14</v>
      </c>
      <c r="E1518" s="13">
        <v>263.07142859999999</v>
      </c>
      <c r="F1518" s="7">
        <v>0.21428571399999999</v>
      </c>
      <c r="G1518" s="7">
        <v>0.64285714299999996</v>
      </c>
      <c r="H1518" s="7">
        <v>0.14285714299999999</v>
      </c>
      <c r="I1518" s="13">
        <v>261.5</v>
      </c>
      <c r="J1518" s="13">
        <v>260.7142857</v>
      </c>
      <c r="K1518" s="13">
        <v>268.07142859999999</v>
      </c>
      <c r="L1518" s="13">
        <v>271.2142857</v>
      </c>
    </row>
    <row r="1519" spans="1:12">
      <c r="A1519" s="5">
        <v>347</v>
      </c>
      <c r="B1519" s="11" t="s">
        <v>119</v>
      </c>
      <c r="C1519" s="11" t="s">
        <v>12</v>
      </c>
      <c r="D1519" s="5" t="s">
        <v>158</v>
      </c>
      <c r="E1519" s="5" t="s">
        <v>158</v>
      </c>
      <c r="F1519" s="5" t="s">
        <v>158</v>
      </c>
      <c r="G1519" s="5" t="s">
        <v>158</v>
      </c>
      <c r="H1519" s="5" t="s">
        <v>158</v>
      </c>
      <c r="I1519" s="5" t="s">
        <v>158</v>
      </c>
      <c r="J1519" s="5" t="s">
        <v>158</v>
      </c>
      <c r="K1519" s="5" t="s">
        <v>158</v>
      </c>
      <c r="L1519" s="5" t="s">
        <v>158</v>
      </c>
    </row>
    <row r="1520" spans="1:12">
      <c r="A1520" s="5">
        <v>347</v>
      </c>
      <c r="B1520" s="11" t="s">
        <v>119</v>
      </c>
      <c r="C1520" s="11" t="s">
        <v>10</v>
      </c>
      <c r="D1520" s="5" t="s">
        <v>158</v>
      </c>
      <c r="E1520" s="5" t="s">
        <v>158</v>
      </c>
      <c r="F1520" s="5" t="s">
        <v>158</v>
      </c>
      <c r="G1520" s="5" t="s">
        <v>158</v>
      </c>
      <c r="H1520" s="5" t="s">
        <v>158</v>
      </c>
      <c r="I1520" s="5" t="s">
        <v>158</v>
      </c>
      <c r="J1520" s="5" t="s">
        <v>158</v>
      </c>
      <c r="K1520" s="5" t="s">
        <v>158</v>
      </c>
      <c r="L1520" s="5" t="s">
        <v>158</v>
      </c>
    </row>
    <row r="1521" spans="1:12">
      <c r="A1521" s="5">
        <v>347</v>
      </c>
      <c r="B1521" s="11" t="s">
        <v>119</v>
      </c>
      <c r="C1521" s="11" t="s">
        <v>125</v>
      </c>
      <c r="D1521" s="5">
        <v>164</v>
      </c>
      <c r="E1521" s="13">
        <v>262.4695122</v>
      </c>
      <c r="F1521" s="7">
        <v>0.32926829299999999</v>
      </c>
      <c r="G1521" s="7">
        <v>0.42682926799999998</v>
      </c>
      <c r="H1521" s="7">
        <v>0.243902439</v>
      </c>
      <c r="I1521" s="13">
        <v>260.85365849999999</v>
      </c>
      <c r="J1521" s="13">
        <v>260.39634150000001</v>
      </c>
      <c r="K1521" s="13">
        <v>270.68292680000002</v>
      </c>
      <c r="L1521" s="13">
        <v>270.14024389999997</v>
      </c>
    </row>
    <row r="1522" spans="1:12">
      <c r="A1522" s="5">
        <v>347</v>
      </c>
      <c r="B1522" s="11" t="s">
        <v>119</v>
      </c>
      <c r="C1522" s="11" t="s">
        <v>126</v>
      </c>
      <c r="D1522" s="5" t="s">
        <v>158</v>
      </c>
      <c r="E1522" s="5" t="s">
        <v>158</v>
      </c>
      <c r="F1522" s="5" t="s">
        <v>158</v>
      </c>
      <c r="G1522" s="5" t="s">
        <v>158</v>
      </c>
      <c r="H1522" s="5" t="s">
        <v>158</v>
      </c>
      <c r="I1522" s="5" t="s">
        <v>158</v>
      </c>
      <c r="J1522" s="5" t="s">
        <v>158</v>
      </c>
      <c r="K1522" s="5" t="s">
        <v>158</v>
      </c>
      <c r="L1522" s="5" t="s">
        <v>158</v>
      </c>
    </row>
    <row r="1523" spans="1:12">
      <c r="A1523" s="5">
        <v>347</v>
      </c>
      <c r="B1523" s="11" t="s">
        <v>119</v>
      </c>
      <c r="C1523" s="11" t="s">
        <v>133</v>
      </c>
      <c r="D1523" s="5" t="s">
        <v>158</v>
      </c>
      <c r="E1523" s="5" t="s">
        <v>158</v>
      </c>
      <c r="F1523" s="5" t="s">
        <v>158</v>
      </c>
      <c r="G1523" s="5" t="s">
        <v>158</v>
      </c>
      <c r="H1523" s="5" t="s">
        <v>158</v>
      </c>
      <c r="I1523" s="5" t="s">
        <v>158</v>
      </c>
      <c r="J1523" s="5" t="s">
        <v>158</v>
      </c>
      <c r="K1523" s="5" t="s">
        <v>158</v>
      </c>
      <c r="L1523" s="5" t="s">
        <v>158</v>
      </c>
    </row>
    <row r="1524" spans="1:12">
      <c r="A1524" s="5">
        <v>368</v>
      </c>
      <c r="B1524" s="11" t="s">
        <v>120</v>
      </c>
      <c r="C1524" s="11" t="s">
        <v>153</v>
      </c>
      <c r="D1524" s="5">
        <v>74</v>
      </c>
      <c r="E1524" s="13">
        <v>260.90540540000001</v>
      </c>
      <c r="F1524" s="7">
        <v>0.513513514</v>
      </c>
      <c r="G1524" s="7">
        <v>0.21621621599999999</v>
      </c>
      <c r="H1524" s="7">
        <v>0.27027026999999998</v>
      </c>
      <c r="I1524" s="13">
        <v>260.72972970000001</v>
      </c>
      <c r="J1524" s="13">
        <v>260.89189190000002</v>
      </c>
      <c r="K1524" s="13">
        <v>266</v>
      </c>
      <c r="L1524" s="13">
        <v>263.68918919999999</v>
      </c>
    </row>
    <row r="1525" spans="1:12">
      <c r="A1525" s="5">
        <v>368</v>
      </c>
      <c r="B1525" s="11" t="s">
        <v>120</v>
      </c>
      <c r="C1525" s="11" t="s">
        <v>134</v>
      </c>
      <c r="D1525" s="5">
        <v>27</v>
      </c>
      <c r="E1525" s="13">
        <v>263.66666670000001</v>
      </c>
      <c r="F1525" s="7">
        <v>0.407407407</v>
      </c>
      <c r="G1525" s="7">
        <v>0.14814814800000001</v>
      </c>
      <c r="H1525" s="7">
        <v>0.44444444399999999</v>
      </c>
      <c r="I1525" s="13">
        <v>262.66666670000001</v>
      </c>
      <c r="J1525" s="13">
        <v>262.11111110000002</v>
      </c>
      <c r="K1525" s="13">
        <v>268.62962959999999</v>
      </c>
      <c r="L1525" s="13">
        <v>267.92592589999998</v>
      </c>
    </row>
    <row r="1526" spans="1:12">
      <c r="A1526" s="5">
        <v>368</v>
      </c>
      <c r="B1526" s="11" t="s">
        <v>120</v>
      </c>
      <c r="C1526" s="11" t="s">
        <v>163</v>
      </c>
      <c r="D1526" s="5">
        <v>38</v>
      </c>
      <c r="E1526" s="13">
        <v>264.28947369999997</v>
      </c>
      <c r="F1526" s="7">
        <v>0.44736842100000002</v>
      </c>
      <c r="G1526" s="7">
        <v>0.15789473700000001</v>
      </c>
      <c r="H1526" s="7">
        <v>0.39473684199999998</v>
      </c>
      <c r="I1526" s="13">
        <v>263.84210530000001</v>
      </c>
      <c r="J1526" s="13">
        <v>263.5789474</v>
      </c>
      <c r="K1526" s="13">
        <v>267.55263159999998</v>
      </c>
      <c r="L1526" s="13">
        <v>268.44736840000002</v>
      </c>
    </row>
    <row r="1527" spans="1:12">
      <c r="A1527" s="5">
        <v>368</v>
      </c>
      <c r="B1527" s="11" t="s">
        <v>120</v>
      </c>
      <c r="C1527" s="11" t="s">
        <v>164</v>
      </c>
      <c r="D1527" s="5">
        <v>36</v>
      </c>
      <c r="E1527" s="13">
        <v>257.33333329999999</v>
      </c>
      <c r="F1527" s="7">
        <v>0.58333333300000001</v>
      </c>
      <c r="G1527" s="7">
        <v>0.27777777799999998</v>
      </c>
      <c r="H1527" s="7">
        <v>0.13888888899999999</v>
      </c>
      <c r="I1527" s="13">
        <v>257.44444440000001</v>
      </c>
      <c r="J1527" s="13">
        <v>258.05555559999999</v>
      </c>
      <c r="K1527" s="13">
        <v>264.36111110000002</v>
      </c>
      <c r="L1527" s="13">
        <v>258.66666670000001</v>
      </c>
    </row>
    <row r="1528" spans="1:12">
      <c r="A1528" s="5">
        <v>368</v>
      </c>
      <c r="B1528" s="11" t="s">
        <v>120</v>
      </c>
      <c r="C1528" s="11" t="s">
        <v>7</v>
      </c>
      <c r="D1528" s="5" t="s">
        <v>158</v>
      </c>
      <c r="E1528" s="5" t="s">
        <v>158</v>
      </c>
      <c r="F1528" s="5" t="s">
        <v>158</v>
      </c>
      <c r="G1528" s="5" t="s">
        <v>158</v>
      </c>
      <c r="H1528" s="5" t="s">
        <v>158</v>
      </c>
      <c r="I1528" s="5" t="s">
        <v>158</v>
      </c>
      <c r="J1528" s="5" t="s">
        <v>158</v>
      </c>
      <c r="K1528" s="5" t="s">
        <v>158</v>
      </c>
      <c r="L1528" s="5" t="s">
        <v>158</v>
      </c>
    </row>
    <row r="1529" spans="1:12">
      <c r="A1529" s="5">
        <v>368</v>
      </c>
      <c r="B1529" s="11" t="s">
        <v>120</v>
      </c>
      <c r="C1529" s="11" t="s">
        <v>165</v>
      </c>
      <c r="D1529" s="5">
        <v>24</v>
      </c>
      <c r="E1529" s="13">
        <v>262.20833329999999</v>
      </c>
      <c r="F1529" s="7">
        <v>0.45833333300000001</v>
      </c>
      <c r="G1529" s="7">
        <v>0.16666666699999999</v>
      </c>
      <c r="H1529" s="7">
        <v>0.375</v>
      </c>
      <c r="I1529" s="13">
        <v>263.20833329999999</v>
      </c>
      <c r="J1529" s="13">
        <v>261.875</v>
      </c>
      <c r="K1529" s="13">
        <v>264.375</v>
      </c>
      <c r="L1529" s="13">
        <v>262.58333329999999</v>
      </c>
    </row>
    <row r="1530" spans="1:12">
      <c r="A1530" s="5">
        <v>368</v>
      </c>
      <c r="B1530" s="11" t="s">
        <v>120</v>
      </c>
      <c r="C1530" s="11" t="s">
        <v>4</v>
      </c>
      <c r="D1530" s="5" t="s">
        <v>158</v>
      </c>
      <c r="E1530" s="5" t="s">
        <v>158</v>
      </c>
      <c r="F1530" s="5" t="s">
        <v>158</v>
      </c>
      <c r="G1530" s="5" t="s">
        <v>158</v>
      </c>
      <c r="H1530" s="5" t="s">
        <v>158</v>
      </c>
      <c r="I1530" s="5" t="s">
        <v>158</v>
      </c>
      <c r="J1530" s="5" t="s">
        <v>158</v>
      </c>
      <c r="K1530" s="5" t="s">
        <v>158</v>
      </c>
      <c r="L1530" s="5" t="s">
        <v>158</v>
      </c>
    </row>
    <row r="1531" spans="1:12">
      <c r="A1531" s="5">
        <v>368</v>
      </c>
      <c r="B1531" s="11" t="s">
        <v>120</v>
      </c>
      <c r="C1531" s="11" t="s">
        <v>9</v>
      </c>
      <c r="D1531" s="5">
        <v>13</v>
      </c>
      <c r="E1531" s="13">
        <v>259</v>
      </c>
      <c r="F1531" s="7">
        <v>0.69230769199999997</v>
      </c>
      <c r="G1531" s="7">
        <v>7.6923077000000006E-2</v>
      </c>
      <c r="H1531" s="7">
        <v>0.23076923099999999</v>
      </c>
      <c r="I1531" s="13">
        <v>257.46153850000002</v>
      </c>
      <c r="J1531" s="13">
        <v>260.7692308</v>
      </c>
      <c r="K1531" s="13">
        <v>262.92307690000001</v>
      </c>
      <c r="L1531" s="13">
        <v>261.38461539999997</v>
      </c>
    </row>
    <row r="1532" spans="1:12">
      <c r="A1532" s="5">
        <v>368</v>
      </c>
      <c r="B1532" s="11" t="s">
        <v>120</v>
      </c>
      <c r="C1532" s="11" t="s">
        <v>1</v>
      </c>
      <c r="D1532" s="5" t="s">
        <v>158</v>
      </c>
      <c r="E1532" s="5" t="s">
        <v>158</v>
      </c>
      <c r="F1532" s="5" t="s">
        <v>158</v>
      </c>
      <c r="G1532" s="5" t="s">
        <v>158</v>
      </c>
      <c r="H1532" s="5" t="s">
        <v>158</v>
      </c>
      <c r="I1532" s="5" t="s">
        <v>158</v>
      </c>
      <c r="J1532" s="5" t="s">
        <v>158</v>
      </c>
      <c r="K1532" s="5" t="s">
        <v>158</v>
      </c>
      <c r="L1532" s="5" t="s">
        <v>158</v>
      </c>
    </row>
    <row r="1533" spans="1:12">
      <c r="A1533" s="5">
        <v>368</v>
      </c>
      <c r="B1533" s="11" t="s">
        <v>120</v>
      </c>
      <c r="C1533" s="11" t="s">
        <v>2</v>
      </c>
      <c r="D1533" s="5">
        <v>20</v>
      </c>
      <c r="E1533" s="13">
        <v>257.60000000000002</v>
      </c>
      <c r="F1533" s="7">
        <v>0.55000000000000004</v>
      </c>
      <c r="G1533" s="7">
        <v>0.3</v>
      </c>
      <c r="H1533" s="7">
        <v>0.15</v>
      </c>
      <c r="I1533" s="13">
        <v>258.7</v>
      </c>
      <c r="J1533" s="13">
        <v>257.8</v>
      </c>
      <c r="K1533" s="13">
        <v>261.39999999999998</v>
      </c>
      <c r="L1533" s="13">
        <v>259.60000000000002</v>
      </c>
    </row>
    <row r="1534" spans="1:12">
      <c r="A1534" s="5">
        <v>368</v>
      </c>
      <c r="B1534" s="11" t="s">
        <v>120</v>
      </c>
      <c r="C1534" s="11" t="s">
        <v>20</v>
      </c>
      <c r="D1534" s="5" t="s">
        <v>158</v>
      </c>
      <c r="E1534" s="5" t="s">
        <v>158</v>
      </c>
      <c r="F1534" s="5" t="s">
        <v>158</v>
      </c>
      <c r="G1534" s="5" t="s">
        <v>158</v>
      </c>
      <c r="H1534" s="5" t="s">
        <v>158</v>
      </c>
      <c r="I1534" s="5" t="s">
        <v>158</v>
      </c>
      <c r="J1534" s="5" t="s">
        <v>158</v>
      </c>
      <c r="K1534" s="5" t="s">
        <v>158</v>
      </c>
      <c r="L1534" s="5" t="s">
        <v>158</v>
      </c>
    </row>
    <row r="1535" spans="1:12">
      <c r="A1535" s="5">
        <v>368</v>
      </c>
      <c r="B1535" s="11" t="s">
        <v>120</v>
      </c>
      <c r="C1535" s="11" t="s">
        <v>5</v>
      </c>
      <c r="D1535" s="5" t="s">
        <v>158</v>
      </c>
      <c r="E1535" s="5" t="s">
        <v>158</v>
      </c>
      <c r="F1535" s="5" t="s">
        <v>158</v>
      </c>
      <c r="G1535" s="5" t="s">
        <v>158</v>
      </c>
      <c r="H1535" s="5" t="s">
        <v>158</v>
      </c>
      <c r="I1535" s="5" t="s">
        <v>158</v>
      </c>
      <c r="J1535" s="5" t="s">
        <v>158</v>
      </c>
      <c r="K1535" s="5" t="s">
        <v>158</v>
      </c>
      <c r="L1535" s="5" t="s">
        <v>158</v>
      </c>
    </row>
    <row r="1536" spans="1:12">
      <c r="A1536" s="5">
        <v>368</v>
      </c>
      <c r="B1536" s="11" t="s">
        <v>120</v>
      </c>
      <c r="C1536" s="11" t="s">
        <v>10</v>
      </c>
      <c r="D1536" s="5" t="s">
        <v>158</v>
      </c>
      <c r="E1536" s="5" t="s">
        <v>158</v>
      </c>
      <c r="F1536" s="5" t="s">
        <v>158</v>
      </c>
      <c r="G1536" s="5" t="s">
        <v>158</v>
      </c>
      <c r="H1536" s="5" t="s">
        <v>158</v>
      </c>
      <c r="I1536" s="5" t="s">
        <v>158</v>
      </c>
      <c r="J1536" s="5" t="s">
        <v>158</v>
      </c>
      <c r="K1536" s="5" t="s">
        <v>158</v>
      </c>
      <c r="L1536" s="5" t="s">
        <v>158</v>
      </c>
    </row>
    <row r="1537" spans="1:12">
      <c r="A1537" s="5">
        <v>368</v>
      </c>
      <c r="B1537" s="11" t="s">
        <v>120</v>
      </c>
      <c r="C1537" s="11" t="s">
        <v>125</v>
      </c>
      <c r="D1537" s="5">
        <v>73</v>
      </c>
      <c r="E1537" s="13">
        <v>261.12328769999999</v>
      </c>
      <c r="F1537" s="7">
        <v>0.50684931499999997</v>
      </c>
      <c r="G1537" s="7">
        <v>0.219178082</v>
      </c>
      <c r="H1537" s="7">
        <v>0.27397260299999998</v>
      </c>
      <c r="I1537" s="13">
        <v>261.09589039999997</v>
      </c>
      <c r="J1537" s="13">
        <v>261.10958900000003</v>
      </c>
      <c r="K1537" s="13">
        <v>266.04109590000002</v>
      </c>
      <c r="L1537" s="13">
        <v>263.95890409999998</v>
      </c>
    </row>
    <row r="1538" spans="1:12">
      <c r="A1538" s="5">
        <v>368</v>
      </c>
      <c r="B1538" s="11" t="s">
        <v>120</v>
      </c>
      <c r="C1538" s="11" t="s">
        <v>126</v>
      </c>
      <c r="D1538" s="5" t="s">
        <v>158</v>
      </c>
      <c r="E1538" s="5" t="s">
        <v>158</v>
      </c>
      <c r="F1538" s="5" t="s">
        <v>158</v>
      </c>
      <c r="G1538" s="5" t="s">
        <v>158</v>
      </c>
      <c r="H1538" s="5" t="s">
        <v>158</v>
      </c>
      <c r="I1538" s="5" t="s">
        <v>158</v>
      </c>
      <c r="J1538" s="5" t="s">
        <v>158</v>
      </c>
      <c r="K1538" s="5" t="s">
        <v>158</v>
      </c>
      <c r="L1538" s="5" t="s">
        <v>158</v>
      </c>
    </row>
    <row r="1539" spans="1:12">
      <c r="A1539" s="5">
        <v>368</v>
      </c>
      <c r="B1539" s="11" t="s">
        <v>120</v>
      </c>
      <c r="C1539" s="11" t="s">
        <v>133</v>
      </c>
      <c r="D1539" s="5" t="s">
        <v>158</v>
      </c>
      <c r="E1539" s="5" t="s">
        <v>158</v>
      </c>
      <c r="F1539" s="5" t="s">
        <v>158</v>
      </c>
      <c r="G1539" s="5" t="s">
        <v>158</v>
      </c>
      <c r="H1539" s="5" t="s">
        <v>158</v>
      </c>
      <c r="I1539" s="5" t="s">
        <v>158</v>
      </c>
      <c r="J1539" s="5" t="s">
        <v>158</v>
      </c>
      <c r="K1539" s="5" t="s">
        <v>158</v>
      </c>
      <c r="L1539" s="5" t="s">
        <v>158</v>
      </c>
    </row>
    <row r="1540" spans="1:12">
      <c r="A1540" s="5">
        <v>373</v>
      </c>
      <c r="B1540" s="11" t="s">
        <v>121</v>
      </c>
      <c r="C1540" s="11" t="s">
        <v>153</v>
      </c>
      <c r="D1540" s="5">
        <v>64</v>
      </c>
      <c r="E1540" s="13">
        <v>277.234375</v>
      </c>
      <c r="F1540" s="7">
        <v>0.125</v>
      </c>
      <c r="G1540" s="7">
        <v>0.125</v>
      </c>
      <c r="H1540" s="7">
        <v>0.75</v>
      </c>
      <c r="I1540" s="13">
        <v>277.421875</v>
      </c>
      <c r="J1540" s="13">
        <v>274.3125</v>
      </c>
      <c r="K1540" s="13">
        <v>281.15625</v>
      </c>
      <c r="L1540" s="13">
        <v>280.734375</v>
      </c>
    </row>
    <row r="1541" spans="1:12">
      <c r="A1541" s="5">
        <v>373</v>
      </c>
      <c r="B1541" s="11" t="s">
        <v>121</v>
      </c>
      <c r="C1541" s="11" t="s">
        <v>134</v>
      </c>
      <c r="D1541" s="5">
        <v>17</v>
      </c>
      <c r="E1541" s="13">
        <v>274</v>
      </c>
      <c r="F1541" s="7">
        <v>0.17647058800000001</v>
      </c>
      <c r="G1541" s="7">
        <v>5.8823528999999999E-2</v>
      </c>
      <c r="H1541" s="7">
        <v>0.764705882</v>
      </c>
      <c r="I1541" s="13">
        <v>273.05882350000002</v>
      </c>
      <c r="J1541" s="13">
        <v>267.76470590000002</v>
      </c>
      <c r="K1541" s="13">
        <v>281.76470590000002</v>
      </c>
      <c r="L1541" s="13">
        <v>281.29411759999999</v>
      </c>
    </row>
    <row r="1542" spans="1:12">
      <c r="A1542" s="5">
        <v>373</v>
      </c>
      <c r="B1542" s="11" t="s">
        <v>121</v>
      </c>
      <c r="C1542" s="11" t="s">
        <v>163</v>
      </c>
      <c r="D1542" s="5">
        <v>30</v>
      </c>
      <c r="E1542" s="13">
        <v>284.8</v>
      </c>
      <c r="F1542" s="7" t="s">
        <v>159</v>
      </c>
      <c r="G1542" s="7">
        <v>0.1</v>
      </c>
      <c r="H1542" s="7">
        <v>0.9</v>
      </c>
      <c r="I1542" s="13">
        <v>283.23333330000003</v>
      </c>
      <c r="J1542" s="13">
        <v>281.73333330000003</v>
      </c>
      <c r="K1542" s="13">
        <v>289.60000000000002</v>
      </c>
      <c r="L1542" s="13">
        <v>290.89999999999998</v>
      </c>
    </row>
    <row r="1543" spans="1:12">
      <c r="A1543" s="5">
        <v>373</v>
      </c>
      <c r="B1543" s="11" t="s">
        <v>121</v>
      </c>
      <c r="C1543" s="11" t="s">
        <v>164</v>
      </c>
      <c r="D1543" s="5">
        <v>34</v>
      </c>
      <c r="E1543" s="13">
        <v>270.55882350000002</v>
      </c>
      <c r="F1543" s="7">
        <v>0.235294118</v>
      </c>
      <c r="G1543" s="7">
        <v>0.147058824</v>
      </c>
      <c r="H1543" s="7">
        <v>0.61764705900000005</v>
      </c>
      <c r="I1543" s="13">
        <v>272.29411759999999</v>
      </c>
      <c r="J1543" s="13">
        <v>267.76470590000002</v>
      </c>
      <c r="K1543" s="13">
        <v>273.70588240000001</v>
      </c>
      <c r="L1543" s="13">
        <v>271.76470590000002</v>
      </c>
    </row>
    <row r="1544" spans="1:12">
      <c r="A1544" s="5">
        <v>373</v>
      </c>
      <c r="B1544" s="11" t="s">
        <v>121</v>
      </c>
      <c r="C1544" s="11" t="s">
        <v>165</v>
      </c>
      <c r="D1544" s="5">
        <v>32</v>
      </c>
      <c r="E1544" s="13">
        <v>282.625</v>
      </c>
      <c r="F1544" s="7" t="s">
        <v>159</v>
      </c>
      <c r="G1544" s="7">
        <v>9.375E-2</v>
      </c>
      <c r="H1544" s="7">
        <v>0.875</v>
      </c>
      <c r="I1544" s="13">
        <v>283</v>
      </c>
      <c r="J1544" s="13">
        <v>281.15625</v>
      </c>
      <c r="K1544" s="13">
        <v>285.8125</v>
      </c>
      <c r="L1544" s="13">
        <v>285.5</v>
      </c>
    </row>
    <row r="1545" spans="1:12">
      <c r="A1545" s="5">
        <v>373</v>
      </c>
      <c r="B1545" s="11" t="s">
        <v>121</v>
      </c>
      <c r="C1545" s="11" t="s">
        <v>4</v>
      </c>
      <c r="D1545" s="5" t="s">
        <v>158</v>
      </c>
      <c r="E1545" s="5" t="s">
        <v>158</v>
      </c>
      <c r="F1545" s="5" t="s">
        <v>158</v>
      </c>
      <c r="G1545" s="5" t="s">
        <v>158</v>
      </c>
      <c r="H1545" s="5" t="s">
        <v>158</v>
      </c>
      <c r="I1545" s="5" t="s">
        <v>158</v>
      </c>
      <c r="J1545" s="5" t="s">
        <v>158</v>
      </c>
      <c r="K1545" s="5" t="s">
        <v>158</v>
      </c>
      <c r="L1545" s="5" t="s">
        <v>158</v>
      </c>
    </row>
    <row r="1546" spans="1:12">
      <c r="A1546" s="5">
        <v>373</v>
      </c>
      <c r="B1546" s="11" t="s">
        <v>121</v>
      </c>
      <c r="C1546" s="11" t="s">
        <v>1</v>
      </c>
      <c r="D1546" s="5" t="s">
        <v>158</v>
      </c>
      <c r="E1546" s="5" t="s">
        <v>158</v>
      </c>
      <c r="F1546" s="5" t="s">
        <v>158</v>
      </c>
      <c r="G1546" s="5" t="s">
        <v>158</v>
      </c>
      <c r="H1546" s="5" t="s">
        <v>158</v>
      </c>
      <c r="I1546" s="5" t="s">
        <v>158</v>
      </c>
      <c r="J1546" s="5" t="s">
        <v>158</v>
      </c>
      <c r="K1546" s="5" t="s">
        <v>158</v>
      </c>
      <c r="L1546" s="5" t="s">
        <v>158</v>
      </c>
    </row>
    <row r="1547" spans="1:12">
      <c r="A1547" s="5">
        <v>373</v>
      </c>
      <c r="B1547" s="11" t="s">
        <v>121</v>
      </c>
      <c r="C1547" s="11" t="s">
        <v>2</v>
      </c>
      <c r="D1547" s="5" t="s">
        <v>158</v>
      </c>
      <c r="E1547" s="5" t="s">
        <v>158</v>
      </c>
      <c r="F1547" s="5" t="s">
        <v>158</v>
      </c>
      <c r="G1547" s="5" t="s">
        <v>158</v>
      </c>
      <c r="H1547" s="5" t="s">
        <v>158</v>
      </c>
      <c r="I1547" s="5" t="s">
        <v>158</v>
      </c>
      <c r="J1547" s="5" t="s">
        <v>158</v>
      </c>
      <c r="K1547" s="5" t="s">
        <v>158</v>
      </c>
      <c r="L1547" s="5" t="s">
        <v>158</v>
      </c>
    </row>
    <row r="1548" spans="1:12">
      <c r="A1548" s="5">
        <v>373</v>
      </c>
      <c r="B1548" s="11" t="s">
        <v>121</v>
      </c>
      <c r="C1548" s="11" t="s">
        <v>20</v>
      </c>
      <c r="D1548" s="5">
        <v>10</v>
      </c>
      <c r="E1548" s="13">
        <v>278.7</v>
      </c>
      <c r="F1548" s="7">
        <v>0.1</v>
      </c>
      <c r="G1548" s="7">
        <v>0.1</v>
      </c>
      <c r="H1548" s="7">
        <v>0.8</v>
      </c>
      <c r="I1548" s="13">
        <v>277.89999999999998</v>
      </c>
      <c r="J1548" s="13">
        <v>277.8</v>
      </c>
      <c r="K1548" s="13">
        <v>282</v>
      </c>
      <c r="L1548" s="13">
        <v>282.10000000000002</v>
      </c>
    </row>
    <row r="1549" spans="1:12">
      <c r="A1549" s="5">
        <v>373</v>
      </c>
      <c r="B1549" s="11" t="s">
        <v>121</v>
      </c>
      <c r="C1549" s="11" t="s">
        <v>5</v>
      </c>
      <c r="D1549" s="5" t="s">
        <v>158</v>
      </c>
      <c r="E1549" s="5" t="s">
        <v>158</v>
      </c>
      <c r="F1549" s="5" t="s">
        <v>158</v>
      </c>
      <c r="G1549" s="5" t="s">
        <v>158</v>
      </c>
      <c r="H1549" s="5" t="s">
        <v>158</v>
      </c>
      <c r="I1549" s="5" t="s">
        <v>158</v>
      </c>
      <c r="J1549" s="5" t="s">
        <v>158</v>
      </c>
      <c r="K1549" s="5" t="s">
        <v>158</v>
      </c>
      <c r="L1549" s="5" t="s">
        <v>158</v>
      </c>
    </row>
    <row r="1550" spans="1:12">
      <c r="A1550" s="5">
        <v>373</v>
      </c>
      <c r="B1550" s="11" t="s">
        <v>121</v>
      </c>
      <c r="C1550" s="11" t="s">
        <v>12</v>
      </c>
      <c r="D1550" s="5" t="s">
        <v>158</v>
      </c>
      <c r="E1550" s="5" t="s">
        <v>158</v>
      </c>
      <c r="F1550" s="5" t="s">
        <v>158</v>
      </c>
      <c r="G1550" s="5" t="s">
        <v>158</v>
      </c>
      <c r="H1550" s="5" t="s">
        <v>158</v>
      </c>
      <c r="I1550" s="5" t="s">
        <v>158</v>
      </c>
      <c r="J1550" s="5" t="s">
        <v>158</v>
      </c>
      <c r="K1550" s="5" t="s">
        <v>158</v>
      </c>
      <c r="L1550" s="5" t="s">
        <v>158</v>
      </c>
    </row>
    <row r="1551" spans="1:12">
      <c r="A1551" s="5">
        <v>373</v>
      </c>
      <c r="B1551" s="11" t="s">
        <v>121</v>
      </c>
      <c r="C1551" s="11" t="s">
        <v>10</v>
      </c>
      <c r="D1551" s="5" t="s">
        <v>158</v>
      </c>
      <c r="E1551" s="5" t="s">
        <v>158</v>
      </c>
      <c r="F1551" s="5" t="s">
        <v>158</v>
      </c>
      <c r="G1551" s="5" t="s">
        <v>158</v>
      </c>
      <c r="H1551" s="5" t="s">
        <v>158</v>
      </c>
      <c r="I1551" s="5" t="s">
        <v>158</v>
      </c>
      <c r="J1551" s="5" t="s">
        <v>158</v>
      </c>
      <c r="K1551" s="5" t="s">
        <v>158</v>
      </c>
      <c r="L1551" s="5" t="s">
        <v>158</v>
      </c>
    </row>
    <row r="1552" spans="1:12">
      <c r="A1552" s="5">
        <v>373</v>
      </c>
      <c r="B1552" s="11" t="s">
        <v>121</v>
      </c>
      <c r="C1552" s="11" t="s">
        <v>130</v>
      </c>
      <c r="D1552" s="5" t="s">
        <v>158</v>
      </c>
      <c r="E1552" s="5" t="s">
        <v>158</v>
      </c>
      <c r="F1552" s="5" t="s">
        <v>158</v>
      </c>
      <c r="G1552" s="5" t="s">
        <v>158</v>
      </c>
      <c r="H1552" s="5" t="s">
        <v>158</v>
      </c>
      <c r="I1552" s="5" t="s">
        <v>158</v>
      </c>
      <c r="J1552" s="5" t="s">
        <v>158</v>
      </c>
      <c r="K1552" s="5" t="s">
        <v>158</v>
      </c>
      <c r="L1552" s="5" t="s">
        <v>158</v>
      </c>
    </row>
    <row r="1553" spans="1:12">
      <c r="A1553" s="5">
        <v>373</v>
      </c>
      <c r="B1553" s="11" t="s">
        <v>121</v>
      </c>
      <c r="C1553" s="11" t="s">
        <v>125</v>
      </c>
      <c r="D1553" s="5">
        <v>47</v>
      </c>
      <c r="E1553" s="13">
        <v>274.4680851</v>
      </c>
      <c r="F1553" s="7">
        <v>0.127659574</v>
      </c>
      <c r="G1553" s="7">
        <v>0.17021276599999999</v>
      </c>
      <c r="H1553" s="7">
        <v>0.70212766000000004</v>
      </c>
      <c r="I1553" s="13">
        <v>274.95744680000001</v>
      </c>
      <c r="J1553" s="13">
        <v>270.91489360000003</v>
      </c>
      <c r="K1553" s="13">
        <v>279.95744680000001</v>
      </c>
      <c r="L1553" s="13">
        <v>278.25531910000001</v>
      </c>
    </row>
    <row r="1554" spans="1:12">
      <c r="A1554" s="5">
        <v>373</v>
      </c>
      <c r="B1554" s="11" t="s">
        <v>121</v>
      </c>
      <c r="C1554" s="11" t="s">
        <v>126</v>
      </c>
      <c r="D1554" s="5" t="s">
        <v>158</v>
      </c>
      <c r="E1554" s="5" t="s">
        <v>158</v>
      </c>
      <c r="F1554" s="5" t="s">
        <v>158</v>
      </c>
      <c r="G1554" s="5" t="s">
        <v>158</v>
      </c>
      <c r="H1554" s="5" t="s">
        <v>158</v>
      </c>
      <c r="I1554" s="5" t="s">
        <v>158</v>
      </c>
      <c r="J1554" s="5" t="s">
        <v>158</v>
      </c>
      <c r="K1554" s="5" t="s">
        <v>158</v>
      </c>
      <c r="L1554" s="5" t="s">
        <v>158</v>
      </c>
    </row>
    <row r="1555" spans="1:12">
      <c r="A1555" s="5">
        <v>373</v>
      </c>
      <c r="B1555" s="11" t="s">
        <v>121</v>
      </c>
      <c r="C1555" s="11" t="s">
        <v>128</v>
      </c>
      <c r="D1555" s="5" t="s">
        <v>158</v>
      </c>
      <c r="E1555" s="5" t="s">
        <v>158</v>
      </c>
      <c r="F1555" s="5" t="s">
        <v>158</v>
      </c>
      <c r="G1555" s="5" t="s">
        <v>158</v>
      </c>
      <c r="H1555" s="5" t="s">
        <v>158</v>
      </c>
      <c r="I1555" s="5" t="s">
        <v>158</v>
      </c>
      <c r="J1555" s="5" t="s">
        <v>158</v>
      </c>
      <c r="K1555" s="5" t="s">
        <v>158</v>
      </c>
      <c r="L1555" s="5" t="s">
        <v>158</v>
      </c>
    </row>
    <row r="1556" spans="1:12">
      <c r="A1556" s="5">
        <v>373</v>
      </c>
      <c r="B1556" s="11" t="s">
        <v>121</v>
      </c>
      <c r="C1556" s="11" t="s">
        <v>127</v>
      </c>
      <c r="D1556" s="5" t="s">
        <v>158</v>
      </c>
      <c r="E1556" s="5" t="s">
        <v>158</v>
      </c>
      <c r="F1556" s="5" t="s">
        <v>158</v>
      </c>
      <c r="G1556" s="5" t="s">
        <v>158</v>
      </c>
      <c r="H1556" s="5" t="s">
        <v>158</v>
      </c>
      <c r="I1556" s="5" t="s">
        <v>158</v>
      </c>
      <c r="J1556" s="5" t="s">
        <v>158</v>
      </c>
      <c r="K1556" s="5" t="s">
        <v>158</v>
      </c>
      <c r="L1556" s="5" t="s">
        <v>158</v>
      </c>
    </row>
    <row r="1557" spans="1:12">
      <c r="A1557" s="5">
        <v>373</v>
      </c>
      <c r="B1557" s="11" t="s">
        <v>121</v>
      </c>
      <c r="C1557" s="11" t="s">
        <v>133</v>
      </c>
      <c r="D1557" s="5" t="s">
        <v>158</v>
      </c>
      <c r="E1557" s="5" t="s">
        <v>158</v>
      </c>
      <c r="F1557" s="5" t="s">
        <v>158</v>
      </c>
      <c r="G1557" s="5" t="s">
        <v>158</v>
      </c>
      <c r="H1557" s="5" t="s">
        <v>158</v>
      </c>
      <c r="I1557" s="5" t="s">
        <v>158</v>
      </c>
      <c r="J1557" s="5" t="s">
        <v>158</v>
      </c>
      <c r="K1557" s="5" t="s">
        <v>158</v>
      </c>
      <c r="L1557" s="5" t="s">
        <v>158</v>
      </c>
    </row>
    <row r="1558" spans="1:12">
      <c r="A1558" s="5">
        <v>384</v>
      </c>
      <c r="B1558" s="11" t="s">
        <v>122</v>
      </c>
      <c r="C1558" s="11" t="s">
        <v>153</v>
      </c>
      <c r="D1558" s="5">
        <v>26</v>
      </c>
      <c r="E1558" s="13">
        <v>254.3846154</v>
      </c>
      <c r="F1558" s="7">
        <v>0.76923076899999998</v>
      </c>
      <c r="G1558" s="7">
        <v>0.23076923099999999</v>
      </c>
      <c r="H1558" s="7" t="s">
        <v>159</v>
      </c>
      <c r="I1558" s="13">
        <v>258.96153850000002</v>
      </c>
      <c r="J1558" s="13">
        <v>262.61538460000003</v>
      </c>
      <c r="K1558" s="13">
        <v>244.69230769999999</v>
      </c>
      <c r="L1558" s="13">
        <v>247.07692309999999</v>
      </c>
    </row>
    <row r="1559" spans="1:12">
      <c r="A1559" s="5">
        <v>384</v>
      </c>
      <c r="B1559" s="11" t="s">
        <v>122</v>
      </c>
      <c r="C1559" s="11" t="s">
        <v>134</v>
      </c>
      <c r="D1559" s="5">
        <v>12</v>
      </c>
      <c r="E1559" s="13">
        <v>253.5</v>
      </c>
      <c r="F1559" s="7">
        <v>0.91666666699999999</v>
      </c>
      <c r="G1559" s="7">
        <v>8.3333332999999996E-2</v>
      </c>
      <c r="H1559" s="7" t="s">
        <v>159</v>
      </c>
      <c r="I1559" s="13">
        <v>257.16666670000001</v>
      </c>
      <c r="J1559" s="13">
        <v>261.58333329999999</v>
      </c>
      <c r="K1559" s="13">
        <v>244.08333329999999</v>
      </c>
      <c r="L1559" s="13">
        <v>246.75</v>
      </c>
    </row>
    <row r="1560" spans="1:12">
      <c r="A1560" s="5">
        <v>384</v>
      </c>
      <c r="B1560" s="11" t="s">
        <v>122</v>
      </c>
      <c r="C1560" s="11" t="s">
        <v>163</v>
      </c>
      <c r="D1560" s="5">
        <v>14</v>
      </c>
      <c r="E1560" s="13">
        <v>256.35714289999999</v>
      </c>
      <c r="F1560" s="7">
        <v>0.71428571399999996</v>
      </c>
      <c r="G1560" s="7">
        <v>0.28571428599999998</v>
      </c>
      <c r="H1560" s="7" t="s">
        <v>159</v>
      </c>
      <c r="I1560" s="13">
        <v>261.85714289999999</v>
      </c>
      <c r="J1560" s="13">
        <v>266.14285710000001</v>
      </c>
      <c r="K1560" s="13">
        <v>244.85714290000001</v>
      </c>
      <c r="L1560" s="13">
        <v>247.92857140000001</v>
      </c>
    </row>
    <row r="1561" spans="1:12">
      <c r="A1561" s="5">
        <v>384</v>
      </c>
      <c r="B1561" s="11" t="s">
        <v>122</v>
      </c>
      <c r="C1561" s="11" t="s">
        <v>164</v>
      </c>
      <c r="D1561" s="5">
        <v>12</v>
      </c>
      <c r="E1561" s="13">
        <v>252.08333329999999</v>
      </c>
      <c r="F1561" s="7">
        <v>0.83333333300000001</v>
      </c>
      <c r="G1561" s="7">
        <v>0.16666666699999999</v>
      </c>
      <c r="H1561" s="7" t="s">
        <v>159</v>
      </c>
      <c r="I1561" s="13">
        <v>255.58333329999999</v>
      </c>
      <c r="J1561" s="13">
        <v>258.5</v>
      </c>
      <c r="K1561" s="13">
        <v>244.5</v>
      </c>
      <c r="L1561" s="13">
        <v>246.08333329999999</v>
      </c>
    </row>
    <row r="1562" spans="1:12">
      <c r="A1562" s="5">
        <v>384</v>
      </c>
      <c r="B1562" s="11" t="s">
        <v>122</v>
      </c>
      <c r="C1562" s="11" t="s">
        <v>165</v>
      </c>
      <c r="D1562" s="5" t="s">
        <v>158</v>
      </c>
      <c r="E1562" s="5" t="s">
        <v>158</v>
      </c>
      <c r="F1562" s="5" t="s">
        <v>158</v>
      </c>
      <c r="G1562" s="5" t="s">
        <v>158</v>
      </c>
      <c r="H1562" s="5" t="s">
        <v>158</v>
      </c>
      <c r="I1562" s="5" t="s">
        <v>158</v>
      </c>
      <c r="J1562" s="5" t="s">
        <v>158</v>
      </c>
      <c r="K1562" s="5" t="s">
        <v>158</v>
      </c>
      <c r="L1562" s="5" t="s">
        <v>158</v>
      </c>
    </row>
    <row r="1563" spans="1:12">
      <c r="A1563" s="5">
        <v>384</v>
      </c>
      <c r="B1563" s="11" t="s">
        <v>122</v>
      </c>
      <c r="C1563" s="11" t="s">
        <v>4</v>
      </c>
      <c r="D1563" s="5" t="s">
        <v>158</v>
      </c>
      <c r="E1563" s="5" t="s">
        <v>158</v>
      </c>
      <c r="F1563" s="5" t="s">
        <v>158</v>
      </c>
      <c r="G1563" s="5" t="s">
        <v>158</v>
      </c>
      <c r="H1563" s="5" t="s">
        <v>158</v>
      </c>
      <c r="I1563" s="5" t="s">
        <v>158</v>
      </c>
      <c r="J1563" s="5" t="s">
        <v>158</v>
      </c>
      <c r="K1563" s="5" t="s">
        <v>158</v>
      </c>
      <c r="L1563" s="5" t="s">
        <v>158</v>
      </c>
    </row>
    <row r="1564" spans="1:12">
      <c r="A1564" s="5">
        <v>384</v>
      </c>
      <c r="B1564" s="11" t="s">
        <v>122</v>
      </c>
      <c r="C1564" s="11" t="s">
        <v>1</v>
      </c>
      <c r="D1564" s="5" t="s">
        <v>158</v>
      </c>
      <c r="E1564" s="5" t="s">
        <v>158</v>
      </c>
      <c r="F1564" s="5" t="s">
        <v>158</v>
      </c>
      <c r="G1564" s="5" t="s">
        <v>158</v>
      </c>
      <c r="H1564" s="5" t="s">
        <v>158</v>
      </c>
      <c r="I1564" s="5" t="s">
        <v>158</v>
      </c>
      <c r="J1564" s="5" t="s">
        <v>158</v>
      </c>
      <c r="K1564" s="5" t="s">
        <v>158</v>
      </c>
      <c r="L1564" s="5" t="s">
        <v>158</v>
      </c>
    </row>
    <row r="1565" spans="1:12">
      <c r="A1565" s="5">
        <v>384</v>
      </c>
      <c r="B1565" s="11" t="s">
        <v>122</v>
      </c>
      <c r="C1565" s="11" t="s">
        <v>2</v>
      </c>
      <c r="D1565" s="5" t="s">
        <v>158</v>
      </c>
      <c r="E1565" s="5" t="s">
        <v>158</v>
      </c>
      <c r="F1565" s="5" t="s">
        <v>158</v>
      </c>
      <c r="G1565" s="5" t="s">
        <v>158</v>
      </c>
      <c r="H1565" s="5" t="s">
        <v>158</v>
      </c>
      <c r="I1565" s="5" t="s">
        <v>158</v>
      </c>
      <c r="J1565" s="5" t="s">
        <v>158</v>
      </c>
      <c r="K1565" s="5" t="s">
        <v>158</v>
      </c>
      <c r="L1565" s="5" t="s">
        <v>158</v>
      </c>
    </row>
    <row r="1566" spans="1:12">
      <c r="A1566" s="5">
        <v>384</v>
      </c>
      <c r="B1566" s="11" t="s">
        <v>122</v>
      </c>
      <c r="C1566" s="11" t="s">
        <v>20</v>
      </c>
      <c r="D1566" s="5" t="s">
        <v>158</v>
      </c>
      <c r="E1566" s="5" t="s">
        <v>158</v>
      </c>
      <c r="F1566" s="5" t="s">
        <v>158</v>
      </c>
      <c r="G1566" s="5" t="s">
        <v>158</v>
      </c>
      <c r="H1566" s="5" t="s">
        <v>158</v>
      </c>
      <c r="I1566" s="5" t="s">
        <v>158</v>
      </c>
      <c r="J1566" s="5" t="s">
        <v>158</v>
      </c>
      <c r="K1566" s="5" t="s">
        <v>158</v>
      </c>
      <c r="L1566" s="5" t="s">
        <v>158</v>
      </c>
    </row>
    <row r="1567" spans="1:12">
      <c r="A1567" s="5">
        <v>384</v>
      </c>
      <c r="B1567" s="11" t="s">
        <v>122</v>
      </c>
      <c r="C1567" s="11" t="s">
        <v>5</v>
      </c>
      <c r="D1567" s="5" t="s">
        <v>158</v>
      </c>
      <c r="E1567" s="5" t="s">
        <v>158</v>
      </c>
      <c r="F1567" s="5" t="s">
        <v>158</v>
      </c>
      <c r="G1567" s="5" t="s">
        <v>158</v>
      </c>
      <c r="H1567" s="5" t="s">
        <v>158</v>
      </c>
      <c r="I1567" s="5" t="s">
        <v>158</v>
      </c>
      <c r="J1567" s="5" t="s">
        <v>158</v>
      </c>
      <c r="K1567" s="5" t="s">
        <v>158</v>
      </c>
      <c r="L1567" s="5" t="s">
        <v>158</v>
      </c>
    </row>
    <row r="1568" spans="1:12">
      <c r="A1568" s="5">
        <v>384</v>
      </c>
      <c r="B1568" s="11" t="s">
        <v>122</v>
      </c>
      <c r="C1568" s="11" t="s">
        <v>12</v>
      </c>
      <c r="D1568" s="5" t="s">
        <v>158</v>
      </c>
      <c r="E1568" s="5" t="s">
        <v>158</v>
      </c>
      <c r="F1568" s="5" t="s">
        <v>158</v>
      </c>
      <c r="G1568" s="5" t="s">
        <v>158</v>
      </c>
      <c r="H1568" s="5" t="s">
        <v>158</v>
      </c>
      <c r="I1568" s="5" t="s">
        <v>158</v>
      </c>
      <c r="J1568" s="5" t="s">
        <v>158</v>
      </c>
      <c r="K1568" s="5" t="s">
        <v>158</v>
      </c>
      <c r="L1568" s="5" t="s">
        <v>158</v>
      </c>
    </row>
    <row r="1569" spans="1:12">
      <c r="A1569" s="5">
        <v>384</v>
      </c>
      <c r="B1569" s="11" t="s">
        <v>122</v>
      </c>
      <c r="C1569" s="11" t="s">
        <v>125</v>
      </c>
      <c r="D1569" s="5">
        <v>23</v>
      </c>
      <c r="E1569" s="13">
        <v>254.56521739999999</v>
      </c>
      <c r="F1569" s="7">
        <v>0.78260869600000005</v>
      </c>
      <c r="G1569" s="7">
        <v>0.21739130400000001</v>
      </c>
      <c r="H1569" s="7" t="s">
        <v>159</v>
      </c>
      <c r="I1569" s="13">
        <v>259.17391300000003</v>
      </c>
      <c r="J1569" s="13">
        <v>262.78260870000003</v>
      </c>
      <c r="K1569" s="13">
        <v>244.826087</v>
      </c>
      <c r="L1569" s="13">
        <v>247.2173913</v>
      </c>
    </row>
    <row r="1570" spans="1:12">
      <c r="A1570" s="5">
        <v>384</v>
      </c>
      <c r="B1570" s="11" t="s">
        <v>122</v>
      </c>
      <c r="C1570" s="11" t="s">
        <v>126</v>
      </c>
      <c r="D1570" s="5" t="s">
        <v>158</v>
      </c>
      <c r="E1570" s="5" t="s">
        <v>158</v>
      </c>
      <c r="F1570" s="5" t="s">
        <v>158</v>
      </c>
      <c r="G1570" s="5" t="s">
        <v>158</v>
      </c>
      <c r="H1570" s="5" t="s">
        <v>158</v>
      </c>
      <c r="I1570" s="5" t="s">
        <v>158</v>
      </c>
      <c r="J1570" s="5" t="s">
        <v>158</v>
      </c>
      <c r="K1570" s="5" t="s">
        <v>158</v>
      </c>
      <c r="L1570" s="5" t="s">
        <v>158</v>
      </c>
    </row>
    <row r="1571" spans="1:12">
      <c r="A1571" s="5">
        <v>384</v>
      </c>
      <c r="B1571" s="11" t="s">
        <v>122</v>
      </c>
      <c r="C1571" s="11" t="s">
        <v>128</v>
      </c>
      <c r="D1571" s="5" t="s">
        <v>158</v>
      </c>
      <c r="E1571" s="5" t="s">
        <v>158</v>
      </c>
      <c r="F1571" s="5" t="s">
        <v>158</v>
      </c>
      <c r="G1571" s="5" t="s">
        <v>158</v>
      </c>
      <c r="H1571" s="5" t="s">
        <v>158</v>
      </c>
      <c r="I1571" s="5" t="s">
        <v>158</v>
      </c>
      <c r="J1571" s="5" t="s">
        <v>158</v>
      </c>
      <c r="K1571" s="5" t="s">
        <v>158</v>
      </c>
      <c r="L1571" s="5" t="s">
        <v>158</v>
      </c>
    </row>
    <row r="1572" spans="1:12">
      <c r="A1572" s="5">
        <v>384</v>
      </c>
      <c r="B1572" s="11" t="s">
        <v>122</v>
      </c>
      <c r="C1572" s="11" t="s">
        <v>127</v>
      </c>
      <c r="D1572" s="5" t="s">
        <v>158</v>
      </c>
      <c r="E1572" s="5" t="s">
        <v>158</v>
      </c>
      <c r="F1572" s="5" t="s">
        <v>158</v>
      </c>
      <c r="G1572" s="5" t="s">
        <v>158</v>
      </c>
      <c r="H1572" s="5" t="s">
        <v>158</v>
      </c>
      <c r="I1572" s="5" t="s">
        <v>158</v>
      </c>
      <c r="J1572" s="5" t="s">
        <v>158</v>
      </c>
      <c r="K1572" s="5" t="s">
        <v>158</v>
      </c>
      <c r="L1572" s="5" t="s">
        <v>158</v>
      </c>
    </row>
    <row r="1573" spans="1:12">
      <c r="A1573" s="5">
        <v>384</v>
      </c>
      <c r="B1573" s="11" t="s">
        <v>122</v>
      </c>
      <c r="C1573" s="11" t="s">
        <v>133</v>
      </c>
      <c r="D1573" s="5" t="s">
        <v>158</v>
      </c>
      <c r="E1573" s="5" t="s">
        <v>158</v>
      </c>
      <c r="F1573" s="5" t="s">
        <v>158</v>
      </c>
      <c r="G1573" s="5" t="s">
        <v>158</v>
      </c>
      <c r="H1573" s="5" t="s">
        <v>158</v>
      </c>
      <c r="I1573" s="5" t="s">
        <v>158</v>
      </c>
      <c r="J1573" s="5" t="s">
        <v>158</v>
      </c>
      <c r="K1573" s="5" t="s">
        <v>158</v>
      </c>
      <c r="L1573" s="5" t="s">
        <v>158</v>
      </c>
    </row>
    <row r="1574" spans="1:12">
      <c r="A1574" s="5">
        <v>385</v>
      </c>
      <c r="B1574" s="11" t="s">
        <v>123</v>
      </c>
      <c r="C1574" s="11" t="s">
        <v>153</v>
      </c>
      <c r="D1574" s="5">
        <v>29</v>
      </c>
      <c r="E1574" s="13">
        <v>263</v>
      </c>
      <c r="F1574" s="7">
        <v>0.31034482800000002</v>
      </c>
      <c r="G1574" s="7">
        <v>0.37931034499999999</v>
      </c>
      <c r="H1574" s="7">
        <v>0.31034482800000002</v>
      </c>
      <c r="I1574" s="13">
        <v>265.3103448</v>
      </c>
      <c r="J1574" s="13">
        <v>265.17241380000002</v>
      </c>
      <c r="K1574" s="13">
        <v>263.4482759</v>
      </c>
      <c r="L1574" s="13">
        <v>260.13793099999998</v>
      </c>
    </row>
    <row r="1575" spans="1:12">
      <c r="A1575" s="5">
        <v>385</v>
      </c>
      <c r="B1575" s="11" t="s">
        <v>123</v>
      </c>
      <c r="C1575" s="11" t="s">
        <v>134</v>
      </c>
      <c r="D1575" s="5" t="s">
        <v>158</v>
      </c>
      <c r="E1575" s="5" t="s">
        <v>158</v>
      </c>
      <c r="F1575" s="5" t="s">
        <v>158</v>
      </c>
      <c r="G1575" s="5" t="s">
        <v>158</v>
      </c>
      <c r="H1575" s="5" t="s">
        <v>158</v>
      </c>
      <c r="I1575" s="5" t="s">
        <v>158</v>
      </c>
      <c r="J1575" s="5" t="s">
        <v>158</v>
      </c>
      <c r="K1575" s="5" t="s">
        <v>158</v>
      </c>
      <c r="L1575" s="5" t="s">
        <v>158</v>
      </c>
    </row>
    <row r="1576" spans="1:12">
      <c r="A1576" s="5">
        <v>385</v>
      </c>
      <c r="B1576" s="11" t="s">
        <v>123</v>
      </c>
      <c r="C1576" s="11" t="s">
        <v>163</v>
      </c>
      <c r="D1576" s="5">
        <v>14</v>
      </c>
      <c r="E1576" s="13">
        <v>266.2857143</v>
      </c>
      <c r="F1576" s="7">
        <v>0.21428571399999999</v>
      </c>
      <c r="G1576" s="7">
        <v>0.35714285699999998</v>
      </c>
      <c r="H1576" s="7">
        <v>0.428571429</v>
      </c>
      <c r="I1576" s="13">
        <v>268.2857143</v>
      </c>
      <c r="J1576" s="13">
        <v>265.14285710000001</v>
      </c>
      <c r="K1576" s="13">
        <v>270</v>
      </c>
      <c r="L1576" s="13">
        <v>265.7857143</v>
      </c>
    </row>
    <row r="1577" spans="1:12">
      <c r="A1577" s="5">
        <v>385</v>
      </c>
      <c r="B1577" s="11" t="s">
        <v>123</v>
      </c>
      <c r="C1577" s="11" t="s">
        <v>164</v>
      </c>
      <c r="D1577" s="5">
        <v>15</v>
      </c>
      <c r="E1577" s="13">
        <v>259.93333330000002</v>
      </c>
      <c r="F1577" s="7">
        <v>0.4</v>
      </c>
      <c r="G1577" s="7">
        <v>0.4</v>
      </c>
      <c r="H1577" s="7">
        <v>0.2</v>
      </c>
      <c r="I1577" s="13">
        <v>262.53333329999998</v>
      </c>
      <c r="J1577" s="13">
        <v>265.2</v>
      </c>
      <c r="K1577" s="13">
        <v>257.33333329999999</v>
      </c>
      <c r="L1577" s="13">
        <v>254.8666667</v>
      </c>
    </row>
    <row r="1578" spans="1:12">
      <c r="A1578" s="5">
        <v>385</v>
      </c>
      <c r="B1578" s="11" t="s">
        <v>123</v>
      </c>
      <c r="C1578" s="11" t="s">
        <v>165</v>
      </c>
      <c r="D1578" s="5" t="s">
        <v>158</v>
      </c>
      <c r="E1578" s="5" t="s">
        <v>158</v>
      </c>
      <c r="F1578" s="5" t="s">
        <v>158</v>
      </c>
      <c r="G1578" s="5" t="s">
        <v>158</v>
      </c>
      <c r="H1578" s="5" t="s">
        <v>158</v>
      </c>
      <c r="I1578" s="5" t="s">
        <v>158</v>
      </c>
      <c r="J1578" s="5" t="s">
        <v>158</v>
      </c>
      <c r="K1578" s="5" t="s">
        <v>158</v>
      </c>
      <c r="L1578" s="5" t="s">
        <v>158</v>
      </c>
    </row>
    <row r="1579" spans="1:12">
      <c r="A1579" s="5">
        <v>385</v>
      </c>
      <c r="B1579" s="11" t="s">
        <v>123</v>
      </c>
      <c r="C1579" s="11" t="s">
        <v>12</v>
      </c>
      <c r="D1579" s="5" t="s">
        <v>158</v>
      </c>
      <c r="E1579" s="5" t="s">
        <v>158</v>
      </c>
      <c r="F1579" s="5" t="s">
        <v>158</v>
      </c>
      <c r="G1579" s="5" t="s">
        <v>158</v>
      </c>
      <c r="H1579" s="5" t="s">
        <v>158</v>
      </c>
      <c r="I1579" s="5" t="s">
        <v>158</v>
      </c>
      <c r="J1579" s="5" t="s">
        <v>158</v>
      </c>
      <c r="K1579" s="5" t="s">
        <v>158</v>
      </c>
      <c r="L1579" s="5" t="s">
        <v>158</v>
      </c>
    </row>
    <row r="1580" spans="1:12">
      <c r="A1580" s="5">
        <v>385</v>
      </c>
      <c r="B1580" s="11" t="s">
        <v>123</v>
      </c>
      <c r="C1580" s="11" t="s">
        <v>10</v>
      </c>
      <c r="D1580" s="5">
        <v>20</v>
      </c>
      <c r="E1580" s="13">
        <v>261.45</v>
      </c>
      <c r="F1580" s="7">
        <v>0.35</v>
      </c>
      <c r="G1580" s="7">
        <v>0.4</v>
      </c>
      <c r="H1580" s="7">
        <v>0.25</v>
      </c>
      <c r="I1580" s="13">
        <v>263.60000000000002</v>
      </c>
      <c r="J1580" s="13">
        <v>263.7</v>
      </c>
      <c r="K1580" s="13">
        <v>261.39999999999998</v>
      </c>
      <c r="L1580" s="13">
        <v>258.35000000000002</v>
      </c>
    </row>
    <row r="1581" spans="1:12">
      <c r="A1581" s="5">
        <v>385</v>
      </c>
      <c r="B1581" s="11" t="s">
        <v>123</v>
      </c>
      <c r="C1581" s="11" t="s">
        <v>125</v>
      </c>
      <c r="D1581" s="5">
        <v>28</v>
      </c>
      <c r="E1581" s="13">
        <v>262.67857140000001</v>
      </c>
      <c r="F1581" s="7">
        <v>0.321428571</v>
      </c>
      <c r="G1581" s="7">
        <v>0.39285714300000002</v>
      </c>
      <c r="H1581" s="7">
        <v>0.28571428599999998</v>
      </c>
      <c r="I1581" s="13">
        <v>264.89285710000001</v>
      </c>
      <c r="J1581" s="13">
        <v>265.10714289999999</v>
      </c>
      <c r="K1581" s="13">
        <v>263.4642857</v>
      </c>
      <c r="L1581" s="13">
        <v>259.5</v>
      </c>
    </row>
    <row r="1582" spans="1:12">
      <c r="A1582" s="5">
        <v>385</v>
      </c>
      <c r="B1582" s="11" t="s">
        <v>123</v>
      </c>
      <c r="C1582" s="11" t="s">
        <v>128</v>
      </c>
      <c r="D1582" s="5" t="s">
        <v>158</v>
      </c>
      <c r="E1582" s="5" t="s">
        <v>158</v>
      </c>
      <c r="F1582" s="5" t="s">
        <v>158</v>
      </c>
      <c r="G1582" s="5" t="s">
        <v>158</v>
      </c>
      <c r="H1582" s="5" t="s">
        <v>158</v>
      </c>
      <c r="I1582" s="5" t="s">
        <v>158</v>
      </c>
      <c r="J1582" s="5" t="s">
        <v>158</v>
      </c>
      <c r="K1582" s="5" t="s">
        <v>158</v>
      </c>
      <c r="L1582" s="5" t="s">
        <v>158</v>
      </c>
    </row>
    <row r="1583" spans="1:12">
      <c r="A1583" s="5" t="s">
        <v>124</v>
      </c>
      <c r="B1583" s="11" t="s">
        <v>152</v>
      </c>
      <c r="C1583" s="11" t="s">
        <v>153</v>
      </c>
      <c r="D1583" s="5">
        <v>5577</v>
      </c>
      <c r="E1583" s="13">
        <v>265.2850995</v>
      </c>
      <c r="F1583" s="7">
        <v>0.28000000000000003</v>
      </c>
      <c r="G1583" s="7">
        <v>0.35099999999999998</v>
      </c>
      <c r="H1583" s="7">
        <v>0.37</v>
      </c>
      <c r="I1583" s="13">
        <v>264.5560337</v>
      </c>
      <c r="J1583" s="13">
        <v>263.09234359999999</v>
      </c>
      <c r="K1583" s="13">
        <v>272.82391969999998</v>
      </c>
      <c r="L1583" s="13">
        <v>270.38838079999999</v>
      </c>
    </row>
    <row r="1584" spans="1:12">
      <c r="A1584" s="5" t="s">
        <v>124</v>
      </c>
      <c r="B1584" s="11" t="s">
        <v>152</v>
      </c>
      <c r="C1584" s="11" t="s">
        <v>134</v>
      </c>
      <c r="D1584" s="5">
        <v>2803</v>
      </c>
      <c r="E1584" s="13">
        <v>264.9111666</v>
      </c>
      <c r="F1584" s="7">
        <v>0.27100000000000002</v>
      </c>
      <c r="G1584" s="7">
        <v>0.377</v>
      </c>
      <c r="H1584" s="7">
        <v>0.35199999999999998</v>
      </c>
      <c r="I1584" s="13">
        <v>264.40884770000002</v>
      </c>
      <c r="J1584" s="13">
        <v>262.849447</v>
      </c>
      <c r="K1584" s="13">
        <v>272.6264716</v>
      </c>
      <c r="L1584" s="13">
        <v>269.84052800000001</v>
      </c>
    </row>
    <row r="1585" spans="1:12">
      <c r="A1585" s="5" t="s">
        <v>124</v>
      </c>
      <c r="B1585" s="11" t="s">
        <v>152</v>
      </c>
      <c r="C1585" s="11" t="s">
        <v>132</v>
      </c>
      <c r="D1585" s="5">
        <v>625</v>
      </c>
      <c r="E1585" s="13">
        <v>256.57279999999997</v>
      </c>
      <c r="F1585" s="7">
        <v>0.50600000000000001</v>
      </c>
      <c r="G1585" s="7">
        <v>0.34200000000000003</v>
      </c>
      <c r="H1585" s="7">
        <v>0.152</v>
      </c>
      <c r="I1585" s="13">
        <v>252.2928</v>
      </c>
      <c r="J1585" s="13">
        <v>250.55840000000001</v>
      </c>
      <c r="K1585" s="13">
        <v>268.12639999999999</v>
      </c>
      <c r="L1585" s="13">
        <v>265.25119999999998</v>
      </c>
    </row>
    <row r="1586" spans="1:12">
      <c r="A1586" s="5" t="s">
        <v>124</v>
      </c>
      <c r="B1586" s="11" t="s">
        <v>152</v>
      </c>
      <c r="C1586" s="11" t="s">
        <v>163</v>
      </c>
      <c r="D1586" s="5">
        <v>2727</v>
      </c>
      <c r="E1586" s="13">
        <v>267.23212319999999</v>
      </c>
      <c r="F1586" s="7">
        <v>0.22552255199999999</v>
      </c>
      <c r="G1586" s="7">
        <v>0.35863586400000003</v>
      </c>
      <c r="H1586" s="7">
        <v>0.41584158399999999</v>
      </c>
      <c r="I1586" s="13">
        <v>265.88998900000001</v>
      </c>
      <c r="J1586" s="13">
        <v>264.11441139999999</v>
      </c>
      <c r="K1586" s="13">
        <v>276.62962959999999</v>
      </c>
      <c r="L1586" s="13">
        <v>274.40557389999998</v>
      </c>
    </row>
    <row r="1587" spans="1:12">
      <c r="A1587" s="5" t="s">
        <v>124</v>
      </c>
      <c r="B1587" s="11" t="s">
        <v>152</v>
      </c>
      <c r="C1587" s="11" t="s">
        <v>164</v>
      </c>
      <c r="D1587" s="5">
        <v>2850</v>
      </c>
      <c r="E1587" s="13">
        <v>263.4221053</v>
      </c>
      <c r="F1587" s="7">
        <v>0.33157894700000001</v>
      </c>
      <c r="G1587" s="7">
        <v>0.34280701800000002</v>
      </c>
      <c r="H1587" s="7">
        <v>0.32561403500000002</v>
      </c>
      <c r="I1587" s="13">
        <v>263.27964909999997</v>
      </c>
      <c r="J1587" s="13">
        <v>262.11438600000002</v>
      </c>
      <c r="K1587" s="13">
        <v>269.18245610000002</v>
      </c>
      <c r="L1587" s="13">
        <v>266.54456140000002</v>
      </c>
    </row>
    <row r="1588" spans="1:12">
      <c r="A1588" s="5" t="s">
        <v>124</v>
      </c>
      <c r="B1588" s="11" t="s">
        <v>152</v>
      </c>
      <c r="C1588" s="11" t="s">
        <v>7</v>
      </c>
      <c r="D1588" s="5">
        <v>568</v>
      </c>
      <c r="E1588" s="13">
        <v>268.66373240000001</v>
      </c>
      <c r="F1588" s="7">
        <v>0.185</v>
      </c>
      <c r="G1588" s="7">
        <v>0.33800000000000002</v>
      </c>
      <c r="H1588" s="7">
        <v>0.47699999999999998</v>
      </c>
      <c r="I1588" s="13">
        <v>268.57922539999998</v>
      </c>
      <c r="J1588" s="13">
        <v>265.48063380000002</v>
      </c>
      <c r="K1588" s="13">
        <v>276.0299296</v>
      </c>
      <c r="L1588" s="13">
        <v>275.04753520000003</v>
      </c>
    </row>
    <row r="1589" spans="1:12">
      <c r="A1589" s="5" t="s">
        <v>124</v>
      </c>
      <c r="B1589" s="11" t="s">
        <v>152</v>
      </c>
      <c r="C1589" s="11" t="s">
        <v>165</v>
      </c>
      <c r="D1589" s="5">
        <v>3039</v>
      </c>
      <c r="E1589" s="13">
        <v>268.00954259999997</v>
      </c>
      <c r="F1589" s="7">
        <v>0.19500000000000001</v>
      </c>
      <c r="G1589" s="7">
        <v>0.36899999999999999</v>
      </c>
      <c r="H1589" s="7">
        <v>0.436</v>
      </c>
      <c r="I1589" s="13">
        <v>267.83020729999998</v>
      </c>
      <c r="J1589" s="13">
        <v>266.34814080000001</v>
      </c>
      <c r="K1589" s="13">
        <v>275.4965449</v>
      </c>
      <c r="L1589" s="13">
        <v>272.82954919999997</v>
      </c>
    </row>
    <row r="1590" spans="1:12">
      <c r="A1590" s="5" t="s">
        <v>124</v>
      </c>
      <c r="B1590" s="11" t="s">
        <v>152</v>
      </c>
      <c r="C1590" s="11" t="s">
        <v>4</v>
      </c>
      <c r="D1590" s="5">
        <v>123</v>
      </c>
      <c r="E1590" s="13">
        <v>266.65853659999999</v>
      </c>
      <c r="F1590" s="7">
        <v>0.26800000000000002</v>
      </c>
      <c r="G1590" s="7">
        <v>0.34100000000000003</v>
      </c>
      <c r="H1590" s="7">
        <v>0.39</v>
      </c>
      <c r="I1590" s="13">
        <v>265.82113820000001</v>
      </c>
      <c r="J1590" s="13">
        <v>264.35772359999999</v>
      </c>
      <c r="K1590" s="13">
        <v>273.45528460000003</v>
      </c>
      <c r="L1590" s="13">
        <v>271.29268289999999</v>
      </c>
    </row>
    <row r="1591" spans="1:12">
      <c r="A1591" s="5" t="s">
        <v>124</v>
      </c>
      <c r="B1591" s="11" t="s">
        <v>152</v>
      </c>
      <c r="C1591" s="11" t="s">
        <v>9</v>
      </c>
      <c r="D1591" s="5">
        <v>137</v>
      </c>
      <c r="E1591" s="13">
        <v>256.5766423</v>
      </c>
      <c r="F1591" s="7">
        <v>0.54</v>
      </c>
      <c r="G1591" s="7">
        <v>0.307</v>
      </c>
      <c r="H1591" s="7">
        <v>0.153</v>
      </c>
      <c r="I1591" s="13">
        <v>253.9927007</v>
      </c>
      <c r="J1591" s="13">
        <v>253.81021899999999</v>
      </c>
      <c r="K1591" s="13">
        <v>264.16788320000001</v>
      </c>
      <c r="L1591" s="13">
        <v>262.96350360000002</v>
      </c>
    </row>
    <row r="1592" spans="1:12">
      <c r="A1592" s="5" t="s">
        <v>124</v>
      </c>
      <c r="B1592" s="11" t="s">
        <v>152</v>
      </c>
      <c r="C1592" s="11" t="s">
        <v>1</v>
      </c>
      <c r="D1592" s="5">
        <v>310</v>
      </c>
      <c r="E1592" s="13">
        <v>260.81935479999999</v>
      </c>
      <c r="F1592" s="7">
        <v>0.39</v>
      </c>
      <c r="G1592" s="7">
        <v>0.39700000000000002</v>
      </c>
      <c r="H1592" s="7">
        <v>0.21299999999999999</v>
      </c>
      <c r="I1592" s="13">
        <v>259.45483869999998</v>
      </c>
      <c r="J1592" s="13">
        <v>258.34516129999997</v>
      </c>
      <c r="K1592" s="13">
        <v>269.16451610000001</v>
      </c>
      <c r="L1592" s="13">
        <v>267.0774194</v>
      </c>
    </row>
    <row r="1593" spans="1:12">
      <c r="A1593" s="5" t="s">
        <v>124</v>
      </c>
      <c r="B1593" s="11" t="s">
        <v>152</v>
      </c>
      <c r="C1593" s="11" t="s">
        <v>2</v>
      </c>
      <c r="D1593" s="5">
        <v>429</v>
      </c>
      <c r="E1593" s="13">
        <v>254.95104900000001</v>
      </c>
      <c r="F1593" s="7">
        <v>0.61099999999999999</v>
      </c>
      <c r="G1593" s="7">
        <v>0.24</v>
      </c>
      <c r="H1593" s="7">
        <v>0.14899999999999999</v>
      </c>
      <c r="I1593" s="13">
        <v>252.20279719999999</v>
      </c>
      <c r="J1593" s="13">
        <v>251.05128210000001</v>
      </c>
      <c r="K1593" s="13">
        <v>262.56876460000001</v>
      </c>
      <c r="L1593" s="13">
        <v>260.61072259999997</v>
      </c>
    </row>
    <row r="1594" spans="1:12">
      <c r="A1594" s="5" t="s">
        <v>124</v>
      </c>
      <c r="B1594" s="11" t="s">
        <v>152</v>
      </c>
      <c r="C1594" s="11" t="s">
        <v>20</v>
      </c>
      <c r="D1594" s="5">
        <v>98</v>
      </c>
      <c r="E1594" s="13">
        <v>275.48979589999999</v>
      </c>
      <c r="F1594" s="7">
        <v>0.10199999999999999</v>
      </c>
      <c r="G1594" s="7">
        <v>0.23499999999999999</v>
      </c>
      <c r="H1594" s="7">
        <v>0.66300000000000003</v>
      </c>
      <c r="I1594" s="13">
        <v>275.0816327</v>
      </c>
      <c r="J1594" s="13">
        <v>271.6836735</v>
      </c>
      <c r="K1594" s="13">
        <v>281.53061220000001</v>
      </c>
      <c r="L1594" s="13">
        <v>281.69387760000001</v>
      </c>
    </row>
    <row r="1595" spans="1:12">
      <c r="A1595" s="5" t="s">
        <v>124</v>
      </c>
      <c r="B1595" s="11" t="s">
        <v>152</v>
      </c>
      <c r="C1595" s="11" t="s">
        <v>5</v>
      </c>
      <c r="D1595" s="5">
        <v>249</v>
      </c>
      <c r="E1595" s="13">
        <v>260.42971890000001</v>
      </c>
      <c r="F1595" s="7">
        <v>0.43</v>
      </c>
      <c r="G1595" s="7">
        <v>0.33700000000000002</v>
      </c>
      <c r="H1595" s="7">
        <v>0.23300000000000001</v>
      </c>
      <c r="I1595" s="13">
        <v>259.21285139999998</v>
      </c>
      <c r="J1595" s="13">
        <v>258.43373489999999</v>
      </c>
      <c r="K1595" s="13">
        <v>267.43775099999999</v>
      </c>
      <c r="L1595" s="13">
        <v>265.0361446</v>
      </c>
    </row>
    <row r="1596" spans="1:12">
      <c r="A1596" s="5" t="s">
        <v>124</v>
      </c>
      <c r="B1596" s="11" t="s">
        <v>152</v>
      </c>
      <c r="C1596" s="11" t="s">
        <v>12</v>
      </c>
      <c r="D1596" s="5">
        <v>99</v>
      </c>
      <c r="E1596" s="13">
        <v>262.56565660000001</v>
      </c>
      <c r="F1596" s="7">
        <v>0.29299999999999998</v>
      </c>
      <c r="G1596" s="7">
        <v>0.44400000000000001</v>
      </c>
      <c r="H1596" s="7">
        <v>0.26300000000000001</v>
      </c>
      <c r="I1596" s="13">
        <v>261.2323232</v>
      </c>
      <c r="J1596" s="13">
        <v>259.7474747</v>
      </c>
      <c r="K1596" s="13">
        <v>273.37373739999998</v>
      </c>
      <c r="L1596" s="13">
        <v>267.92929290000001</v>
      </c>
    </row>
    <row r="1597" spans="1:12">
      <c r="A1597" s="5" t="s">
        <v>124</v>
      </c>
      <c r="B1597" s="11" t="s">
        <v>152</v>
      </c>
      <c r="C1597" s="11" t="s">
        <v>10</v>
      </c>
      <c r="D1597" s="5">
        <v>525</v>
      </c>
      <c r="E1597" s="13">
        <v>259.80190479999999</v>
      </c>
      <c r="F1597" s="7">
        <v>0.43</v>
      </c>
      <c r="G1597" s="7">
        <v>0.34499999999999997</v>
      </c>
      <c r="H1597" s="7">
        <v>0.22500000000000001</v>
      </c>
      <c r="I1597" s="13">
        <v>258.0133333</v>
      </c>
      <c r="J1597" s="13">
        <v>257.66666670000001</v>
      </c>
      <c r="K1597" s="13">
        <v>267.36190479999999</v>
      </c>
      <c r="L1597" s="13">
        <v>263.77904760000001</v>
      </c>
    </row>
    <row r="1598" spans="1:12">
      <c r="A1598" s="5" t="s">
        <v>124</v>
      </c>
      <c r="B1598" s="11" t="s">
        <v>152</v>
      </c>
      <c r="C1598" s="11" t="s">
        <v>130</v>
      </c>
      <c r="D1598" s="5">
        <v>11</v>
      </c>
      <c r="E1598" s="13">
        <v>263.09090909999998</v>
      </c>
      <c r="F1598" s="7">
        <v>0.36363636399999999</v>
      </c>
      <c r="G1598" s="7">
        <v>0.54545454500000001</v>
      </c>
      <c r="H1598" s="7">
        <v>9.0909090999999997E-2</v>
      </c>
      <c r="I1598" s="13">
        <v>262.72727270000001</v>
      </c>
      <c r="J1598" s="13">
        <v>259.18181820000001</v>
      </c>
      <c r="K1598" s="13">
        <v>269.54545450000001</v>
      </c>
      <c r="L1598" s="13">
        <v>270.72727270000001</v>
      </c>
    </row>
    <row r="1599" spans="1:12">
      <c r="A1599" s="5" t="s">
        <v>124</v>
      </c>
      <c r="B1599" s="11" t="s">
        <v>152</v>
      </c>
      <c r="C1599" s="11" t="s">
        <v>129</v>
      </c>
      <c r="D1599" s="5">
        <v>58</v>
      </c>
      <c r="E1599" s="13">
        <v>268.96551720000002</v>
      </c>
      <c r="F1599" s="7">
        <v>0.15517241400000001</v>
      </c>
      <c r="G1599" s="7">
        <v>0.413793103</v>
      </c>
      <c r="H1599" s="7">
        <v>0.43103448300000002</v>
      </c>
      <c r="I1599" s="13">
        <v>266.70689659999999</v>
      </c>
      <c r="J1599" s="13">
        <v>266.03448279999998</v>
      </c>
      <c r="K1599" s="13">
        <v>280.8103448</v>
      </c>
      <c r="L1599" s="13">
        <v>276.75862069999999</v>
      </c>
    </row>
    <row r="1600" spans="1:12">
      <c r="A1600" s="5" t="s">
        <v>124</v>
      </c>
      <c r="B1600" s="11" t="s">
        <v>152</v>
      </c>
      <c r="C1600" s="11" t="s">
        <v>125</v>
      </c>
      <c r="D1600" s="5">
        <v>4066</v>
      </c>
      <c r="E1600" s="13">
        <v>265.26094440000003</v>
      </c>
      <c r="F1600" s="7">
        <v>0.27300000000000002</v>
      </c>
      <c r="G1600" s="7">
        <v>0.36199999999999999</v>
      </c>
      <c r="H1600" s="7">
        <v>0.36499999999999999</v>
      </c>
      <c r="I1600" s="13">
        <v>264.97663549999999</v>
      </c>
      <c r="J1600" s="13">
        <v>263.68470239999999</v>
      </c>
      <c r="K1600" s="13">
        <v>272.37752089999998</v>
      </c>
      <c r="L1600" s="13">
        <v>269.78898179999999</v>
      </c>
    </row>
    <row r="1601" spans="1:12">
      <c r="A1601" s="5" t="s">
        <v>124</v>
      </c>
      <c r="B1601" s="11" t="s">
        <v>152</v>
      </c>
      <c r="C1601" s="11" t="s">
        <v>126</v>
      </c>
      <c r="D1601" s="5">
        <v>825</v>
      </c>
      <c r="E1601" s="13">
        <v>258.6909091</v>
      </c>
      <c r="F1601" s="7">
        <v>0.436</v>
      </c>
      <c r="G1601" s="7">
        <v>0.36</v>
      </c>
      <c r="H1601" s="7">
        <v>0.20399999999999999</v>
      </c>
      <c r="I1601" s="13">
        <v>255.31272730000001</v>
      </c>
      <c r="J1601" s="13">
        <v>253.31272730000001</v>
      </c>
      <c r="K1601" s="13">
        <v>269.70303030000002</v>
      </c>
      <c r="L1601" s="13">
        <v>266.85696969999998</v>
      </c>
    </row>
    <row r="1602" spans="1:12">
      <c r="A1602" s="5" t="s">
        <v>124</v>
      </c>
      <c r="B1602" s="11" t="s">
        <v>152</v>
      </c>
      <c r="C1602" s="11" t="s">
        <v>128</v>
      </c>
      <c r="D1602" s="5">
        <v>108</v>
      </c>
      <c r="E1602" s="13">
        <v>272.86111110000002</v>
      </c>
      <c r="F1602" s="7">
        <v>0.14814814800000001</v>
      </c>
      <c r="G1602" s="7">
        <v>0.24074074100000001</v>
      </c>
      <c r="H1602" s="7">
        <v>0.61111111100000004</v>
      </c>
      <c r="I1602" s="13">
        <v>272.84259259999999</v>
      </c>
      <c r="J1602" s="13">
        <v>271.11111110000002</v>
      </c>
      <c r="K1602" s="13">
        <v>279.64814810000001</v>
      </c>
      <c r="L1602" s="13">
        <v>276.787037</v>
      </c>
    </row>
    <row r="1603" spans="1:12">
      <c r="A1603" s="5" t="s">
        <v>124</v>
      </c>
      <c r="B1603" s="11" t="s">
        <v>152</v>
      </c>
      <c r="C1603" s="11" t="s">
        <v>131</v>
      </c>
      <c r="D1603" s="5" t="s">
        <v>158</v>
      </c>
      <c r="E1603" s="5" t="s">
        <v>158</v>
      </c>
      <c r="F1603" s="5" t="s">
        <v>158</v>
      </c>
      <c r="G1603" s="5" t="s">
        <v>158</v>
      </c>
      <c r="H1603" s="5" t="s">
        <v>158</v>
      </c>
      <c r="I1603" s="5" t="s">
        <v>158</v>
      </c>
      <c r="J1603" s="5" t="s">
        <v>158</v>
      </c>
      <c r="K1603" s="5" t="s">
        <v>158</v>
      </c>
      <c r="L1603" s="5" t="s">
        <v>158</v>
      </c>
    </row>
    <row r="1604" spans="1:12">
      <c r="A1604" s="5" t="s">
        <v>124</v>
      </c>
      <c r="B1604" s="11" t="s">
        <v>152</v>
      </c>
      <c r="C1604" s="11" t="s">
        <v>127</v>
      </c>
      <c r="D1604" s="5">
        <v>506</v>
      </c>
      <c r="E1604" s="13">
        <v>274.19169959999999</v>
      </c>
      <c r="F1604" s="7">
        <v>0.11700000000000001</v>
      </c>
      <c r="G1604" s="7">
        <v>0.26100000000000001</v>
      </c>
      <c r="H1604" s="7">
        <v>0.623</v>
      </c>
      <c r="I1604" s="13">
        <v>274.22727270000001</v>
      </c>
      <c r="J1604" s="13">
        <v>272.25691699999999</v>
      </c>
      <c r="K1604" s="13">
        <v>279.15612650000003</v>
      </c>
      <c r="L1604" s="13">
        <v>278.78260870000003</v>
      </c>
    </row>
    <row r="1605" spans="1:12">
      <c r="A1605" s="5" t="s">
        <v>124</v>
      </c>
      <c r="B1605" s="11" t="s">
        <v>152</v>
      </c>
      <c r="C1605" s="11" t="s">
        <v>133</v>
      </c>
      <c r="D1605" s="5">
        <v>470</v>
      </c>
      <c r="E1605" s="13">
        <v>253.81063829999999</v>
      </c>
      <c r="F1605" s="7">
        <v>0.58299999999999996</v>
      </c>
      <c r="G1605" s="7">
        <v>0.26600000000000001</v>
      </c>
      <c r="H1605" s="7">
        <v>0.151</v>
      </c>
      <c r="I1605" s="13">
        <v>253.6191489</v>
      </c>
      <c r="J1605" s="13">
        <v>253.85744679999999</v>
      </c>
      <c r="K1605" s="13">
        <v>257.59361699999999</v>
      </c>
      <c r="L1605" s="13">
        <v>253.3829787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9364-78ED-DC40-82F8-CC31342CEE7B}">
  <dimension ref="A3:G106"/>
  <sheetViews>
    <sheetView zoomScale="93" workbookViewId="0">
      <selection activeCell="B30" sqref="B30"/>
    </sheetView>
  </sheetViews>
  <sheetFormatPr baseColWidth="10" defaultRowHeight="15"/>
  <cols>
    <col min="1" max="1" width="34" bestFit="1" customWidth="1"/>
    <col min="2" max="2" width="29.5" bestFit="1" customWidth="1"/>
    <col min="3" max="3" width="38.6640625" bestFit="1" customWidth="1"/>
    <col min="4" max="4" width="25.5" bestFit="1" customWidth="1"/>
    <col min="5" max="5" width="39" bestFit="1" customWidth="1"/>
    <col min="6" max="6" width="36" bestFit="1" customWidth="1"/>
    <col min="7" max="7" width="31.83203125" customWidth="1"/>
    <col min="8" max="8" width="12.1640625" bestFit="1" customWidth="1"/>
    <col min="9" max="9" width="6.1640625" bestFit="1" customWidth="1"/>
    <col min="10" max="21" width="12.1640625" bestFit="1" customWidth="1"/>
    <col min="22" max="22" width="6.1640625" bestFit="1" customWidth="1"/>
    <col min="23" max="26" width="12.1640625" bestFit="1" customWidth="1"/>
    <col min="27" max="28" width="6.1640625" bestFit="1" customWidth="1"/>
    <col min="29" max="32" width="12.1640625" bestFit="1" customWidth="1"/>
    <col min="33" max="33" width="6.1640625" bestFit="1" customWidth="1"/>
    <col min="34" max="38" width="12.1640625" bestFit="1" customWidth="1"/>
    <col min="39" max="39" width="9.1640625" bestFit="1" customWidth="1"/>
    <col min="40" max="43" width="12.1640625" bestFit="1" customWidth="1"/>
    <col min="44" max="44" width="6.1640625" bestFit="1" customWidth="1"/>
    <col min="45" max="48" width="12.1640625" bestFit="1" customWidth="1"/>
    <col min="49" max="49" width="7.1640625" bestFit="1" customWidth="1"/>
    <col min="50" max="50" width="12.1640625" bestFit="1" customWidth="1"/>
    <col min="51" max="51" width="4.1640625" bestFit="1" customWidth="1"/>
    <col min="52" max="52" width="7.1640625" bestFit="1" customWidth="1"/>
    <col min="53" max="53" width="10.1640625" bestFit="1" customWidth="1"/>
    <col min="54" max="55" width="12.1640625" bestFit="1" customWidth="1"/>
    <col min="56" max="56" width="7.1640625" bestFit="1" customWidth="1"/>
    <col min="57" max="58" width="12.1640625" bestFit="1" customWidth="1"/>
    <col min="59" max="59" width="7.1640625" bestFit="1" customWidth="1"/>
    <col min="60" max="60" width="12.1640625" bestFit="1" customWidth="1"/>
    <col min="61" max="61" width="7.1640625" bestFit="1" customWidth="1"/>
    <col min="62" max="62" width="12.1640625" bestFit="1" customWidth="1"/>
    <col min="63" max="63" width="9.1640625" bestFit="1" customWidth="1"/>
    <col min="64" max="64" width="11.1640625" bestFit="1" customWidth="1"/>
    <col min="65" max="65" width="12.1640625" bestFit="1" customWidth="1"/>
    <col min="66" max="66" width="4.1640625" bestFit="1" customWidth="1"/>
    <col min="67" max="70" width="12.1640625" bestFit="1" customWidth="1"/>
    <col min="71" max="71" width="7.1640625" bestFit="1" customWidth="1"/>
    <col min="72" max="72" width="6.1640625" bestFit="1" customWidth="1"/>
    <col min="73" max="73" width="12.1640625" bestFit="1" customWidth="1"/>
    <col min="74" max="74" width="6.1640625" bestFit="1" customWidth="1"/>
    <col min="75" max="77" width="12.1640625" bestFit="1" customWidth="1"/>
    <col min="78" max="78" width="6.1640625" bestFit="1" customWidth="1"/>
    <col min="79" max="82" width="12.1640625" bestFit="1" customWidth="1"/>
    <col min="83" max="83" width="4.1640625" bestFit="1" customWidth="1"/>
    <col min="84" max="85" width="12.1640625" bestFit="1" customWidth="1"/>
    <col min="86" max="86" width="6.1640625" bestFit="1" customWidth="1"/>
    <col min="87" max="92" width="12.1640625" bestFit="1" customWidth="1"/>
    <col min="93" max="93" width="9.1640625" bestFit="1" customWidth="1"/>
    <col min="94" max="98" width="12.1640625" bestFit="1" customWidth="1"/>
    <col min="99" max="99" width="8.1640625" bestFit="1" customWidth="1"/>
    <col min="100" max="100" width="4.1640625" bestFit="1" customWidth="1"/>
    <col min="101" max="101" width="12.1640625" bestFit="1" customWidth="1"/>
    <col min="102" max="102" width="7.1640625" bestFit="1" customWidth="1"/>
    <col min="103" max="106" width="12.1640625" bestFit="1" customWidth="1"/>
    <col min="107" max="107" width="9.1640625" bestFit="1" customWidth="1"/>
    <col min="108" max="110" width="12.1640625" bestFit="1" customWidth="1"/>
    <col min="111" max="112" width="6.1640625" bestFit="1" customWidth="1"/>
    <col min="113" max="117" width="12.1640625" bestFit="1" customWidth="1"/>
    <col min="118" max="118" width="4.1640625" bestFit="1" customWidth="1"/>
    <col min="119" max="119" width="7.1640625" bestFit="1" customWidth="1"/>
    <col min="120" max="123" width="12.1640625" bestFit="1" customWidth="1"/>
    <col min="124" max="124" width="7.1640625" bestFit="1" customWidth="1"/>
    <col min="125" max="125" width="12.1640625" bestFit="1" customWidth="1"/>
    <col min="126" max="126" width="6.1640625" bestFit="1" customWidth="1"/>
    <col min="127" max="127" width="8.1640625" bestFit="1" customWidth="1"/>
    <col min="128" max="128" width="4.1640625" bestFit="1" customWidth="1"/>
    <col min="129" max="129" width="12.1640625" bestFit="1" customWidth="1"/>
    <col min="130" max="130" width="8.1640625" bestFit="1" customWidth="1"/>
    <col min="131" max="132" width="12.1640625" bestFit="1" customWidth="1"/>
    <col min="133" max="133" width="11.1640625" bestFit="1" customWidth="1"/>
    <col min="134" max="138" width="12.1640625" bestFit="1" customWidth="1"/>
    <col min="139" max="139" width="8.1640625" bestFit="1" customWidth="1"/>
    <col min="140" max="145" width="12.1640625" bestFit="1" customWidth="1"/>
    <col min="146" max="146" width="7.1640625" bestFit="1" customWidth="1"/>
    <col min="147" max="148" width="12.1640625" bestFit="1" customWidth="1"/>
    <col min="149" max="149" width="7.1640625" bestFit="1" customWidth="1"/>
    <col min="150" max="151" width="12.1640625" bestFit="1" customWidth="1"/>
    <col min="152" max="152" width="11.1640625" bestFit="1" customWidth="1"/>
    <col min="153" max="156" width="12.1640625" bestFit="1" customWidth="1"/>
    <col min="157" max="157" width="4.1640625" bestFit="1" customWidth="1"/>
    <col min="158" max="158" width="7.1640625" bestFit="1" customWidth="1"/>
    <col min="159" max="163" width="12.1640625" bestFit="1" customWidth="1"/>
    <col min="164" max="164" width="7.1640625" bestFit="1" customWidth="1"/>
    <col min="165" max="169" width="12.1640625" bestFit="1" customWidth="1"/>
    <col min="170" max="170" width="7.1640625" bestFit="1" customWidth="1"/>
    <col min="171" max="171" width="12.1640625" bestFit="1" customWidth="1"/>
    <col min="172" max="172" width="7.1640625" bestFit="1" customWidth="1"/>
    <col min="173" max="174" width="12.1640625" bestFit="1" customWidth="1"/>
    <col min="175" max="175" width="6.1640625" bestFit="1" customWidth="1"/>
    <col min="176" max="176" width="12.1640625" bestFit="1" customWidth="1"/>
    <col min="177" max="177" width="8.1640625" bestFit="1" customWidth="1"/>
    <col min="178" max="178" width="12.1640625" bestFit="1" customWidth="1"/>
    <col min="179" max="179" width="6.1640625" bestFit="1" customWidth="1"/>
    <col min="180" max="183" width="12.1640625" bestFit="1" customWidth="1"/>
    <col min="184" max="184" width="7.1640625" bestFit="1" customWidth="1"/>
    <col min="185" max="186" width="12.1640625" bestFit="1" customWidth="1"/>
    <col min="187" max="187" width="11.1640625" bestFit="1" customWidth="1"/>
    <col min="188" max="194" width="12.1640625" bestFit="1" customWidth="1"/>
    <col min="195" max="195" width="11.1640625" bestFit="1" customWidth="1"/>
    <col min="196" max="196" width="4.1640625" bestFit="1" customWidth="1"/>
    <col min="197" max="204" width="12.1640625" bestFit="1" customWidth="1"/>
    <col min="205" max="205" width="6.1640625" bestFit="1" customWidth="1"/>
    <col min="206" max="206" width="12.1640625" bestFit="1" customWidth="1"/>
    <col min="207" max="207" width="7.1640625" bestFit="1" customWidth="1"/>
    <col min="208" max="211" width="12.1640625" bestFit="1" customWidth="1"/>
    <col min="212" max="212" width="9.1640625" bestFit="1" customWidth="1"/>
    <col min="213" max="213" width="12.1640625" bestFit="1" customWidth="1"/>
    <col min="214" max="214" width="6.1640625" bestFit="1" customWidth="1"/>
    <col min="215" max="215" width="8.1640625" bestFit="1" customWidth="1"/>
    <col min="216" max="217" width="12.1640625" bestFit="1" customWidth="1"/>
    <col min="218" max="218" width="7.1640625" bestFit="1" customWidth="1"/>
    <col min="219" max="219" width="6.1640625" bestFit="1" customWidth="1"/>
    <col min="220" max="220" width="9.1640625" bestFit="1" customWidth="1"/>
    <col min="221" max="221" width="12.1640625" bestFit="1" customWidth="1"/>
    <col min="222" max="222" width="7.1640625" bestFit="1" customWidth="1"/>
    <col min="223" max="225" width="12.1640625" bestFit="1" customWidth="1"/>
    <col min="226" max="226" width="4.1640625" bestFit="1" customWidth="1"/>
    <col min="227" max="233" width="12.1640625" bestFit="1" customWidth="1"/>
    <col min="234" max="234" width="6.1640625" bestFit="1" customWidth="1"/>
    <col min="235" max="240" width="12.1640625" bestFit="1" customWidth="1"/>
    <col min="241" max="241" width="8.1640625" bestFit="1" customWidth="1"/>
    <col min="242" max="242" width="7.1640625" bestFit="1" customWidth="1"/>
    <col min="243" max="245" width="12.1640625" bestFit="1" customWidth="1"/>
    <col min="246" max="246" width="6.1640625" bestFit="1" customWidth="1"/>
    <col min="247" max="250" width="12.1640625" bestFit="1" customWidth="1"/>
    <col min="251" max="251" width="6.1640625" bestFit="1" customWidth="1"/>
    <col min="252" max="252" width="11.1640625" bestFit="1" customWidth="1"/>
    <col min="253" max="256" width="12.1640625" bestFit="1" customWidth="1"/>
    <col min="257" max="257" width="7.1640625" bestFit="1" customWidth="1"/>
    <col min="258" max="259" width="12.1640625" bestFit="1" customWidth="1"/>
    <col min="260" max="260" width="9.1640625" bestFit="1" customWidth="1"/>
    <col min="261" max="262" width="12.1640625" bestFit="1" customWidth="1"/>
    <col min="263" max="263" width="7.1640625" bestFit="1" customWidth="1"/>
    <col min="264" max="264" width="6.1640625" bestFit="1" customWidth="1"/>
    <col min="265" max="267" width="12.1640625" bestFit="1" customWidth="1"/>
    <col min="268" max="268" width="4.1640625" bestFit="1" customWidth="1"/>
    <col min="269" max="290" width="12.1640625" bestFit="1" customWidth="1"/>
    <col min="291" max="291" width="8.1640625" bestFit="1" customWidth="1"/>
    <col min="292" max="292" width="7.1640625" bestFit="1" customWidth="1"/>
    <col min="293" max="295" width="12.1640625" bestFit="1" customWidth="1"/>
    <col min="296" max="296" width="6.1640625" bestFit="1" customWidth="1"/>
    <col min="297" max="298" width="12.1640625" bestFit="1" customWidth="1"/>
    <col min="299" max="299" width="7.1640625" bestFit="1" customWidth="1"/>
    <col min="300" max="303" width="12.1640625" bestFit="1" customWidth="1"/>
    <col min="304" max="304" width="6.1640625" bestFit="1" customWidth="1"/>
    <col min="305" max="306" width="12.1640625" bestFit="1" customWidth="1"/>
    <col min="307" max="307" width="7.1640625" bestFit="1" customWidth="1"/>
    <col min="308" max="309" width="12.1640625" bestFit="1" customWidth="1"/>
    <col min="310" max="310" width="7.1640625" bestFit="1" customWidth="1"/>
    <col min="311" max="311" width="12.1640625" bestFit="1" customWidth="1"/>
    <col min="312" max="312" width="6.1640625" bestFit="1" customWidth="1"/>
    <col min="313" max="321" width="12.1640625" bestFit="1" customWidth="1"/>
    <col min="322" max="322" width="7.1640625" bestFit="1" customWidth="1"/>
    <col min="323" max="323" width="12.1640625" bestFit="1" customWidth="1"/>
    <col min="324" max="324" width="4.1640625" bestFit="1" customWidth="1"/>
    <col min="325" max="325" width="12.1640625" bestFit="1" customWidth="1"/>
    <col min="326" max="326" width="11.1640625" bestFit="1" customWidth="1"/>
    <col min="327" max="330" width="12.1640625" bestFit="1" customWidth="1"/>
    <col min="331" max="331" width="8.1640625" bestFit="1" customWidth="1"/>
    <col min="332" max="339" width="12.1640625" bestFit="1" customWidth="1"/>
    <col min="340" max="340" width="7.1640625" bestFit="1" customWidth="1"/>
    <col min="341" max="347" width="12.1640625" bestFit="1" customWidth="1"/>
    <col min="348" max="348" width="7.1640625" bestFit="1" customWidth="1"/>
    <col min="349" max="351" width="12.1640625" bestFit="1" customWidth="1"/>
    <col min="352" max="352" width="6.1640625" bestFit="1" customWidth="1"/>
    <col min="353" max="353" width="8.1640625" bestFit="1" customWidth="1"/>
    <col min="354" max="354" width="10.1640625" bestFit="1" customWidth="1"/>
    <col min="355" max="373" width="12.1640625" bestFit="1" customWidth="1"/>
    <col min="374" max="374" width="11.1640625" bestFit="1" customWidth="1"/>
    <col min="375" max="375" width="12.1640625" bestFit="1" customWidth="1"/>
    <col min="376" max="376" width="4.1640625" bestFit="1" customWidth="1"/>
    <col min="377" max="377" width="11.1640625" bestFit="1" customWidth="1"/>
    <col min="378" max="378" width="7.1640625" bestFit="1" customWidth="1"/>
    <col min="379" max="384" width="12.1640625" bestFit="1" customWidth="1"/>
    <col min="385" max="385" width="6.1640625" bestFit="1" customWidth="1"/>
    <col min="386" max="396" width="12.1640625" bestFit="1" customWidth="1"/>
    <col min="397" max="397" width="8.1640625" bestFit="1" customWidth="1"/>
    <col min="398" max="401" width="12.1640625" bestFit="1" customWidth="1"/>
    <col min="402" max="402" width="6.1640625" bestFit="1" customWidth="1"/>
    <col min="403" max="403" width="9.1640625" bestFit="1" customWidth="1"/>
    <col min="404" max="406" width="12.1640625" bestFit="1" customWidth="1"/>
    <col min="407" max="407" width="8.1640625" bestFit="1" customWidth="1"/>
    <col min="408" max="408" width="12.1640625" bestFit="1" customWidth="1"/>
    <col min="409" max="410" width="7.1640625" bestFit="1" customWidth="1"/>
    <col min="411" max="411" width="9.1640625" bestFit="1" customWidth="1"/>
    <col min="412" max="412" width="12.1640625" bestFit="1" customWidth="1"/>
    <col min="413" max="413" width="7.1640625" bestFit="1" customWidth="1"/>
    <col min="414" max="417" width="12.1640625" bestFit="1" customWidth="1"/>
    <col min="418" max="418" width="4.1640625" bestFit="1" customWidth="1"/>
    <col min="419" max="426" width="12.1640625" bestFit="1" customWidth="1"/>
    <col min="427" max="427" width="7.1640625" bestFit="1" customWidth="1"/>
    <col min="428" max="428" width="10.1640625" bestFit="1" customWidth="1"/>
    <col min="429" max="433" width="12.1640625" bestFit="1" customWidth="1"/>
    <col min="434" max="434" width="6.1640625" bestFit="1" customWidth="1"/>
    <col min="435" max="437" width="12.1640625" bestFit="1" customWidth="1"/>
    <col min="438" max="438" width="9.1640625" bestFit="1" customWidth="1"/>
    <col min="439" max="439" width="7.1640625" bestFit="1" customWidth="1"/>
    <col min="440" max="440" width="6.1640625" bestFit="1" customWidth="1"/>
    <col min="441" max="456" width="12.1640625" bestFit="1" customWidth="1"/>
    <col min="457" max="457" width="8.1640625" bestFit="1" customWidth="1"/>
    <col min="458" max="459" width="12.1640625" bestFit="1" customWidth="1"/>
    <col min="460" max="460" width="10.1640625" bestFit="1" customWidth="1"/>
    <col min="461" max="461" width="12.1640625" bestFit="1" customWidth="1"/>
    <col min="462" max="462" width="4.1640625" bestFit="1" customWidth="1"/>
    <col min="463" max="463" width="12.1640625" bestFit="1" customWidth="1"/>
    <col min="464" max="464" width="11.1640625" bestFit="1" customWidth="1"/>
    <col min="465" max="465" width="12.1640625" bestFit="1" customWidth="1"/>
    <col min="466" max="466" width="8.1640625" bestFit="1" customWidth="1"/>
    <col min="467" max="467" width="7.1640625" bestFit="1" customWidth="1"/>
    <col min="468" max="468" width="12.1640625" bestFit="1" customWidth="1"/>
    <col min="469" max="469" width="8.1640625" bestFit="1" customWidth="1"/>
    <col min="470" max="472" width="12.1640625" bestFit="1" customWidth="1"/>
    <col min="473" max="473" width="7.1640625" bestFit="1" customWidth="1"/>
    <col min="474" max="475" width="12.1640625" bestFit="1" customWidth="1"/>
    <col min="476" max="476" width="6.1640625" bestFit="1" customWidth="1"/>
    <col min="477" max="481" width="12.1640625" bestFit="1" customWidth="1"/>
    <col min="482" max="482" width="11.1640625" bestFit="1" customWidth="1"/>
    <col min="483" max="485" width="12.1640625" bestFit="1" customWidth="1"/>
    <col min="486" max="486" width="6.1640625" bestFit="1" customWidth="1"/>
    <col min="487" max="487" width="12.1640625" bestFit="1" customWidth="1"/>
    <col min="488" max="488" width="7.1640625" bestFit="1" customWidth="1"/>
    <col min="489" max="490" width="12.1640625" bestFit="1" customWidth="1"/>
    <col min="491" max="491" width="8.1640625" bestFit="1" customWidth="1"/>
    <col min="492" max="494" width="12.1640625" bestFit="1" customWidth="1"/>
    <col min="495" max="495" width="4.1640625" bestFit="1" customWidth="1"/>
    <col min="496" max="496" width="12.1640625" bestFit="1" customWidth="1"/>
    <col min="497" max="497" width="7.1640625" bestFit="1" customWidth="1"/>
    <col min="498" max="499" width="12.1640625" bestFit="1" customWidth="1"/>
    <col min="500" max="500" width="6.1640625" bestFit="1" customWidth="1"/>
    <col min="501" max="504" width="12.1640625" bestFit="1" customWidth="1"/>
    <col min="505" max="505" width="10.1640625" bestFit="1" customWidth="1"/>
    <col min="506" max="506" width="9.1640625" bestFit="1" customWidth="1"/>
    <col min="507" max="507" width="12.1640625" bestFit="1" customWidth="1"/>
    <col min="508" max="508" width="7.1640625" bestFit="1" customWidth="1"/>
    <col min="509" max="520" width="12.1640625" bestFit="1" customWidth="1"/>
    <col min="521" max="521" width="6.1640625" bestFit="1" customWidth="1"/>
    <col min="522" max="533" width="12.1640625" bestFit="1" customWidth="1"/>
    <col min="534" max="534" width="7.1640625" bestFit="1" customWidth="1"/>
    <col min="535" max="543" width="12.1640625" bestFit="1" customWidth="1"/>
    <col min="544" max="544" width="6.1640625" bestFit="1" customWidth="1"/>
    <col min="545" max="545" width="12.1640625" bestFit="1" customWidth="1"/>
    <col min="546" max="546" width="6.1640625" bestFit="1" customWidth="1"/>
    <col min="547" max="555" width="12.1640625" bestFit="1" customWidth="1"/>
    <col min="556" max="556" width="7.1640625" bestFit="1" customWidth="1"/>
    <col min="557" max="565" width="12.1640625" bestFit="1" customWidth="1"/>
    <col min="566" max="566" width="11.1640625" bestFit="1" customWidth="1"/>
    <col min="567" max="567" width="4.1640625" bestFit="1" customWidth="1"/>
    <col min="568" max="568" width="12.1640625" bestFit="1" customWidth="1"/>
    <col min="569" max="569" width="7.1640625" bestFit="1" customWidth="1"/>
    <col min="570" max="570" width="12.1640625" bestFit="1" customWidth="1"/>
    <col min="571" max="571" width="8.1640625" bestFit="1" customWidth="1"/>
    <col min="572" max="572" width="12.1640625" bestFit="1" customWidth="1"/>
    <col min="573" max="573" width="6.1640625" bestFit="1" customWidth="1"/>
    <col min="574" max="574" width="12.1640625" bestFit="1" customWidth="1"/>
    <col min="575" max="575" width="7.1640625" bestFit="1" customWidth="1"/>
    <col min="576" max="579" width="12.1640625" bestFit="1" customWidth="1"/>
    <col min="580" max="580" width="6.1640625" bestFit="1" customWidth="1"/>
    <col min="581" max="583" width="12.1640625" bestFit="1" customWidth="1"/>
    <col min="584" max="584" width="8.1640625" bestFit="1" customWidth="1"/>
    <col min="585" max="590" width="12.1640625" bestFit="1" customWidth="1"/>
    <col min="591" max="591" width="7.1640625" bestFit="1" customWidth="1"/>
    <col min="592" max="593" width="12.1640625" bestFit="1" customWidth="1"/>
    <col min="594" max="594" width="10.1640625" bestFit="1" customWidth="1"/>
    <col min="595" max="595" width="7.1640625" bestFit="1" customWidth="1"/>
    <col min="596" max="597" width="12.1640625" bestFit="1" customWidth="1"/>
    <col min="598" max="598" width="7.1640625" bestFit="1" customWidth="1"/>
    <col min="599" max="599" width="6.1640625" bestFit="1" customWidth="1"/>
    <col min="600" max="602" width="12.1640625" bestFit="1" customWidth="1"/>
    <col min="603" max="603" width="4.1640625" bestFit="1" customWidth="1"/>
    <col min="604" max="605" width="12.1640625" bestFit="1" customWidth="1"/>
    <col min="606" max="606" width="6.1640625" bestFit="1" customWidth="1"/>
    <col min="607" max="611" width="12.1640625" bestFit="1" customWidth="1"/>
    <col min="612" max="612" width="6.1640625" bestFit="1" customWidth="1"/>
    <col min="613" max="617" width="12.1640625" bestFit="1" customWidth="1"/>
    <col min="618" max="618" width="10.1640625" bestFit="1" customWidth="1"/>
    <col min="619" max="624" width="12.1640625" bestFit="1" customWidth="1"/>
    <col min="625" max="625" width="11.1640625" bestFit="1" customWidth="1"/>
    <col min="626" max="630" width="12.1640625" bestFit="1" customWidth="1"/>
    <col min="631" max="631" width="4.1640625" bestFit="1" customWidth="1"/>
    <col min="632" max="632" width="12.1640625" bestFit="1" customWidth="1"/>
    <col min="633" max="633" width="8.1640625" bestFit="1" customWidth="1"/>
    <col min="634" max="641" width="12.1640625" bestFit="1" customWidth="1"/>
    <col min="642" max="642" width="8.1640625" bestFit="1" customWidth="1"/>
    <col min="643" max="656" width="12.1640625" bestFit="1" customWidth="1"/>
    <col min="657" max="657" width="6.1640625" bestFit="1" customWidth="1"/>
    <col min="658" max="658" width="12.1640625" bestFit="1" customWidth="1"/>
    <col min="659" max="659" width="7.1640625" bestFit="1" customWidth="1"/>
    <col min="660" max="661" width="12.1640625" bestFit="1" customWidth="1"/>
    <col min="662" max="662" width="7.1640625" bestFit="1" customWidth="1"/>
    <col min="663" max="669" width="12.1640625" bestFit="1" customWidth="1"/>
    <col min="670" max="670" width="7.1640625" bestFit="1" customWidth="1"/>
    <col min="671" max="672" width="12.1640625" bestFit="1" customWidth="1"/>
    <col min="673" max="673" width="11.1640625" bestFit="1" customWidth="1"/>
    <col min="674" max="676" width="12.1640625" bestFit="1" customWidth="1"/>
    <col min="677" max="677" width="6.1640625" bestFit="1" customWidth="1"/>
    <col min="678" max="678" width="4.1640625" bestFit="1" customWidth="1"/>
    <col min="679" max="679" width="12.1640625" bestFit="1" customWidth="1"/>
    <col min="680" max="680" width="6.1640625" bestFit="1" customWidth="1"/>
    <col min="681" max="682" width="12.1640625" bestFit="1" customWidth="1"/>
    <col min="683" max="683" width="6.1640625" bestFit="1" customWidth="1"/>
    <col min="684" max="685" width="12.1640625" bestFit="1" customWidth="1"/>
    <col min="686" max="686" width="11.1640625" bestFit="1" customWidth="1"/>
    <col min="687" max="690" width="12.1640625" bestFit="1" customWidth="1"/>
    <col min="691" max="691" width="4.1640625" bestFit="1" customWidth="1"/>
    <col min="692" max="692" width="7.1640625" bestFit="1" customWidth="1"/>
    <col min="693" max="697" width="12.1640625" bestFit="1" customWidth="1"/>
    <col min="698" max="698" width="9.1640625" bestFit="1" customWidth="1"/>
    <col min="699" max="700" width="12.1640625" bestFit="1" customWidth="1"/>
    <col min="701" max="702" width="8.1640625" bestFit="1" customWidth="1"/>
    <col min="703" max="703" width="6.1640625" bestFit="1" customWidth="1"/>
    <col min="704" max="704" width="8.1640625" bestFit="1" customWidth="1"/>
    <col min="705" max="710" width="12.1640625" bestFit="1" customWidth="1"/>
    <col min="711" max="711" width="6.1640625" bestFit="1" customWidth="1"/>
    <col min="712" max="712" width="4.1640625" bestFit="1" customWidth="1"/>
    <col min="713" max="713" width="12.1640625" bestFit="1" customWidth="1"/>
    <col min="714" max="714" width="2" bestFit="1" customWidth="1"/>
    <col min="715" max="715" width="10" bestFit="1" customWidth="1"/>
  </cols>
  <sheetData>
    <row r="3" spans="1:6">
      <c r="A3" s="41" t="s">
        <v>181</v>
      </c>
      <c r="B3" t="s">
        <v>183</v>
      </c>
      <c r="C3" t="s">
        <v>184</v>
      </c>
      <c r="D3" t="s">
        <v>185</v>
      </c>
      <c r="E3" t="s">
        <v>186</v>
      </c>
      <c r="F3" t="s">
        <v>187</v>
      </c>
    </row>
    <row r="4" spans="1:6">
      <c r="A4" s="42" t="s">
        <v>153</v>
      </c>
      <c r="B4" s="43">
        <v>264.99304004999999</v>
      </c>
      <c r="C4" s="43">
        <v>264.36018125714287</v>
      </c>
      <c r="D4" s="43">
        <v>263.00533229464281</v>
      </c>
      <c r="E4" s="43">
        <v>272.33833671517857</v>
      </c>
      <c r="F4" s="43">
        <v>269.78448017410705</v>
      </c>
    </row>
    <row r="5" spans="1:6">
      <c r="A5" s="42" t="s">
        <v>134</v>
      </c>
      <c r="B5" s="43">
        <v>264.85902312323236</v>
      </c>
      <c r="C5" s="43">
        <v>264.44662415555553</v>
      </c>
      <c r="D5" s="43">
        <v>262.90222171818186</v>
      </c>
      <c r="E5" s="43">
        <v>272.40702808080806</v>
      </c>
      <c r="F5" s="43">
        <v>269.53194283535345</v>
      </c>
    </row>
    <row r="6" spans="1:6">
      <c r="A6" s="42" t="s">
        <v>132</v>
      </c>
      <c r="B6" s="43">
        <v>256.54818590526321</v>
      </c>
      <c r="C6" s="43">
        <v>252.48909085263159</v>
      </c>
      <c r="D6" s="43">
        <v>250.21925322105261</v>
      </c>
      <c r="E6" s="43">
        <v>268.3934525473685</v>
      </c>
      <c r="F6" s="43">
        <v>265.61608334210524</v>
      </c>
    </row>
    <row r="7" spans="1:6">
      <c r="A7" s="42" t="s">
        <v>163</v>
      </c>
      <c r="B7" s="43">
        <v>267.04805293177566</v>
      </c>
      <c r="C7" s="43">
        <v>265.79454523084115</v>
      </c>
      <c r="D7" s="43">
        <v>264.19160864112143</v>
      </c>
      <c r="E7" s="43">
        <v>276.2039996112149</v>
      </c>
      <c r="F7" s="43">
        <v>273.88478860000009</v>
      </c>
    </row>
    <row r="8" spans="1:6">
      <c r="A8" s="42" t="s">
        <v>164</v>
      </c>
      <c r="B8" s="43">
        <v>263.24731404528291</v>
      </c>
      <c r="C8" s="43">
        <v>263.27197506037737</v>
      </c>
      <c r="D8" s="43">
        <v>262.33373663018864</v>
      </c>
      <c r="E8" s="43">
        <v>268.51980209999994</v>
      </c>
      <c r="F8" s="43">
        <v>265.88610241792452</v>
      </c>
    </row>
    <row r="9" spans="1:6">
      <c r="A9" s="42" t="s">
        <v>7</v>
      </c>
      <c r="B9" s="43">
        <v>269.93296190833331</v>
      </c>
      <c r="C9" s="43">
        <v>270.015398275</v>
      </c>
      <c r="D9" s="43">
        <v>266.18393365833327</v>
      </c>
      <c r="E9" s="43">
        <v>278.23119545833339</v>
      </c>
      <c r="F9" s="43">
        <v>277.03630827499995</v>
      </c>
    </row>
    <row r="10" spans="1:6">
      <c r="A10" s="42" t="s">
        <v>165</v>
      </c>
      <c r="B10" s="43">
        <v>267.45895799479177</v>
      </c>
      <c r="C10" s="43">
        <v>267.24382665104167</v>
      </c>
      <c r="D10" s="43">
        <v>265.83512514479168</v>
      </c>
      <c r="E10" s="43">
        <v>275.11965310937495</v>
      </c>
      <c r="F10" s="43">
        <v>272.21906080937509</v>
      </c>
    </row>
    <row r="11" spans="1:6">
      <c r="A11" s="42" t="s">
        <v>4</v>
      </c>
      <c r="B11" s="43">
        <v>266.08062330000001</v>
      </c>
      <c r="C11" s="43">
        <v>264.99990320000001</v>
      </c>
      <c r="D11" s="43">
        <v>263.33352689999998</v>
      </c>
      <c r="E11" s="43">
        <v>273.10811073333332</v>
      </c>
      <c r="F11" s="43">
        <v>273.70470383333333</v>
      </c>
    </row>
    <row r="12" spans="1:6">
      <c r="A12" s="42" t="s">
        <v>9</v>
      </c>
      <c r="B12" s="43">
        <v>257.37332724999999</v>
      </c>
      <c r="C12" s="43">
        <v>254.59272645000001</v>
      </c>
      <c r="D12" s="43">
        <v>256.54069577500002</v>
      </c>
      <c r="E12" s="43">
        <v>265.14774002500002</v>
      </c>
      <c r="F12" s="43">
        <v>262.12869642499999</v>
      </c>
    </row>
    <row r="13" spans="1:6">
      <c r="A13" s="42" t="s">
        <v>1</v>
      </c>
      <c r="B13" s="43">
        <v>262.71448843333332</v>
      </c>
      <c r="C13" s="43">
        <v>261.68969534999997</v>
      </c>
      <c r="D13" s="43">
        <v>258.50788041666664</v>
      </c>
      <c r="E13" s="43">
        <v>271.9826718833333</v>
      </c>
      <c r="F13" s="43">
        <v>270.58522644999999</v>
      </c>
    </row>
    <row r="14" spans="1:6">
      <c r="A14" s="42" t="s">
        <v>2</v>
      </c>
      <c r="B14" s="43">
        <v>254.66195043846159</v>
      </c>
      <c r="C14" s="43">
        <v>250.78678600769234</v>
      </c>
      <c r="D14" s="43">
        <v>249.7163782230769</v>
      </c>
      <c r="E14" s="43">
        <v>262.79784696923076</v>
      </c>
      <c r="F14" s="43">
        <v>261.10922477692304</v>
      </c>
    </row>
    <row r="15" spans="1:6">
      <c r="A15" s="42" t="s">
        <v>20</v>
      </c>
      <c r="B15" s="43">
        <v>280.00272108000001</v>
      </c>
      <c r="C15" s="43">
        <v>278.85918368</v>
      </c>
      <c r="D15" s="43">
        <v>275.84244898000003</v>
      </c>
      <c r="E15" s="43">
        <v>285.83469386000002</v>
      </c>
      <c r="F15" s="43">
        <v>287.67401359999997</v>
      </c>
    </row>
    <row r="16" spans="1:6">
      <c r="A16" s="42" t="s">
        <v>5</v>
      </c>
      <c r="B16" s="43">
        <v>259.18371583333334</v>
      </c>
      <c r="C16" s="43">
        <v>258.22095046666669</v>
      </c>
      <c r="D16" s="43">
        <v>256.76600686666666</v>
      </c>
      <c r="E16" s="43">
        <v>264.46972653333336</v>
      </c>
      <c r="F16" s="43">
        <v>264.28347676666664</v>
      </c>
    </row>
    <row r="17" spans="1:7">
      <c r="A17" s="42" t="s">
        <v>12</v>
      </c>
      <c r="B17" s="43">
        <v>262.56565660000001</v>
      </c>
      <c r="C17" s="43">
        <v>261.2323232</v>
      </c>
      <c r="D17" s="43">
        <v>259.7474747</v>
      </c>
      <c r="E17" s="43">
        <v>273.37373739999998</v>
      </c>
      <c r="F17" s="43">
        <v>267.92929290000001</v>
      </c>
    </row>
    <row r="18" spans="1:7">
      <c r="A18" s="42" t="s">
        <v>10</v>
      </c>
      <c r="B18" s="43">
        <v>259.41773395999996</v>
      </c>
      <c r="C18" s="43">
        <v>257.85482963000004</v>
      </c>
      <c r="D18" s="43">
        <v>257.10794296500001</v>
      </c>
      <c r="E18" s="43">
        <v>266.49639683999999</v>
      </c>
      <c r="F18" s="43">
        <v>263.00121693499995</v>
      </c>
    </row>
    <row r="19" spans="1:7">
      <c r="A19" s="42" t="s">
        <v>130</v>
      </c>
      <c r="B19" s="43">
        <v>263.09090909999998</v>
      </c>
      <c r="C19" s="43">
        <v>262.72727270000001</v>
      </c>
      <c r="D19" s="43">
        <v>259.18181820000001</v>
      </c>
      <c r="E19" s="43">
        <v>269.54545450000001</v>
      </c>
      <c r="F19" s="43">
        <v>270.72727270000001</v>
      </c>
    </row>
    <row r="20" spans="1:7">
      <c r="A20" s="42" t="s">
        <v>129</v>
      </c>
      <c r="B20" s="43">
        <v>267.26400860000001</v>
      </c>
      <c r="C20" s="43">
        <v>264.41594829999997</v>
      </c>
      <c r="D20" s="43">
        <v>263.39224139999999</v>
      </c>
      <c r="E20" s="43">
        <v>281.87392239999997</v>
      </c>
      <c r="F20" s="43">
        <v>277.19181034999997</v>
      </c>
    </row>
    <row r="21" spans="1:7">
      <c r="A21" s="42" t="s">
        <v>125</v>
      </c>
      <c r="B21" s="43">
        <v>265.39665007572819</v>
      </c>
      <c r="C21" s="43">
        <v>265.35268352815524</v>
      </c>
      <c r="D21" s="43">
        <v>263.77796900097087</v>
      </c>
      <c r="E21" s="43">
        <v>272.66919903009705</v>
      </c>
      <c r="F21" s="43">
        <v>269.70704046407769</v>
      </c>
    </row>
    <row r="22" spans="1:7">
      <c r="A22" s="42" t="s">
        <v>126</v>
      </c>
      <c r="B22" s="43">
        <v>257.35123881499999</v>
      </c>
      <c r="C22" s="43">
        <v>253.56417049999999</v>
      </c>
      <c r="D22" s="43">
        <v>251.09514706999994</v>
      </c>
      <c r="E22" s="43">
        <v>269.62719254000001</v>
      </c>
      <c r="F22" s="43">
        <v>266.43443586499995</v>
      </c>
    </row>
    <row r="23" spans="1:7">
      <c r="A23" s="42" t="s">
        <v>128</v>
      </c>
      <c r="B23" s="43">
        <v>272.86111110000002</v>
      </c>
      <c r="C23" s="43">
        <v>272.84259259999999</v>
      </c>
      <c r="D23" s="43">
        <v>271.11111110000002</v>
      </c>
      <c r="E23" s="43">
        <v>279.64814810000001</v>
      </c>
      <c r="F23" s="43">
        <v>276.787037</v>
      </c>
    </row>
    <row r="24" spans="1:7" hidden="1">
      <c r="A24" s="42" t="s">
        <v>131</v>
      </c>
      <c r="B24" s="43" t="e">
        <v>#DIV/0!</v>
      </c>
      <c r="C24" s="43" t="e">
        <v>#DIV/0!</v>
      </c>
      <c r="D24" s="43" t="e">
        <v>#DIV/0!</v>
      </c>
      <c r="E24" s="43" t="e">
        <v>#DIV/0!</v>
      </c>
      <c r="F24" s="43" t="e">
        <v>#DIV/0!</v>
      </c>
    </row>
    <row r="25" spans="1:7">
      <c r="A25" s="42" t="s">
        <v>127</v>
      </c>
      <c r="B25" s="43">
        <v>274.94933612352941</v>
      </c>
      <c r="C25" s="43">
        <v>275.62867239999997</v>
      </c>
      <c r="D25" s="43">
        <v>272.47280367058823</v>
      </c>
      <c r="E25" s="43">
        <v>279.69543984705882</v>
      </c>
      <c r="F25" s="43">
        <v>279.29998061176468</v>
      </c>
    </row>
    <row r="26" spans="1:7">
      <c r="A26" s="42" t="s">
        <v>133</v>
      </c>
      <c r="B26" s="43">
        <v>248.66893651111116</v>
      </c>
      <c r="C26" s="43">
        <v>248.41533667777776</v>
      </c>
      <c r="D26" s="43">
        <v>249.21803798888888</v>
      </c>
      <c r="E26" s="43">
        <v>249.610635</v>
      </c>
      <c r="F26" s="43">
        <v>247.75739391111114</v>
      </c>
    </row>
    <row r="27" spans="1:7">
      <c r="A27" s="42" t="s">
        <v>182</v>
      </c>
      <c r="B27" s="43">
        <v>264.79173022134387</v>
      </c>
      <c r="C27" s="43">
        <v>264.09453014453203</v>
      </c>
      <c r="D27" s="43">
        <v>262.60394167470355</v>
      </c>
      <c r="E27" s="43">
        <v>272.30915910869567</v>
      </c>
      <c r="F27" s="43">
        <v>269.73433045612649</v>
      </c>
    </row>
    <row r="31" spans="1:7">
      <c r="A31" s="44" t="s">
        <v>188</v>
      </c>
      <c r="B31" s="44" t="s">
        <v>137</v>
      </c>
      <c r="F31" s="44" t="s">
        <v>205</v>
      </c>
      <c r="G31" s="44" t="s">
        <v>137</v>
      </c>
    </row>
    <row r="32" spans="1:7">
      <c r="A32" s="46" t="s">
        <v>189</v>
      </c>
      <c r="B32" s="47">
        <v>263.09090909999998</v>
      </c>
      <c r="F32" s="46" t="s">
        <v>195</v>
      </c>
      <c r="G32" s="47">
        <v>269.93296190833331</v>
      </c>
    </row>
    <row r="33" spans="1:7">
      <c r="A33" s="46" t="s">
        <v>190</v>
      </c>
      <c r="B33" s="47">
        <v>267.26400860000001</v>
      </c>
      <c r="F33" s="46" t="s">
        <v>196</v>
      </c>
      <c r="G33" s="47">
        <v>267.45895799479177</v>
      </c>
    </row>
    <row r="34" spans="1:7">
      <c r="A34" s="46" t="s">
        <v>191</v>
      </c>
      <c r="B34" s="47">
        <v>265.39665007572819</v>
      </c>
      <c r="F34" s="46" t="s">
        <v>197</v>
      </c>
      <c r="G34" s="47">
        <v>266.08062330000001</v>
      </c>
    </row>
    <row r="35" spans="1:7">
      <c r="A35" s="46" t="s">
        <v>192</v>
      </c>
      <c r="B35" s="47">
        <v>257.35123881499999</v>
      </c>
      <c r="F35" s="46" t="s">
        <v>198</v>
      </c>
      <c r="G35" s="47">
        <v>257.37332724999999</v>
      </c>
    </row>
    <row r="36" spans="1:7">
      <c r="A36" s="46" t="s">
        <v>193</v>
      </c>
      <c r="B36" s="47">
        <v>272.86111110000002</v>
      </c>
      <c r="F36" s="46" t="s">
        <v>199</v>
      </c>
      <c r="G36" s="47">
        <v>262.71448843333332</v>
      </c>
    </row>
    <row r="37" spans="1:7">
      <c r="A37" s="46" t="s">
        <v>194</v>
      </c>
      <c r="B37" s="47">
        <v>274.94933612352941</v>
      </c>
      <c r="F37" s="46" t="s">
        <v>200</v>
      </c>
      <c r="G37" s="47">
        <v>254.66195043846159</v>
      </c>
    </row>
    <row r="38" spans="1:7">
      <c r="F38" s="46" t="s">
        <v>201</v>
      </c>
      <c r="G38" s="47">
        <v>280.00272108000001</v>
      </c>
    </row>
    <row r="39" spans="1:7">
      <c r="F39" s="46" t="s">
        <v>202</v>
      </c>
      <c r="G39" s="47">
        <v>259.18371583333334</v>
      </c>
    </row>
    <row r="40" spans="1:7">
      <c r="F40" s="46" t="s">
        <v>203</v>
      </c>
      <c r="G40" s="47">
        <v>262.56565660000001</v>
      </c>
    </row>
    <row r="41" spans="1:7">
      <c r="F41" s="46" t="s">
        <v>204</v>
      </c>
      <c r="G41" s="47">
        <v>259.41773395999996</v>
      </c>
    </row>
    <row r="46" spans="1:7">
      <c r="A46" s="44" t="s">
        <v>188</v>
      </c>
      <c r="B46" s="44" t="s">
        <v>141</v>
      </c>
    </row>
    <row r="47" spans="1:7">
      <c r="A47" s="46" t="s">
        <v>189</v>
      </c>
      <c r="B47" s="47">
        <v>262.72727270000001</v>
      </c>
      <c r="C47" s="43"/>
      <c r="D47" s="43"/>
      <c r="E47" s="43"/>
      <c r="F47" s="44" t="s">
        <v>205</v>
      </c>
      <c r="G47" s="44" t="s">
        <v>141</v>
      </c>
    </row>
    <row r="48" spans="1:7">
      <c r="A48" s="46" t="s">
        <v>190</v>
      </c>
      <c r="B48" s="47">
        <v>264.41594829999997</v>
      </c>
      <c r="C48" s="43"/>
      <c r="D48" s="43"/>
      <c r="E48" s="43"/>
      <c r="F48" s="46" t="s">
        <v>195</v>
      </c>
      <c r="G48" s="47">
        <v>270.015398275</v>
      </c>
    </row>
    <row r="49" spans="1:7">
      <c r="A49" s="46" t="s">
        <v>191</v>
      </c>
      <c r="B49" s="47">
        <v>265.35268352815524</v>
      </c>
      <c r="C49" s="43"/>
      <c r="D49" s="43"/>
      <c r="E49" s="43"/>
      <c r="F49" s="46" t="s">
        <v>196</v>
      </c>
      <c r="G49" s="47">
        <v>267.24382665104167</v>
      </c>
    </row>
    <row r="50" spans="1:7">
      <c r="A50" s="46" t="s">
        <v>192</v>
      </c>
      <c r="B50" s="47">
        <v>253.56417049999999</v>
      </c>
      <c r="C50" s="43"/>
      <c r="D50" s="43"/>
      <c r="E50" s="43"/>
      <c r="F50" s="46" t="s">
        <v>197</v>
      </c>
      <c r="G50" s="47">
        <v>264.99990320000001</v>
      </c>
    </row>
    <row r="51" spans="1:7">
      <c r="A51" s="46" t="s">
        <v>193</v>
      </c>
      <c r="B51" s="47">
        <v>272.84259259999999</v>
      </c>
      <c r="C51" s="43"/>
      <c r="D51" s="43"/>
      <c r="E51" s="43"/>
      <c r="F51" s="46" t="s">
        <v>198</v>
      </c>
      <c r="G51" s="47">
        <v>254.59272645000001</v>
      </c>
    </row>
    <row r="52" spans="1:7">
      <c r="A52" s="46" t="s">
        <v>194</v>
      </c>
      <c r="B52" s="47">
        <v>275.62867239999997</v>
      </c>
      <c r="C52" s="43"/>
      <c r="D52" s="43"/>
      <c r="E52" s="43"/>
      <c r="F52" s="46" t="s">
        <v>199</v>
      </c>
      <c r="G52" s="47">
        <v>261.68969534999997</v>
      </c>
    </row>
    <row r="53" spans="1:7">
      <c r="A53" s="42"/>
      <c r="B53" s="43"/>
      <c r="C53" s="43"/>
      <c r="D53" s="43"/>
      <c r="E53" s="43"/>
      <c r="F53" s="46" t="s">
        <v>200</v>
      </c>
      <c r="G53" s="47">
        <v>250.78678600769234</v>
      </c>
    </row>
    <row r="54" spans="1:7">
      <c r="F54" s="46" t="s">
        <v>201</v>
      </c>
      <c r="G54" s="47">
        <v>278.85918368</v>
      </c>
    </row>
    <row r="55" spans="1:7">
      <c r="F55" s="46" t="s">
        <v>202</v>
      </c>
      <c r="G55" s="47">
        <v>258.22095046666669</v>
      </c>
    </row>
    <row r="56" spans="1:7">
      <c r="F56" s="46" t="s">
        <v>203</v>
      </c>
      <c r="G56" s="47">
        <v>261.2323232</v>
      </c>
    </row>
    <row r="57" spans="1:7">
      <c r="F57" s="46" t="s">
        <v>204</v>
      </c>
      <c r="G57" s="47">
        <v>257.85482963000004</v>
      </c>
    </row>
    <row r="61" spans="1:7">
      <c r="F61" s="44" t="s">
        <v>205</v>
      </c>
      <c r="G61" s="44" t="s">
        <v>143</v>
      </c>
    </row>
    <row r="62" spans="1:7">
      <c r="F62" s="46" t="s">
        <v>195</v>
      </c>
      <c r="G62" s="47">
        <v>266.18393365833327</v>
      </c>
    </row>
    <row r="63" spans="1:7">
      <c r="F63" s="46" t="s">
        <v>196</v>
      </c>
      <c r="G63" s="47">
        <v>265.83512514479168</v>
      </c>
    </row>
    <row r="64" spans="1:7">
      <c r="A64" s="44" t="s">
        <v>188</v>
      </c>
      <c r="B64" s="44" t="s">
        <v>143</v>
      </c>
      <c r="F64" s="46" t="s">
        <v>197</v>
      </c>
      <c r="G64" s="47">
        <v>263.33352689999998</v>
      </c>
    </row>
    <row r="65" spans="1:7">
      <c r="A65" s="46" t="s">
        <v>189</v>
      </c>
      <c r="B65" s="47">
        <v>259.18181820000001</v>
      </c>
      <c r="F65" s="46" t="s">
        <v>198</v>
      </c>
      <c r="G65" s="47">
        <v>256.54069577500002</v>
      </c>
    </row>
    <row r="66" spans="1:7">
      <c r="A66" s="46" t="s">
        <v>190</v>
      </c>
      <c r="B66" s="47">
        <v>263.39224139999999</v>
      </c>
      <c r="F66" s="46" t="s">
        <v>199</v>
      </c>
      <c r="G66" s="47">
        <v>258.50788041666664</v>
      </c>
    </row>
    <row r="67" spans="1:7">
      <c r="A67" s="46" t="s">
        <v>191</v>
      </c>
      <c r="B67" s="47">
        <v>263.77796900097087</v>
      </c>
      <c r="F67" s="46" t="s">
        <v>200</v>
      </c>
      <c r="G67" s="47">
        <v>249.7163782230769</v>
      </c>
    </row>
    <row r="68" spans="1:7">
      <c r="A68" s="46" t="s">
        <v>192</v>
      </c>
      <c r="B68" s="47">
        <v>251.09514706999994</v>
      </c>
      <c r="F68" s="46" t="s">
        <v>201</v>
      </c>
      <c r="G68" s="47">
        <v>275.84244898000003</v>
      </c>
    </row>
    <row r="69" spans="1:7">
      <c r="A69" s="46" t="s">
        <v>193</v>
      </c>
      <c r="B69" s="47">
        <v>271.11111110000002</v>
      </c>
      <c r="F69" s="46" t="s">
        <v>202</v>
      </c>
      <c r="G69" s="47">
        <v>256.76600686666666</v>
      </c>
    </row>
    <row r="70" spans="1:7">
      <c r="A70" s="46" t="s">
        <v>194</v>
      </c>
      <c r="B70" s="47">
        <v>272.47280367058823</v>
      </c>
      <c r="F70" s="46" t="s">
        <v>203</v>
      </c>
      <c r="G70" s="47">
        <v>259.7474747</v>
      </c>
    </row>
    <row r="71" spans="1:7">
      <c r="B71" s="43"/>
      <c r="F71" s="46" t="s">
        <v>204</v>
      </c>
      <c r="G71" s="47">
        <v>257.10794296500001</v>
      </c>
    </row>
    <row r="76" spans="1:7">
      <c r="F76" s="44" t="s">
        <v>205</v>
      </c>
      <c r="G76" s="44" t="s">
        <v>162</v>
      </c>
    </row>
    <row r="77" spans="1:7">
      <c r="F77" s="46" t="s">
        <v>195</v>
      </c>
      <c r="G77" s="47">
        <v>278.23119545833339</v>
      </c>
    </row>
    <row r="78" spans="1:7">
      <c r="F78" s="46" t="s">
        <v>196</v>
      </c>
      <c r="G78" s="47">
        <v>275.11965310937495</v>
      </c>
    </row>
    <row r="79" spans="1:7">
      <c r="F79" s="46" t="s">
        <v>197</v>
      </c>
      <c r="G79" s="47">
        <v>273.10811073333332</v>
      </c>
    </row>
    <row r="80" spans="1:7">
      <c r="F80" s="46" t="s">
        <v>198</v>
      </c>
      <c r="G80" s="47">
        <v>265.14774002500002</v>
      </c>
    </row>
    <row r="81" spans="1:7">
      <c r="F81" s="46" t="s">
        <v>199</v>
      </c>
      <c r="G81" s="47">
        <v>271.9826718833333</v>
      </c>
    </row>
    <row r="82" spans="1:7">
      <c r="A82" s="44" t="s">
        <v>188</v>
      </c>
      <c r="B82" s="44" t="s">
        <v>162</v>
      </c>
      <c r="F82" s="46" t="s">
        <v>200</v>
      </c>
      <c r="G82" s="47">
        <v>262.79784696923076</v>
      </c>
    </row>
    <row r="83" spans="1:7">
      <c r="A83" s="46" t="s">
        <v>189</v>
      </c>
      <c r="B83" s="47">
        <v>269.54545450000001</v>
      </c>
      <c r="F83" s="46" t="s">
        <v>201</v>
      </c>
      <c r="G83" s="47">
        <v>285.83469386000002</v>
      </c>
    </row>
    <row r="84" spans="1:7">
      <c r="A84" s="46" t="s">
        <v>190</v>
      </c>
      <c r="B84" s="47">
        <v>281.87392239999997</v>
      </c>
      <c r="F84" s="46" t="s">
        <v>202</v>
      </c>
      <c r="G84" s="47">
        <v>264.46972653333336</v>
      </c>
    </row>
    <row r="85" spans="1:7">
      <c r="A85" s="46" t="s">
        <v>191</v>
      </c>
      <c r="B85" s="47">
        <v>272.66919903009705</v>
      </c>
      <c r="F85" s="46" t="s">
        <v>203</v>
      </c>
      <c r="G85" s="47">
        <v>273.37373739999998</v>
      </c>
    </row>
    <row r="86" spans="1:7">
      <c r="A86" s="46" t="s">
        <v>192</v>
      </c>
      <c r="B86" s="47">
        <v>269.62719254000001</v>
      </c>
      <c r="F86" s="46" t="s">
        <v>204</v>
      </c>
      <c r="G86" s="47">
        <v>266.49639683999999</v>
      </c>
    </row>
    <row r="87" spans="1:7">
      <c r="A87" s="46" t="s">
        <v>193</v>
      </c>
      <c r="B87" s="47">
        <v>279.64814810000001</v>
      </c>
    </row>
    <row r="88" spans="1:7">
      <c r="A88" s="46" t="s">
        <v>194</v>
      </c>
      <c r="B88" s="47">
        <v>279.69543984705882</v>
      </c>
    </row>
    <row r="89" spans="1:7">
      <c r="B89" s="43"/>
    </row>
    <row r="92" spans="1:7">
      <c r="F92" s="44" t="s">
        <v>205</v>
      </c>
      <c r="G92" s="44" t="s">
        <v>144</v>
      </c>
    </row>
    <row r="93" spans="1:7">
      <c r="F93" s="46" t="s">
        <v>195</v>
      </c>
      <c r="G93" s="47">
        <v>277.03630827499995</v>
      </c>
    </row>
    <row r="94" spans="1:7">
      <c r="F94" s="46" t="s">
        <v>196</v>
      </c>
      <c r="G94" s="47">
        <v>272.21906080937509</v>
      </c>
    </row>
    <row r="95" spans="1:7">
      <c r="F95" s="46" t="s">
        <v>197</v>
      </c>
      <c r="G95" s="47">
        <v>273.70470383333333</v>
      </c>
    </row>
    <row r="96" spans="1:7">
      <c r="F96" s="46" t="s">
        <v>198</v>
      </c>
      <c r="G96" s="47">
        <v>262.12869642499999</v>
      </c>
    </row>
    <row r="97" spans="1:7">
      <c r="F97" s="46" t="s">
        <v>199</v>
      </c>
      <c r="G97" s="47">
        <v>270.58522644999999</v>
      </c>
    </row>
    <row r="98" spans="1:7">
      <c r="F98" s="46" t="s">
        <v>200</v>
      </c>
      <c r="G98" s="47">
        <v>261.10922477692304</v>
      </c>
    </row>
    <row r="99" spans="1:7">
      <c r="F99" s="46" t="s">
        <v>201</v>
      </c>
      <c r="G99" s="47">
        <v>287.67401359999997</v>
      </c>
    </row>
    <row r="100" spans="1:7">
      <c r="A100" s="44" t="s">
        <v>188</v>
      </c>
      <c r="B100" s="44" t="s">
        <v>144</v>
      </c>
      <c r="F100" s="46" t="s">
        <v>202</v>
      </c>
      <c r="G100" s="47">
        <v>264.28347676666664</v>
      </c>
    </row>
    <row r="101" spans="1:7">
      <c r="A101" s="46" t="s">
        <v>189</v>
      </c>
      <c r="B101" s="47">
        <v>270.72727270000001</v>
      </c>
      <c r="F101" s="46" t="s">
        <v>203</v>
      </c>
      <c r="G101" s="47">
        <v>267.92929290000001</v>
      </c>
    </row>
    <row r="102" spans="1:7">
      <c r="A102" s="46" t="s">
        <v>190</v>
      </c>
      <c r="B102" s="47">
        <v>277.19181034999997</v>
      </c>
      <c r="F102" s="46" t="s">
        <v>204</v>
      </c>
      <c r="G102" s="47">
        <v>263.00121693499995</v>
      </c>
    </row>
    <row r="103" spans="1:7">
      <c r="A103" s="46" t="s">
        <v>191</v>
      </c>
      <c r="B103" s="47">
        <v>269.70704046407769</v>
      </c>
    </row>
    <row r="104" spans="1:7">
      <c r="A104" s="46" t="s">
        <v>192</v>
      </c>
      <c r="B104" s="47">
        <v>266.43443586499995</v>
      </c>
    </row>
    <row r="105" spans="1:7">
      <c r="A105" s="46" t="s">
        <v>193</v>
      </c>
      <c r="B105" s="47">
        <v>276.787037</v>
      </c>
    </row>
    <row r="106" spans="1:7">
      <c r="A106" s="46" t="s">
        <v>194</v>
      </c>
      <c r="B106" s="47">
        <v>279.29998061176468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4FF71-333B-BC4A-8C84-644BBCE7AC1C}">
  <dimension ref="A1:F75"/>
  <sheetViews>
    <sheetView workbookViewId="0">
      <selection activeCell="D87" sqref="D87"/>
    </sheetView>
  </sheetViews>
  <sheetFormatPr baseColWidth="10" defaultRowHeight="15"/>
  <cols>
    <col min="1" max="1" width="34" bestFit="1" customWidth="1"/>
    <col min="2" max="2" width="25.33203125" bestFit="1" customWidth="1"/>
    <col min="3" max="3" width="38.6640625" bestFit="1" customWidth="1"/>
    <col min="4" max="4" width="25.5" bestFit="1" customWidth="1"/>
    <col min="5" max="5" width="39" bestFit="1" customWidth="1"/>
    <col min="6" max="6" width="36" bestFit="1" customWidth="1"/>
  </cols>
  <sheetData>
    <row r="1" spans="1:6">
      <c r="A1" s="41" t="s">
        <v>181</v>
      </c>
      <c r="B1" s="41" t="s">
        <v>183</v>
      </c>
      <c r="C1" s="41" t="s">
        <v>184</v>
      </c>
      <c r="D1" s="41" t="s">
        <v>185</v>
      </c>
      <c r="E1" s="41" t="s">
        <v>186</v>
      </c>
      <c r="F1" s="41" t="s">
        <v>187</v>
      </c>
    </row>
    <row r="2" spans="1:6">
      <c r="A2" s="42" t="s">
        <v>153</v>
      </c>
      <c r="B2" s="43">
        <v>264.99304004999999</v>
      </c>
      <c r="C2" s="43">
        <v>264.36018125714287</v>
      </c>
      <c r="D2" s="43">
        <v>263.00533229464281</v>
      </c>
      <c r="E2" s="43">
        <v>272.33833671517857</v>
      </c>
      <c r="F2" s="43">
        <v>269.78448017410705</v>
      </c>
    </row>
    <row r="3" spans="1:6">
      <c r="A3" s="42" t="s">
        <v>134</v>
      </c>
      <c r="B3" s="43">
        <v>264.85902312323236</v>
      </c>
      <c r="C3" s="43">
        <v>264.44662415555553</v>
      </c>
      <c r="D3" s="43">
        <v>262.90222171818186</v>
      </c>
      <c r="E3" s="43">
        <v>272.40702808080806</v>
      </c>
      <c r="F3" s="43">
        <v>269.53194283535345</v>
      </c>
    </row>
    <row r="4" spans="1:6">
      <c r="A4" s="42" t="s">
        <v>132</v>
      </c>
      <c r="B4" s="43">
        <v>256.54818590526321</v>
      </c>
      <c r="C4" s="43">
        <v>252.48909085263159</v>
      </c>
      <c r="D4" s="43">
        <v>250.21925322105261</v>
      </c>
      <c r="E4" s="43">
        <v>268.3934525473685</v>
      </c>
      <c r="F4" s="43">
        <v>265.61608334210524</v>
      </c>
    </row>
    <row r="5" spans="1:6">
      <c r="A5" s="42" t="s">
        <v>163</v>
      </c>
      <c r="B5" s="43">
        <v>267.04805293177566</v>
      </c>
      <c r="C5" s="43">
        <v>265.79454523084115</v>
      </c>
      <c r="D5" s="43">
        <v>264.19160864112143</v>
      </c>
      <c r="E5" s="43">
        <v>276.2039996112149</v>
      </c>
      <c r="F5" s="43">
        <v>273.88478860000009</v>
      </c>
    </row>
    <row r="6" spans="1:6">
      <c r="A6" s="42" t="s">
        <v>164</v>
      </c>
      <c r="B6" s="43">
        <v>263.24731404528291</v>
      </c>
      <c r="C6" s="43">
        <v>263.27197506037737</v>
      </c>
      <c r="D6" s="43">
        <v>262.33373663018864</v>
      </c>
      <c r="E6" s="43">
        <v>268.51980209999994</v>
      </c>
      <c r="F6" s="43">
        <v>265.88610241792452</v>
      </c>
    </row>
    <row r="7" spans="1:6">
      <c r="A7" s="42" t="s">
        <v>7</v>
      </c>
      <c r="B7" s="43">
        <v>269.93296190833331</v>
      </c>
      <c r="C7" s="43">
        <v>270.015398275</v>
      </c>
      <c r="D7" s="43">
        <v>266.18393365833327</v>
      </c>
      <c r="E7" s="43">
        <v>278.23119545833339</v>
      </c>
      <c r="F7" s="43">
        <v>277.03630827499995</v>
      </c>
    </row>
    <row r="8" spans="1:6">
      <c r="A8" s="42" t="s">
        <v>165</v>
      </c>
      <c r="B8" s="43">
        <v>267.45895799479177</v>
      </c>
      <c r="C8" s="43">
        <v>267.24382665104167</v>
      </c>
      <c r="D8" s="43">
        <v>265.83512514479168</v>
      </c>
      <c r="E8" s="43">
        <v>275.11965310937495</v>
      </c>
      <c r="F8" s="43">
        <v>272.21906080937509</v>
      </c>
    </row>
    <row r="9" spans="1:6">
      <c r="A9" s="42" t="s">
        <v>4</v>
      </c>
      <c r="B9" s="43">
        <v>266.08062330000001</v>
      </c>
      <c r="C9" s="43">
        <v>264.99990320000001</v>
      </c>
      <c r="D9" s="43">
        <v>263.33352689999998</v>
      </c>
      <c r="E9" s="43">
        <v>273.10811073333332</v>
      </c>
      <c r="F9" s="43">
        <v>273.70470383333333</v>
      </c>
    </row>
    <row r="10" spans="1:6">
      <c r="A10" s="42" t="s">
        <v>9</v>
      </c>
      <c r="B10" s="43">
        <v>257.37332724999999</v>
      </c>
      <c r="C10" s="43">
        <v>254.59272645000001</v>
      </c>
      <c r="D10" s="43">
        <v>256.54069577500002</v>
      </c>
      <c r="E10" s="43">
        <v>265.14774002500002</v>
      </c>
      <c r="F10" s="43">
        <v>262.12869642499999</v>
      </c>
    </row>
    <row r="11" spans="1:6">
      <c r="A11" s="42" t="s">
        <v>1</v>
      </c>
      <c r="B11" s="43">
        <v>262.71448843333332</v>
      </c>
      <c r="C11" s="43">
        <v>261.68969534999997</v>
      </c>
      <c r="D11" s="43">
        <v>258.50788041666664</v>
      </c>
      <c r="E11" s="43">
        <v>271.9826718833333</v>
      </c>
      <c r="F11" s="43">
        <v>270.58522644999999</v>
      </c>
    </row>
    <row r="12" spans="1:6">
      <c r="A12" s="42" t="s">
        <v>2</v>
      </c>
      <c r="B12" s="43">
        <v>254.66195043846159</v>
      </c>
      <c r="C12" s="43">
        <v>250.78678600769234</v>
      </c>
      <c r="D12" s="43">
        <v>249.7163782230769</v>
      </c>
      <c r="E12" s="43">
        <v>262.79784696923076</v>
      </c>
      <c r="F12" s="43">
        <v>261.10922477692304</v>
      </c>
    </row>
    <row r="13" spans="1:6">
      <c r="A13" s="42" t="s">
        <v>20</v>
      </c>
      <c r="B13" s="43">
        <v>280.00272108000001</v>
      </c>
      <c r="C13" s="43">
        <v>278.85918368</v>
      </c>
      <c r="D13" s="43">
        <v>275.84244898000003</v>
      </c>
      <c r="E13" s="43">
        <v>285.83469386000002</v>
      </c>
      <c r="F13" s="43">
        <v>287.67401359999997</v>
      </c>
    </row>
    <row r="14" spans="1:6">
      <c r="A14" s="42" t="s">
        <v>5</v>
      </c>
      <c r="B14" s="43">
        <v>259.18371583333334</v>
      </c>
      <c r="C14" s="43">
        <v>258.22095046666669</v>
      </c>
      <c r="D14" s="43">
        <v>256.76600686666666</v>
      </c>
      <c r="E14" s="43">
        <v>264.46972653333336</v>
      </c>
      <c r="F14" s="43">
        <v>264.28347676666664</v>
      </c>
    </row>
    <row r="15" spans="1:6">
      <c r="A15" s="42" t="s">
        <v>12</v>
      </c>
      <c r="B15" s="43">
        <v>262.56565660000001</v>
      </c>
      <c r="C15" s="43">
        <v>261.2323232</v>
      </c>
      <c r="D15" s="43">
        <v>259.7474747</v>
      </c>
      <c r="E15" s="43">
        <v>273.37373739999998</v>
      </c>
      <c r="F15" s="43">
        <v>267.92929290000001</v>
      </c>
    </row>
    <row r="16" spans="1:6">
      <c r="A16" s="42" t="s">
        <v>10</v>
      </c>
      <c r="B16" s="43">
        <v>259.41773395999996</v>
      </c>
      <c r="C16" s="43">
        <v>257.85482963000004</v>
      </c>
      <c r="D16" s="43">
        <v>257.10794296500001</v>
      </c>
      <c r="E16" s="43">
        <v>266.49639683999999</v>
      </c>
      <c r="F16" s="43">
        <v>263.00121693499995</v>
      </c>
    </row>
    <row r="17" spans="1:6">
      <c r="A17" s="42" t="s">
        <v>130</v>
      </c>
      <c r="B17" s="43">
        <v>263.09090909999998</v>
      </c>
      <c r="C17" s="43">
        <v>262.72727270000001</v>
      </c>
      <c r="D17" s="43">
        <v>259.18181820000001</v>
      </c>
      <c r="E17" s="43">
        <v>269.54545450000001</v>
      </c>
      <c r="F17" s="43">
        <v>270.72727270000001</v>
      </c>
    </row>
    <row r="18" spans="1:6">
      <c r="A18" s="42" t="s">
        <v>129</v>
      </c>
      <c r="B18" s="43">
        <v>267.26400860000001</v>
      </c>
      <c r="C18" s="43">
        <v>264.41594829999997</v>
      </c>
      <c r="D18" s="43">
        <v>263.39224139999999</v>
      </c>
      <c r="E18" s="43">
        <v>281.87392239999997</v>
      </c>
      <c r="F18" s="43">
        <v>277.19181034999997</v>
      </c>
    </row>
    <row r="19" spans="1:6">
      <c r="A19" s="42" t="s">
        <v>125</v>
      </c>
      <c r="B19" s="43">
        <v>265.39665007572819</v>
      </c>
      <c r="C19" s="43">
        <v>265.35268352815524</v>
      </c>
      <c r="D19" s="43">
        <v>263.77796900097087</v>
      </c>
      <c r="E19" s="43">
        <v>272.66919903009705</v>
      </c>
      <c r="F19" s="43">
        <v>269.70704046407769</v>
      </c>
    </row>
    <row r="20" spans="1:6">
      <c r="A20" s="42" t="s">
        <v>126</v>
      </c>
      <c r="B20" s="43">
        <v>257.35123881499999</v>
      </c>
      <c r="C20" s="43">
        <v>253.56417049999999</v>
      </c>
      <c r="D20" s="43">
        <v>251.09514706999994</v>
      </c>
      <c r="E20" s="43">
        <v>269.62719254000001</v>
      </c>
      <c r="F20" s="43">
        <v>266.43443586499995</v>
      </c>
    </row>
    <row r="21" spans="1:6">
      <c r="A21" s="42" t="s">
        <v>128</v>
      </c>
      <c r="B21" s="43">
        <v>272.86111110000002</v>
      </c>
      <c r="C21" s="43">
        <v>272.84259259999999</v>
      </c>
      <c r="D21" s="43">
        <v>271.11111110000002</v>
      </c>
      <c r="E21" s="43">
        <v>279.64814810000001</v>
      </c>
      <c r="F21" s="43">
        <v>276.787037</v>
      </c>
    </row>
    <row r="22" spans="1:6" hidden="1">
      <c r="A22" s="42" t="s">
        <v>131</v>
      </c>
      <c r="B22" s="43" t="e">
        <v>#DIV/0!</v>
      </c>
      <c r="C22" s="43" t="e">
        <v>#DIV/0!</v>
      </c>
      <c r="D22" s="43" t="e">
        <v>#DIV/0!</v>
      </c>
      <c r="E22" s="43" t="e">
        <v>#DIV/0!</v>
      </c>
      <c r="F22" s="43" t="e">
        <v>#DIV/0!</v>
      </c>
    </row>
    <row r="23" spans="1:6">
      <c r="A23" s="42" t="s">
        <v>127</v>
      </c>
      <c r="B23" s="43">
        <v>274.94933612352941</v>
      </c>
      <c r="C23" s="43">
        <v>275.62867239999997</v>
      </c>
      <c r="D23" s="43">
        <v>272.47280367058823</v>
      </c>
      <c r="E23" s="43">
        <v>279.69543984705882</v>
      </c>
      <c r="F23" s="43">
        <v>279.29998061176468</v>
      </c>
    </row>
    <row r="24" spans="1:6">
      <c r="A24" s="42" t="s">
        <v>133</v>
      </c>
      <c r="B24" s="43">
        <v>248.66893651111116</v>
      </c>
      <c r="C24" s="43">
        <v>248.41533667777776</v>
      </c>
      <c r="D24" s="43">
        <v>249.21803798888888</v>
      </c>
      <c r="E24" s="43">
        <v>249.610635</v>
      </c>
      <c r="F24" s="43">
        <v>247.75739391111114</v>
      </c>
    </row>
    <row r="25" spans="1:6">
      <c r="A25" s="42" t="s">
        <v>182</v>
      </c>
      <c r="B25" s="43">
        <v>264.79173022134387</v>
      </c>
      <c r="C25" s="43">
        <v>264.09453014453203</v>
      </c>
      <c r="D25" s="43">
        <v>262.60394167470355</v>
      </c>
      <c r="E25" s="43">
        <v>272.30915910869567</v>
      </c>
      <c r="F25" s="43">
        <v>269.73433045612649</v>
      </c>
    </row>
    <row r="29" spans="1:6">
      <c r="A29" s="44" t="s">
        <v>208</v>
      </c>
      <c r="B29" s="44" t="s">
        <v>137</v>
      </c>
      <c r="C29" s="44" t="s">
        <v>141</v>
      </c>
      <c r="D29" s="44" t="s">
        <v>143</v>
      </c>
      <c r="E29" s="44" t="s">
        <v>162</v>
      </c>
      <c r="F29" s="44" t="s">
        <v>144</v>
      </c>
    </row>
    <row r="30" spans="1:6">
      <c r="A30" s="45" t="s">
        <v>206</v>
      </c>
      <c r="B30" s="47">
        <v>267.04805293177566</v>
      </c>
      <c r="C30" s="47">
        <v>265.79454523084115</v>
      </c>
      <c r="D30" s="47">
        <v>264.19160864112143</v>
      </c>
      <c r="E30" s="47">
        <v>276.2039996112149</v>
      </c>
      <c r="F30" s="47">
        <v>273.88478860000009</v>
      </c>
    </row>
    <row r="31" spans="1:6">
      <c r="A31" s="45" t="s">
        <v>207</v>
      </c>
      <c r="B31" s="47">
        <v>263.24731404528291</v>
      </c>
      <c r="C31" s="47">
        <v>263.27197506037737</v>
      </c>
      <c r="D31" s="47">
        <v>262.33373663018864</v>
      </c>
      <c r="E31" s="47">
        <v>268.51980209999994</v>
      </c>
      <c r="F31" s="47">
        <v>265.88610241792452</v>
      </c>
    </row>
    <row r="53" spans="1:6">
      <c r="A53" s="45"/>
      <c r="B53" s="44" t="s">
        <v>137</v>
      </c>
      <c r="C53" s="44" t="s">
        <v>141</v>
      </c>
      <c r="D53" s="44" t="s">
        <v>143</v>
      </c>
      <c r="E53" s="44" t="s">
        <v>162</v>
      </c>
      <c r="F53" s="44" t="s">
        <v>144</v>
      </c>
    </row>
    <row r="54" spans="1:6">
      <c r="A54" s="48" t="s">
        <v>134</v>
      </c>
      <c r="B54" s="47">
        <v>264.85902312323236</v>
      </c>
      <c r="C54" s="47">
        <v>264.44662415555553</v>
      </c>
      <c r="D54" s="47">
        <v>262.90222171818186</v>
      </c>
      <c r="E54" s="47">
        <v>272.40702808080806</v>
      </c>
      <c r="F54" s="47">
        <v>269.53194283535345</v>
      </c>
    </row>
    <row r="74" spans="1:6">
      <c r="A74" s="45"/>
      <c r="B74" s="44" t="s">
        <v>137</v>
      </c>
      <c r="C74" s="44" t="s">
        <v>141</v>
      </c>
      <c r="D74" s="44" t="s">
        <v>143</v>
      </c>
      <c r="E74" s="44" t="s">
        <v>162</v>
      </c>
      <c r="F74" s="44" t="s">
        <v>144</v>
      </c>
    </row>
    <row r="75" spans="1:6">
      <c r="A75" s="48" t="s">
        <v>132</v>
      </c>
      <c r="B75" s="47">
        <v>256.54818590526321</v>
      </c>
      <c r="C75" s="47">
        <v>252.48909085263159</v>
      </c>
      <c r="D75" s="47">
        <v>250.21925322105261</v>
      </c>
      <c r="E75" s="47">
        <v>268.3934525473685</v>
      </c>
      <c r="F75" s="47">
        <v>265.61608334210524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89B3-D725-794E-9E14-D79075E729C9}">
  <dimension ref="A1:L117"/>
  <sheetViews>
    <sheetView workbookViewId="0">
      <selection activeCell="M15" sqref="M15"/>
    </sheetView>
  </sheetViews>
  <sheetFormatPr baseColWidth="10" defaultRowHeight="15"/>
  <sheetData>
    <row r="1" spans="1:12" ht="65" thickBot="1">
      <c r="A1" s="36" t="s">
        <v>135</v>
      </c>
      <c r="B1" s="36" t="s">
        <v>142</v>
      </c>
      <c r="C1" s="36" t="s">
        <v>136</v>
      </c>
      <c r="D1" s="36" t="s">
        <v>161</v>
      </c>
      <c r="E1" s="33" t="s">
        <v>137</v>
      </c>
      <c r="F1" s="32" t="s">
        <v>138</v>
      </c>
      <c r="G1" s="32" t="s">
        <v>139</v>
      </c>
      <c r="H1" s="32" t="s">
        <v>140</v>
      </c>
      <c r="I1" s="33" t="s">
        <v>141</v>
      </c>
      <c r="J1" s="33" t="s">
        <v>143</v>
      </c>
      <c r="K1" s="33" t="s">
        <v>162</v>
      </c>
      <c r="L1" s="33" t="s">
        <v>144</v>
      </c>
    </row>
    <row r="2" spans="1:12">
      <c r="A2" s="28">
        <v>4</v>
      </c>
      <c r="B2" s="35" t="s">
        <v>0</v>
      </c>
      <c r="C2" s="35" t="s">
        <v>153</v>
      </c>
      <c r="D2" s="28">
        <v>39</v>
      </c>
      <c r="E2" s="31">
        <v>264.97435899999999</v>
      </c>
      <c r="F2" s="30">
        <v>0.28205128200000001</v>
      </c>
      <c r="G2" s="30">
        <v>0.35897435900000002</v>
      </c>
      <c r="H2" s="30">
        <v>0.35897435900000002</v>
      </c>
      <c r="I2" s="31">
        <v>266.07692309999999</v>
      </c>
      <c r="J2" s="31">
        <v>263.05128209999998</v>
      </c>
      <c r="K2" s="31">
        <v>271.30769229999999</v>
      </c>
      <c r="L2" s="31">
        <v>265.07692309999999</v>
      </c>
    </row>
    <row r="3" spans="1:12">
      <c r="A3" s="29">
        <v>7</v>
      </c>
      <c r="B3" s="34" t="s">
        <v>3</v>
      </c>
      <c r="C3" s="34" t="s">
        <v>153</v>
      </c>
      <c r="D3" s="29">
        <v>51</v>
      </c>
      <c r="E3" s="27">
        <v>265.60784310000003</v>
      </c>
      <c r="F3" s="26">
        <v>0.31372549</v>
      </c>
      <c r="G3" s="26">
        <v>0.31372549</v>
      </c>
      <c r="H3" s="26">
        <v>0.37254902000000001</v>
      </c>
      <c r="I3" s="27">
        <v>265.37254899999999</v>
      </c>
      <c r="J3" s="27">
        <v>263.52941179999999</v>
      </c>
      <c r="K3" s="27">
        <v>272.76470590000002</v>
      </c>
      <c r="L3" s="27">
        <v>266.82352939999998</v>
      </c>
    </row>
    <row r="4" spans="1:12">
      <c r="A4" s="28">
        <v>8</v>
      </c>
      <c r="B4" s="35" t="s">
        <v>6</v>
      </c>
      <c r="C4" s="35" t="s">
        <v>153</v>
      </c>
      <c r="D4" s="28">
        <v>53</v>
      </c>
      <c r="E4" s="31">
        <v>263.45283019999999</v>
      </c>
      <c r="F4" s="30">
        <v>0.35849056600000001</v>
      </c>
      <c r="G4" s="30">
        <v>0.396226415</v>
      </c>
      <c r="H4" s="30">
        <v>0.24528301899999999</v>
      </c>
      <c r="I4" s="31">
        <v>261.58490569999998</v>
      </c>
      <c r="J4" s="31">
        <v>264.92452830000002</v>
      </c>
      <c r="K4" s="31">
        <v>264.84905659999998</v>
      </c>
      <c r="L4" s="31">
        <v>267.490566</v>
      </c>
    </row>
    <row r="5" spans="1:12">
      <c r="A5" s="29">
        <v>10</v>
      </c>
      <c r="B5" s="34" t="s">
        <v>8</v>
      </c>
      <c r="C5" s="34" t="s">
        <v>153</v>
      </c>
      <c r="D5" s="29">
        <v>53</v>
      </c>
      <c r="E5" s="27">
        <v>270.2264151</v>
      </c>
      <c r="F5" s="26">
        <v>0.11320754700000001</v>
      </c>
      <c r="G5" s="26">
        <v>0.32075471700000002</v>
      </c>
      <c r="H5" s="26">
        <v>0.56603773599999996</v>
      </c>
      <c r="I5" s="27">
        <v>266.509434</v>
      </c>
      <c r="J5" s="27">
        <v>267.9433962</v>
      </c>
      <c r="K5" s="27">
        <v>285.41509430000002</v>
      </c>
      <c r="L5" s="27">
        <v>282.2641509</v>
      </c>
    </row>
    <row r="6" spans="1:12">
      <c r="A6" s="28">
        <v>11</v>
      </c>
      <c r="B6" s="35" t="s">
        <v>11</v>
      </c>
      <c r="C6" s="35" t="s">
        <v>153</v>
      </c>
      <c r="D6" s="28">
        <v>38</v>
      </c>
      <c r="E6" s="31">
        <v>264.02631580000002</v>
      </c>
      <c r="F6" s="30">
        <v>0.26315789499999998</v>
      </c>
      <c r="G6" s="30">
        <v>0.34210526299999999</v>
      </c>
      <c r="H6" s="30">
        <v>0.39473684199999998</v>
      </c>
      <c r="I6" s="31">
        <v>264.31578949999999</v>
      </c>
      <c r="J6" s="31">
        <v>259.5</v>
      </c>
      <c r="K6" s="31">
        <v>272.13157890000002</v>
      </c>
      <c r="L6" s="31">
        <v>270.73684209999999</v>
      </c>
    </row>
    <row r="7" spans="1:12">
      <c r="A7" s="29">
        <v>12</v>
      </c>
      <c r="B7" s="34" t="s">
        <v>13</v>
      </c>
      <c r="C7" s="34" t="s">
        <v>153</v>
      </c>
      <c r="D7" s="29">
        <v>112</v>
      </c>
      <c r="E7" s="27">
        <v>262.1517857</v>
      </c>
      <c r="F7" s="26">
        <v>0.33035714300000002</v>
      </c>
      <c r="G7" s="26">
        <v>0.428571429</v>
      </c>
      <c r="H7" s="26">
        <v>0.241071429</v>
      </c>
      <c r="I7" s="27">
        <v>260.07142859999999</v>
      </c>
      <c r="J7" s="27">
        <v>257.625</v>
      </c>
      <c r="K7" s="27">
        <v>272.9375</v>
      </c>
      <c r="L7" s="27">
        <v>270.58035710000001</v>
      </c>
    </row>
    <row r="8" spans="1:12">
      <c r="A8" s="28">
        <v>13</v>
      </c>
      <c r="B8" s="35" t="s">
        <v>14</v>
      </c>
      <c r="C8" s="35" t="s">
        <v>153</v>
      </c>
      <c r="D8" s="28">
        <v>28</v>
      </c>
      <c r="E8" s="31">
        <v>255</v>
      </c>
      <c r="F8" s="30">
        <v>0.64285714299999996</v>
      </c>
      <c r="G8" s="30">
        <v>0.321428571</v>
      </c>
      <c r="H8" s="30" t="s">
        <v>159</v>
      </c>
      <c r="I8" s="31">
        <v>256.64285710000001</v>
      </c>
      <c r="J8" s="31">
        <v>255.42857140000001</v>
      </c>
      <c r="K8" s="31">
        <v>253.67857140000001</v>
      </c>
      <c r="L8" s="31">
        <v>255.82142859999999</v>
      </c>
    </row>
    <row r="9" spans="1:12">
      <c r="A9" s="29">
        <v>16</v>
      </c>
      <c r="B9" s="34" t="s">
        <v>15</v>
      </c>
      <c r="C9" s="34" t="s">
        <v>153</v>
      </c>
      <c r="D9" s="29">
        <v>52</v>
      </c>
      <c r="E9" s="27">
        <v>264.34615380000002</v>
      </c>
      <c r="F9" s="26">
        <v>0.25</v>
      </c>
      <c r="G9" s="26">
        <v>0.51923076899999998</v>
      </c>
      <c r="H9" s="26">
        <v>0.23076923099999999</v>
      </c>
      <c r="I9" s="27">
        <v>263.90384619999998</v>
      </c>
      <c r="J9" s="27">
        <v>259.84615380000002</v>
      </c>
      <c r="K9" s="27">
        <v>273.57692309999999</v>
      </c>
      <c r="L9" s="27">
        <v>269.5192308</v>
      </c>
    </row>
    <row r="10" spans="1:12">
      <c r="A10" s="28">
        <v>21</v>
      </c>
      <c r="B10" s="35" t="s">
        <v>16</v>
      </c>
      <c r="C10" s="35" t="s">
        <v>153</v>
      </c>
      <c r="D10" s="28">
        <v>46</v>
      </c>
      <c r="E10" s="31">
        <v>262.34782610000002</v>
      </c>
      <c r="F10" s="30">
        <v>0.30434782599999999</v>
      </c>
      <c r="G10" s="30">
        <v>0.43478260899999999</v>
      </c>
      <c r="H10" s="30">
        <v>0.26086956500000003</v>
      </c>
      <c r="I10" s="31">
        <v>267.52173909999999</v>
      </c>
      <c r="J10" s="31">
        <v>262.06521739999999</v>
      </c>
      <c r="K10" s="31">
        <v>256.73913040000002</v>
      </c>
      <c r="L10" s="31">
        <v>261.80434780000002</v>
      </c>
    </row>
    <row r="11" spans="1:12">
      <c r="A11" s="29">
        <v>22</v>
      </c>
      <c r="B11" s="34" t="s">
        <v>17</v>
      </c>
      <c r="C11" s="34" t="s">
        <v>153</v>
      </c>
      <c r="D11" s="29">
        <v>25</v>
      </c>
      <c r="E11" s="27">
        <v>265.83999999999997</v>
      </c>
      <c r="F11" s="26">
        <v>0.28000000000000003</v>
      </c>
      <c r="G11" s="26">
        <v>0.4</v>
      </c>
      <c r="H11" s="26">
        <v>0.32</v>
      </c>
      <c r="I11" s="27">
        <v>268.12</v>
      </c>
      <c r="J11" s="27">
        <v>264.2</v>
      </c>
      <c r="K11" s="27">
        <v>267.68</v>
      </c>
      <c r="L11" s="27">
        <v>271.2</v>
      </c>
    </row>
    <row r="12" spans="1:12">
      <c r="A12" s="28">
        <v>23</v>
      </c>
      <c r="B12" s="35" t="s">
        <v>18</v>
      </c>
      <c r="C12" s="35" t="s">
        <v>153</v>
      </c>
      <c r="D12" s="28">
        <v>40</v>
      </c>
      <c r="E12" s="31">
        <v>260.67500000000001</v>
      </c>
      <c r="F12" s="30">
        <v>0.375</v>
      </c>
      <c r="G12" s="30">
        <v>0.55000000000000004</v>
      </c>
      <c r="H12" s="30">
        <v>7.4999999999999997E-2</v>
      </c>
      <c r="I12" s="31">
        <v>259.25</v>
      </c>
      <c r="J12" s="31">
        <v>257.25</v>
      </c>
      <c r="K12" s="31">
        <v>267.27499999999998</v>
      </c>
      <c r="L12" s="31">
        <v>267.2</v>
      </c>
    </row>
    <row r="13" spans="1:12">
      <c r="A13" s="29">
        <v>27</v>
      </c>
      <c r="B13" s="34" t="s">
        <v>19</v>
      </c>
      <c r="C13" s="34" t="s">
        <v>153</v>
      </c>
      <c r="D13" s="29">
        <v>86</v>
      </c>
      <c r="E13" s="27">
        <v>264</v>
      </c>
      <c r="F13" s="26">
        <v>0.33720930199999999</v>
      </c>
      <c r="G13" s="26">
        <v>0.27906976700000002</v>
      </c>
      <c r="H13" s="26">
        <v>0.38372093000000002</v>
      </c>
      <c r="I13" s="27">
        <v>264.97674419999998</v>
      </c>
      <c r="J13" s="27">
        <v>263.48837209999999</v>
      </c>
      <c r="K13" s="27">
        <v>266.96511629999998</v>
      </c>
      <c r="L13" s="27">
        <v>265.79069770000001</v>
      </c>
    </row>
    <row r="14" spans="1:12">
      <c r="A14" s="28">
        <v>28</v>
      </c>
      <c r="B14" s="35" t="s">
        <v>21</v>
      </c>
      <c r="C14" s="35" t="s">
        <v>153</v>
      </c>
      <c r="D14" s="28">
        <v>36</v>
      </c>
      <c r="E14" s="31">
        <v>256.22222219999998</v>
      </c>
      <c r="F14" s="30">
        <v>0.55555555599999995</v>
      </c>
      <c r="G14" s="30">
        <v>0.25</v>
      </c>
      <c r="H14" s="30">
        <v>0.19444444399999999</v>
      </c>
      <c r="I14" s="31">
        <v>254.11111109999999</v>
      </c>
      <c r="J14" s="31">
        <v>258.13888889999998</v>
      </c>
      <c r="K14" s="31">
        <v>259.08333329999999</v>
      </c>
      <c r="L14" s="31">
        <v>256.22222219999998</v>
      </c>
    </row>
    <row r="15" spans="1:12">
      <c r="A15" s="29">
        <v>29</v>
      </c>
      <c r="B15" s="34" t="s">
        <v>22</v>
      </c>
      <c r="C15" s="34" t="s">
        <v>153</v>
      </c>
      <c r="D15" s="29">
        <v>52</v>
      </c>
      <c r="E15" s="27">
        <v>263.21153850000002</v>
      </c>
      <c r="F15" s="26">
        <v>0.26923076899999998</v>
      </c>
      <c r="G15" s="26">
        <v>0.44230769199999997</v>
      </c>
      <c r="H15" s="26">
        <v>0.28846153800000002</v>
      </c>
      <c r="I15" s="27">
        <v>262.36538460000003</v>
      </c>
      <c r="J15" s="27">
        <v>257.17307690000001</v>
      </c>
      <c r="K15" s="27">
        <v>274.36538460000003</v>
      </c>
      <c r="L15" s="27">
        <v>272.53846149999998</v>
      </c>
    </row>
    <row r="16" spans="1:12">
      <c r="A16" s="28">
        <v>34</v>
      </c>
      <c r="B16" s="35" t="s">
        <v>23</v>
      </c>
      <c r="C16" s="35" t="s">
        <v>153</v>
      </c>
      <c r="D16" s="28">
        <v>44</v>
      </c>
      <c r="E16" s="31">
        <v>259.36363640000002</v>
      </c>
      <c r="F16" s="30">
        <v>0.409090909</v>
      </c>
      <c r="G16" s="30">
        <v>0.31818181800000001</v>
      </c>
      <c r="H16" s="30">
        <v>0.27272727299999999</v>
      </c>
      <c r="I16" s="31">
        <v>259.70454549999999</v>
      </c>
      <c r="J16" s="31">
        <v>255.4090909</v>
      </c>
      <c r="K16" s="31">
        <v>264.36363640000002</v>
      </c>
      <c r="L16" s="31">
        <v>261.27272729999999</v>
      </c>
    </row>
    <row r="17" spans="1:12">
      <c r="A17" s="29">
        <v>35</v>
      </c>
      <c r="B17" s="34" t="s">
        <v>24</v>
      </c>
      <c r="C17" s="34" t="s">
        <v>153</v>
      </c>
      <c r="D17" s="29">
        <v>26</v>
      </c>
      <c r="E17" s="27">
        <v>254.8846154</v>
      </c>
      <c r="F17" s="26">
        <v>0.46153846199999998</v>
      </c>
      <c r="G17" s="26">
        <v>0.46153846199999998</v>
      </c>
      <c r="H17" s="26">
        <v>7.6923077000000006E-2</v>
      </c>
      <c r="I17" s="27">
        <v>254.5</v>
      </c>
      <c r="J17" s="27">
        <v>253.3461538</v>
      </c>
      <c r="K17" s="27">
        <v>264.38461539999997</v>
      </c>
      <c r="L17" s="27">
        <v>256.46153850000002</v>
      </c>
    </row>
    <row r="18" spans="1:12">
      <c r="A18" s="28">
        <v>37</v>
      </c>
      <c r="B18" s="35" t="s">
        <v>25</v>
      </c>
      <c r="C18" s="35" t="s">
        <v>153</v>
      </c>
      <c r="D18" s="28">
        <v>64</v>
      </c>
      <c r="E18" s="31">
        <v>267.640625</v>
      </c>
      <c r="F18" s="30">
        <v>0.265625</v>
      </c>
      <c r="G18" s="30">
        <v>0.328125</v>
      </c>
      <c r="H18" s="30">
        <v>0.40625</v>
      </c>
      <c r="I18" s="31">
        <v>268.453125</v>
      </c>
      <c r="J18" s="31">
        <v>265.84375</v>
      </c>
      <c r="K18" s="31">
        <v>271.765625</v>
      </c>
      <c r="L18" s="31">
        <v>270.984375</v>
      </c>
    </row>
    <row r="19" spans="1:12">
      <c r="A19" s="29">
        <v>39</v>
      </c>
      <c r="B19" s="34" t="s">
        <v>26</v>
      </c>
      <c r="C19" s="34" t="s">
        <v>153</v>
      </c>
      <c r="D19" s="29">
        <v>35</v>
      </c>
      <c r="E19" s="27">
        <v>262.08571430000001</v>
      </c>
      <c r="F19" s="26">
        <v>0.4</v>
      </c>
      <c r="G19" s="26">
        <v>0.22857142899999999</v>
      </c>
      <c r="H19" s="26">
        <v>0.37142857099999999</v>
      </c>
      <c r="I19" s="27">
        <v>259.31428570000003</v>
      </c>
      <c r="J19" s="27">
        <v>264.25714290000002</v>
      </c>
      <c r="K19" s="27">
        <v>267.6571429</v>
      </c>
      <c r="L19" s="27">
        <v>263.74285709999998</v>
      </c>
    </row>
    <row r="20" spans="1:12">
      <c r="A20" s="28">
        <v>44</v>
      </c>
      <c r="B20" s="35" t="s">
        <v>27</v>
      </c>
      <c r="C20" s="35" t="s">
        <v>153</v>
      </c>
      <c r="D20" s="28">
        <v>53</v>
      </c>
      <c r="E20" s="31">
        <v>264.0566038</v>
      </c>
      <c r="F20" s="30">
        <v>0.32075471700000002</v>
      </c>
      <c r="G20" s="30">
        <v>0.35849056600000001</v>
      </c>
      <c r="H20" s="30">
        <v>0.32075471700000002</v>
      </c>
      <c r="I20" s="31">
        <v>262.75471700000003</v>
      </c>
      <c r="J20" s="31">
        <v>259.39622639999999</v>
      </c>
      <c r="K20" s="31">
        <v>271.7169811</v>
      </c>
      <c r="L20" s="31">
        <v>274.13207549999998</v>
      </c>
    </row>
    <row r="21" spans="1:12">
      <c r="A21" s="29">
        <v>45</v>
      </c>
      <c r="B21" s="34" t="s">
        <v>28</v>
      </c>
      <c r="C21" s="34" t="s">
        <v>153</v>
      </c>
      <c r="D21" s="29">
        <v>52</v>
      </c>
      <c r="E21" s="27">
        <v>269.2692308</v>
      </c>
      <c r="F21" s="26">
        <v>0.134615385</v>
      </c>
      <c r="G21" s="26">
        <v>0.38461538499999998</v>
      </c>
      <c r="H21" s="26">
        <v>0.48076923100000002</v>
      </c>
      <c r="I21" s="27">
        <v>271.38461539999997</v>
      </c>
      <c r="J21" s="27">
        <v>268.46153850000002</v>
      </c>
      <c r="K21" s="27">
        <v>278.28846149999998</v>
      </c>
      <c r="L21" s="27">
        <v>266.71153850000002</v>
      </c>
    </row>
    <row r="22" spans="1:12">
      <c r="A22" s="28">
        <v>47</v>
      </c>
      <c r="B22" s="35" t="s">
        <v>29</v>
      </c>
      <c r="C22" s="35" t="s">
        <v>153</v>
      </c>
      <c r="D22" s="28">
        <v>94</v>
      </c>
      <c r="E22" s="31">
        <v>273.78723400000001</v>
      </c>
      <c r="F22" s="30">
        <v>6.3829786999999999E-2</v>
      </c>
      <c r="G22" s="30">
        <v>0.308510638</v>
      </c>
      <c r="H22" s="30">
        <v>0.62765957400000005</v>
      </c>
      <c r="I22" s="31">
        <v>269.88297870000002</v>
      </c>
      <c r="J22" s="31">
        <v>270.65957450000002</v>
      </c>
      <c r="K22" s="31">
        <v>289.73404260000001</v>
      </c>
      <c r="L22" s="31">
        <v>283.8617021</v>
      </c>
    </row>
    <row r="23" spans="1:12">
      <c r="A23" s="29">
        <v>50</v>
      </c>
      <c r="B23" s="34" t="s">
        <v>30</v>
      </c>
      <c r="C23" s="34" t="s">
        <v>153</v>
      </c>
      <c r="D23" s="29">
        <v>41</v>
      </c>
      <c r="E23" s="27">
        <v>260.5853659</v>
      </c>
      <c r="F23" s="26">
        <v>0.34146341499999999</v>
      </c>
      <c r="G23" s="26">
        <v>0.46341463399999999</v>
      </c>
      <c r="H23" s="26">
        <v>0.19512195099999999</v>
      </c>
      <c r="I23" s="27">
        <v>254.73170730000001</v>
      </c>
      <c r="J23" s="27">
        <v>259.43902439999999</v>
      </c>
      <c r="K23" s="27">
        <v>270.53658539999998</v>
      </c>
      <c r="L23" s="27">
        <v>274.60975610000003</v>
      </c>
    </row>
    <row r="24" spans="1:12">
      <c r="A24" s="28">
        <v>51</v>
      </c>
      <c r="B24" s="35" t="s">
        <v>31</v>
      </c>
      <c r="C24" s="35" t="s">
        <v>153</v>
      </c>
      <c r="D24" s="28" t="s">
        <v>158</v>
      </c>
      <c r="E24" s="28" t="s">
        <v>158</v>
      </c>
      <c r="F24" s="28" t="s">
        <v>158</v>
      </c>
      <c r="G24" s="28" t="s">
        <v>158</v>
      </c>
      <c r="H24" s="28" t="s">
        <v>158</v>
      </c>
      <c r="I24" s="28" t="s">
        <v>158</v>
      </c>
      <c r="J24" s="28" t="s">
        <v>158</v>
      </c>
      <c r="K24" s="28" t="s">
        <v>158</v>
      </c>
      <c r="L24" s="28" t="s">
        <v>158</v>
      </c>
    </row>
    <row r="25" spans="1:12">
      <c r="A25" s="29">
        <v>53</v>
      </c>
      <c r="B25" s="34" t="s">
        <v>32</v>
      </c>
      <c r="C25" s="34" t="s">
        <v>153</v>
      </c>
      <c r="D25" s="29">
        <v>20</v>
      </c>
      <c r="E25" s="27">
        <v>267.7</v>
      </c>
      <c r="F25" s="26">
        <v>0.1</v>
      </c>
      <c r="G25" s="26">
        <v>0.4</v>
      </c>
      <c r="H25" s="26">
        <v>0.5</v>
      </c>
      <c r="I25" s="27">
        <v>267.95</v>
      </c>
      <c r="J25" s="27">
        <v>272.45</v>
      </c>
      <c r="K25" s="27">
        <v>274.14999999999998</v>
      </c>
      <c r="L25" s="27">
        <v>265.60000000000002</v>
      </c>
    </row>
    <row r="26" spans="1:12">
      <c r="A26" s="28">
        <v>54</v>
      </c>
      <c r="B26" s="35" t="s">
        <v>33</v>
      </c>
      <c r="C26" s="35" t="s">
        <v>153</v>
      </c>
      <c r="D26" s="28">
        <v>32</v>
      </c>
      <c r="E26" s="31">
        <v>264.65625</v>
      </c>
      <c r="F26" s="30">
        <v>0.28125</v>
      </c>
      <c r="G26" s="30">
        <v>0.4375</v>
      </c>
      <c r="H26" s="30">
        <v>0.28125</v>
      </c>
      <c r="I26" s="31">
        <v>264.125</v>
      </c>
      <c r="J26" s="31">
        <v>259.40625</v>
      </c>
      <c r="K26" s="31">
        <v>277.78125</v>
      </c>
      <c r="L26" s="31">
        <v>269.25</v>
      </c>
    </row>
    <row r="27" spans="1:12">
      <c r="A27" s="29">
        <v>55</v>
      </c>
      <c r="B27" s="34" t="s">
        <v>34</v>
      </c>
      <c r="C27" s="34" t="s">
        <v>153</v>
      </c>
      <c r="D27" s="29">
        <v>54</v>
      </c>
      <c r="E27" s="27">
        <v>268.83333329999999</v>
      </c>
      <c r="F27" s="26">
        <v>0.14814814800000001</v>
      </c>
      <c r="G27" s="26">
        <v>0.44444444399999999</v>
      </c>
      <c r="H27" s="26">
        <v>0.407407407</v>
      </c>
      <c r="I27" s="27">
        <v>271.64814810000001</v>
      </c>
      <c r="J27" s="27">
        <v>269.5</v>
      </c>
      <c r="K27" s="27">
        <v>271.05555559999999</v>
      </c>
      <c r="L27" s="27">
        <v>267.48148149999997</v>
      </c>
    </row>
    <row r="28" spans="1:12">
      <c r="A28" s="28">
        <v>58</v>
      </c>
      <c r="B28" s="35" t="s">
        <v>35</v>
      </c>
      <c r="C28" s="35" t="s">
        <v>153</v>
      </c>
      <c r="D28" s="28">
        <v>32</v>
      </c>
      <c r="E28" s="31">
        <v>273.15625</v>
      </c>
      <c r="F28" s="30" t="s">
        <v>159</v>
      </c>
      <c r="G28" s="30">
        <v>0.375</v>
      </c>
      <c r="H28" s="30">
        <v>0.59375</v>
      </c>
      <c r="I28" s="31">
        <v>273.0625</v>
      </c>
      <c r="J28" s="31">
        <v>270.75</v>
      </c>
      <c r="K28" s="31">
        <v>277.125</v>
      </c>
      <c r="L28" s="31">
        <v>281.28125</v>
      </c>
    </row>
    <row r="29" spans="1:12">
      <c r="A29" s="29">
        <v>60</v>
      </c>
      <c r="B29" s="34" t="s">
        <v>36</v>
      </c>
      <c r="C29" s="34" t="s">
        <v>153</v>
      </c>
      <c r="D29" s="29">
        <v>44</v>
      </c>
      <c r="E29" s="27">
        <v>265.95454549999999</v>
      </c>
      <c r="F29" s="26">
        <v>0.20454545499999999</v>
      </c>
      <c r="G29" s="26">
        <v>0.38636363600000001</v>
      </c>
      <c r="H29" s="26">
        <v>0.409090909</v>
      </c>
      <c r="I29" s="27">
        <v>263.09090909999998</v>
      </c>
      <c r="J29" s="27">
        <v>264.5</v>
      </c>
      <c r="K29" s="27">
        <v>275.93181820000001</v>
      </c>
      <c r="L29" s="27">
        <v>275.65909090000002</v>
      </c>
    </row>
    <row r="30" spans="1:12">
      <c r="A30" s="28">
        <v>61</v>
      </c>
      <c r="B30" s="35" t="s">
        <v>37</v>
      </c>
      <c r="C30" s="35" t="s">
        <v>153</v>
      </c>
      <c r="D30" s="28">
        <v>48</v>
      </c>
      <c r="E30" s="31">
        <v>272.29166670000001</v>
      </c>
      <c r="F30" s="30">
        <v>0.14583333300000001</v>
      </c>
      <c r="G30" s="30">
        <v>0.20833333300000001</v>
      </c>
      <c r="H30" s="30">
        <v>0.64583333300000001</v>
      </c>
      <c r="I30" s="31">
        <v>273</v>
      </c>
      <c r="J30" s="31">
        <v>267.39583329999999</v>
      </c>
      <c r="K30" s="31">
        <v>283.125</v>
      </c>
      <c r="L30" s="31">
        <v>280</v>
      </c>
    </row>
    <row r="31" spans="1:12">
      <c r="A31" s="29">
        <v>62</v>
      </c>
      <c r="B31" s="34" t="s">
        <v>38</v>
      </c>
      <c r="C31" s="34" t="s">
        <v>153</v>
      </c>
      <c r="D31" s="29">
        <v>28</v>
      </c>
      <c r="E31" s="27">
        <v>256.67857140000001</v>
      </c>
      <c r="F31" s="26">
        <v>0.571428571</v>
      </c>
      <c r="G31" s="26">
        <v>0.428571429</v>
      </c>
      <c r="H31" s="26" t="s">
        <v>159</v>
      </c>
      <c r="I31" s="27">
        <v>262.17857140000001</v>
      </c>
      <c r="J31" s="27">
        <v>263.5357143</v>
      </c>
      <c r="K31" s="27">
        <v>249.25</v>
      </c>
      <c r="L31" s="27">
        <v>251.0357143</v>
      </c>
    </row>
    <row r="32" spans="1:12">
      <c r="A32" s="28">
        <v>63</v>
      </c>
      <c r="B32" s="35" t="s">
        <v>39</v>
      </c>
      <c r="C32" s="35" t="s">
        <v>153</v>
      </c>
      <c r="D32" s="28">
        <v>30</v>
      </c>
      <c r="E32" s="31">
        <v>264.93333330000002</v>
      </c>
      <c r="F32" s="30">
        <v>0.33333333300000001</v>
      </c>
      <c r="G32" s="30">
        <v>0.26666666700000002</v>
      </c>
      <c r="H32" s="30">
        <v>0.4</v>
      </c>
      <c r="I32" s="31">
        <v>264.1333333</v>
      </c>
      <c r="J32" s="31">
        <v>267.56666669999998</v>
      </c>
      <c r="K32" s="31">
        <v>271.06666669999998</v>
      </c>
      <c r="L32" s="31">
        <v>263.1333333</v>
      </c>
    </row>
    <row r="33" spans="1:12">
      <c r="A33" s="29">
        <v>64</v>
      </c>
      <c r="B33" s="34" t="s">
        <v>40</v>
      </c>
      <c r="C33" s="34" t="s">
        <v>153</v>
      </c>
      <c r="D33" s="29">
        <v>72</v>
      </c>
      <c r="E33" s="27">
        <v>275.79166670000001</v>
      </c>
      <c r="F33" s="26">
        <v>0.13888888899999999</v>
      </c>
      <c r="G33" s="26">
        <v>0.19444444399999999</v>
      </c>
      <c r="H33" s="26">
        <v>0.66666666699999999</v>
      </c>
      <c r="I33" s="27">
        <v>273.86111110000002</v>
      </c>
      <c r="J33" s="27">
        <v>276.23611110000002</v>
      </c>
      <c r="K33" s="27">
        <v>284.125</v>
      </c>
      <c r="L33" s="27">
        <v>280.61111110000002</v>
      </c>
    </row>
    <row r="34" spans="1:12">
      <c r="A34" s="28">
        <v>66</v>
      </c>
      <c r="B34" s="35" t="s">
        <v>41</v>
      </c>
      <c r="C34" s="35" t="s">
        <v>153</v>
      </c>
      <c r="D34" s="28">
        <v>33</v>
      </c>
      <c r="E34" s="31">
        <v>264.030303</v>
      </c>
      <c r="F34" s="30">
        <v>0.212121212</v>
      </c>
      <c r="G34" s="30">
        <v>0.484848485</v>
      </c>
      <c r="H34" s="30">
        <v>0.303030303</v>
      </c>
      <c r="I34" s="31">
        <v>261.87878790000002</v>
      </c>
      <c r="J34" s="31">
        <v>263.42424240000003</v>
      </c>
      <c r="K34" s="31">
        <v>272.63636359999998</v>
      </c>
      <c r="L34" s="31">
        <v>273.45454549999999</v>
      </c>
    </row>
    <row r="35" spans="1:12">
      <c r="A35" s="29">
        <v>67</v>
      </c>
      <c r="B35" s="34" t="s">
        <v>42</v>
      </c>
      <c r="C35" s="34" t="s">
        <v>153</v>
      </c>
      <c r="D35" s="29">
        <v>25</v>
      </c>
      <c r="E35" s="27">
        <v>269.68</v>
      </c>
      <c r="F35" s="26">
        <v>0.24</v>
      </c>
      <c r="G35" s="26">
        <v>0.28000000000000003</v>
      </c>
      <c r="H35" s="26">
        <v>0.48</v>
      </c>
      <c r="I35" s="27">
        <v>271.24</v>
      </c>
      <c r="J35" s="27">
        <v>273.88</v>
      </c>
      <c r="K35" s="27">
        <v>271.60000000000002</v>
      </c>
      <c r="L35" s="27">
        <v>269.60000000000002</v>
      </c>
    </row>
    <row r="36" spans="1:12">
      <c r="A36" s="28">
        <v>73</v>
      </c>
      <c r="B36" s="35" t="s">
        <v>43</v>
      </c>
      <c r="C36" s="35" t="s">
        <v>153</v>
      </c>
      <c r="D36" s="28">
        <v>24</v>
      </c>
      <c r="E36" s="31">
        <v>265.41666670000001</v>
      </c>
      <c r="F36" s="30">
        <v>0.25</v>
      </c>
      <c r="G36" s="30">
        <v>0.33333333300000001</v>
      </c>
      <c r="H36" s="30">
        <v>0.41666666699999999</v>
      </c>
      <c r="I36" s="31">
        <v>265.79166670000001</v>
      </c>
      <c r="J36" s="31">
        <v>267.95833329999999</v>
      </c>
      <c r="K36" s="31">
        <v>273.5</v>
      </c>
      <c r="L36" s="31">
        <v>261.375</v>
      </c>
    </row>
    <row r="37" spans="1:12">
      <c r="A37" s="29">
        <v>75</v>
      </c>
      <c r="B37" s="34" t="s">
        <v>44</v>
      </c>
      <c r="C37" s="34" t="s">
        <v>153</v>
      </c>
      <c r="D37" s="29" t="s">
        <v>158</v>
      </c>
      <c r="E37" s="29" t="s">
        <v>158</v>
      </c>
      <c r="F37" s="29" t="s">
        <v>158</v>
      </c>
      <c r="G37" s="29" t="s">
        <v>158</v>
      </c>
      <c r="H37" s="29" t="s">
        <v>158</v>
      </c>
      <c r="I37" s="29" t="s">
        <v>158</v>
      </c>
      <c r="J37" s="29" t="s">
        <v>158</v>
      </c>
      <c r="K37" s="29" t="s">
        <v>158</v>
      </c>
      <c r="L37" s="29" t="s">
        <v>158</v>
      </c>
    </row>
    <row r="38" spans="1:12">
      <c r="A38" s="28">
        <v>76</v>
      </c>
      <c r="B38" s="35" t="s">
        <v>45</v>
      </c>
      <c r="C38" s="35" t="s">
        <v>153</v>
      </c>
      <c r="D38" s="28">
        <v>58</v>
      </c>
      <c r="E38" s="31">
        <v>275.08620689999998</v>
      </c>
      <c r="F38" s="30" t="s">
        <v>159</v>
      </c>
      <c r="G38" s="30">
        <v>0.27586206899999999</v>
      </c>
      <c r="H38" s="30">
        <v>0.68965517200000004</v>
      </c>
      <c r="I38" s="31">
        <v>277.20689659999999</v>
      </c>
      <c r="J38" s="31">
        <v>271.5</v>
      </c>
      <c r="K38" s="31">
        <v>276.84482759999997</v>
      </c>
      <c r="L38" s="31">
        <v>283.3103448</v>
      </c>
    </row>
    <row r="39" spans="1:12">
      <c r="A39" s="29">
        <v>81</v>
      </c>
      <c r="B39" s="34" t="s">
        <v>46</v>
      </c>
      <c r="C39" s="34" t="s">
        <v>153</v>
      </c>
      <c r="D39" s="29">
        <v>56</v>
      </c>
      <c r="E39" s="27">
        <v>267.26785710000001</v>
      </c>
      <c r="F39" s="26">
        <v>0.178571429</v>
      </c>
      <c r="G39" s="26">
        <v>0.446428571</v>
      </c>
      <c r="H39" s="26">
        <v>0.375</v>
      </c>
      <c r="I39" s="27">
        <v>265.7142857</v>
      </c>
      <c r="J39" s="27">
        <v>261.125</v>
      </c>
      <c r="K39" s="27">
        <v>282.5892857</v>
      </c>
      <c r="L39" s="27">
        <v>276</v>
      </c>
    </row>
    <row r="40" spans="1:12">
      <c r="A40" s="28">
        <v>83</v>
      </c>
      <c r="B40" s="35" t="s">
        <v>47</v>
      </c>
      <c r="C40" s="35" t="s">
        <v>153</v>
      </c>
      <c r="D40" s="28">
        <v>81</v>
      </c>
      <c r="E40" s="31">
        <v>252.44444440000001</v>
      </c>
      <c r="F40" s="30">
        <v>0.65432098800000005</v>
      </c>
      <c r="G40" s="30">
        <v>0.28395061700000002</v>
      </c>
      <c r="H40" s="30">
        <v>6.1728394999999998E-2</v>
      </c>
      <c r="I40" s="31">
        <v>251.32098769999999</v>
      </c>
      <c r="J40" s="31">
        <v>252.40740740000001</v>
      </c>
      <c r="K40" s="31">
        <v>256.18518519999998</v>
      </c>
      <c r="L40" s="31">
        <v>250.16049380000001</v>
      </c>
    </row>
    <row r="41" spans="1:12">
      <c r="A41" s="29">
        <v>84</v>
      </c>
      <c r="B41" s="34" t="s">
        <v>48</v>
      </c>
      <c r="C41" s="34" t="s">
        <v>153</v>
      </c>
      <c r="D41" s="29">
        <v>52</v>
      </c>
      <c r="E41" s="27">
        <v>280.67307690000001</v>
      </c>
      <c r="F41" s="26">
        <v>9.6153846000000001E-2</v>
      </c>
      <c r="G41" s="26">
        <v>0.192307692</v>
      </c>
      <c r="H41" s="26">
        <v>0.71153846200000004</v>
      </c>
      <c r="I41" s="27">
        <v>280.19230770000001</v>
      </c>
      <c r="J41" s="27">
        <v>278.30769229999999</v>
      </c>
      <c r="K41" s="27">
        <v>281.42307690000001</v>
      </c>
      <c r="L41" s="27">
        <v>284.09615380000002</v>
      </c>
    </row>
    <row r="42" spans="1:12">
      <c r="A42" s="28">
        <v>85</v>
      </c>
      <c r="B42" s="35" t="s">
        <v>49</v>
      </c>
      <c r="C42" s="35" t="s">
        <v>153</v>
      </c>
      <c r="D42" s="28">
        <v>76</v>
      </c>
      <c r="E42" s="31">
        <v>263.46052630000003</v>
      </c>
      <c r="F42" s="30">
        <v>0.26315789499999998</v>
      </c>
      <c r="G42" s="30">
        <v>0.46052631599999999</v>
      </c>
      <c r="H42" s="30">
        <v>0.27631578899999998</v>
      </c>
      <c r="I42" s="31">
        <v>261.18421050000001</v>
      </c>
      <c r="J42" s="31">
        <v>256.93421050000001</v>
      </c>
      <c r="K42" s="31">
        <v>277.73684209999999</v>
      </c>
      <c r="L42" s="31">
        <v>276.39473679999998</v>
      </c>
    </row>
    <row r="43" spans="1:12">
      <c r="A43" s="29">
        <v>86</v>
      </c>
      <c r="B43" s="34" t="s">
        <v>50</v>
      </c>
      <c r="C43" s="34" t="s">
        <v>153</v>
      </c>
      <c r="D43" s="29">
        <v>11</v>
      </c>
      <c r="E43" s="27">
        <v>232.36363639999999</v>
      </c>
      <c r="F43" s="26" t="s">
        <v>160</v>
      </c>
      <c r="G43" s="26" t="s">
        <v>159</v>
      </c>
      <c r="H43" s="26" t="s">
        <v>159</v>
      </c>
      <c r="I43" s="27">
        <v>228.18181820000001</v>
      </c>
      <c r="J43" s="27">
        <v>228.36363639999999</v>
      </c>
      <c r="K43" s="27">
        <v>238.81818179999999</v>
      </c>
      <c r="L43" s="27">
        <v>228.27272730000001</v>
      </c>
    </row>
    <row r="44" spans="1:12">
      <c r="A44" s="28">
        <v>87</v>
      </c>
      <c r="B44" s="35" t="s">
        <v>51</v>
      </c>
      <c r="C44" s="35" t="s">
        <v>153</v>
      </c>
      <c r="D44" s="28">
        <v>24</v>
      </c>
      <c r="E44" s="31">
        <v>251.5</v>
      </c>
      <c r="F44" s="30">
        <v>0.625</v>
      </c>
      <c r="G44" s="30">
        <v>0.125</v>
      </c>
      <c r="H44" s="30">
        <v>0.25</v>
      </c>
      <c r="I44" s="31">
        <v>250.125</v>
      </c>
      <c r="J44" s="31">
        <v>246.5</v>
      </c>
      <c r="K44" s="31">
        <v>258.25</v>
      </c>
      <c r="L44" s="31">
        <v>260.25</v>
      </c>
    </row>
    <row r="45" spans="1:12">
      <c r="A45" s="29">
        <v>88</v>
      </c>
      <c r="B45" s="34" t="s">
        <v>52</v>
      </c>
      <c r="C45" s="34" t="s">
        <v>153</v>
      </c>
      <c r="D45" s="29">
        <v>67</v>
      </c>
      <c r="E45" s="27">
        <v>273.56716419999998</v>
      </c>
      <c r="F45" s="26">
        <v>8.9552239000000006E-2</v>
      </c>
      <c r="G45" s="26">
        <v>0.358208955</v>
      </c>
      <c r="H45" s="26">
        <v>0.55223880599999997</v>
      </c>
      <c r="I45" s="27">
        <v>273.79104480000001</v>
      </c>
      <c r="J45" s="27">
        <v>270.71641790000001</v>
      </c>
      <c r="K45" s="27">
        <v>275.0746269</v>
      </c>
      <c r="L45" s="27">
        <v>280.5223881</v>
      </c>
    </row>
    <row r="46" spans="1:12">
      <c r="A46" s="28">
        <v>95</v>
      </c>
      <c r="B46" s="35" t="s">
        <v>53</v>
      </c>
      <c r="C46" s="35" t="s">
        <v>153</v>
      </c>
      <c r="D46" s="28">
        <v>25</v>
      </c>
      <c r="E46" s="31">
        <v>266.48</v>
      </c>
      <c r="F46" s="30">
        <v>0.12</v>
      </c>
      <c r="G46" s="30">
        <v>0.6</v>
      </c>
      <c r="H46" s="30">
        <v>0.28000000000000003</v>
      </c>
      <c r="I46" s="31">
        <v>266.76</v>
      </c>
      <c r="J46" s="31">
        <v>261.36</v>
      </c>
      <c r="K46" s="31">
        <v>270.64</v>
      </c>
      <c r="L46" s="31">
        <v>275.16000000000003</v>
      </c>
    </row>
    <row r="47" spans="1:12">
      <c r="A47" s="29">
        <v>105</v>
      </c>
      <c r="B47" s="34" t="s">
        <v>54</v>
      </c>
      <c r="C47" s="34" t="s">
        <v>153</v>
      </c>
      <c r="D47" s="29">
        <v>100</v>
      </c>
      <c r="E47" s="27">
        <v>267.13</v>
      </c>
      <c r="F47" s="26">
        <v>0.19</v>
      </c>
      <c r="G47" s="26">
        <v>0.35</v>
      </c>
      <c r="H47" s="26">
        <v>0.46</v>
      </c>
      <c r="I47" s="27">
        <v>266.85000000000002</v>
      </c>
      <c r="J47" s="27">
        <v>264.97000000000003</v>
      </c>
      <c r="K47" s="27">
        <v>271.38</v>
      </c>
      <c r="L47" s="27">
        <v>273.39999999999998</v>
      </c>
    </row>
    <row r="48" spans="1:12">
      <c r="A48" s="28">
        <v>122</v>
      </c>
      <c r="B48" s="35" t="s">
        <v>55</v>
      </c>
      <c r="C48" s="35" t="s">
        <v>153</v>
      </c>
      <c r="D48" s="28">
        <v>44</v>
      </c>
      <c r="E48" s="31">
        <v>259.47727270000001</v>
      </c>
      <c r="F48" s="30">
        <v>0.36363636399999999</v>
      </c>
      <c r="G48" s="30">
        <v>0.52272727299999999</v>
      </c>
      <c r="H48" s="30">
        <v>0.113636364</v>
      </c>
      <c r="I48" s="31">
        <v>258.38636359999998</v>
      </c>
      <c r="J48" s="31">
        <v>259.18181820000001</v>
      </c>
      <c r="K48" s="31">
        <v>265.43181820000001</v>
      </c>
      <c r="L48" s="31">
        <v>260.54545450000001</v>
      </c>
    </row>
    <row r="49" spans="1:12">
      <c r="A49" s="29">
        <v>124</v>
      </c>
      <c r="B49" s="34" t="s">
        <v>56</v>
      </c>
      <c r="C49" s="34" t="s">
        <v>153</v>
      </c>
      <c r="D49" s="29">
        <v>44</v>
      </c>
      <c r="E49" s="27">
        <v>261.45454549999999</v>
      </c>
      <c r="F49" s="26">
        <v>0.27272727299999999</v>
      </c>
      <c r="G49" s="26">
        <v>0.47727272700000001</v>
      </c>
      <c r="H49" s="26">
        <v>0.25</v>
      </c>
      <c r="I49" s="27">
        <v>258.61363640000002</v>
      </c>
      <c r="J49" s="27">
        <v>257.5</v>
      </c>
      <c r="K49" s="27">
        <v>276.31818179999999</v>
      </c>
      <c r="L49" s="27">
        <v>268.65909090000002</v>
      </c>
    </row>
    <row r="50" spans="1:12">
      <c r="A50" s="28">
        <v>125</v>
      </c>
      <c r="B50" s="35" t="s">
        <v>57</v>
      </c>
      <c r="C50" s="35" t="s">
        <v>153</v>
      </c>
      <c r="D50" s="28">
        <v>52</v>
      </c>
      <c r="E50" s="31">
        <v>262.5192308</v>
      </c>
      <c r="F50" s="30">
        <v>0.34615384599999999</v>
      </c>
      <c r="G50" s="30">
        <v>0.46153846199999998</v>
      </c>
      <c r="H50" s="30">
        <v>0.192307692</v>
      </c>
      <c r="I50" s="31">
        <v>262.11538460000003</v>
      </c>
      <c r="J50" s="31">
        <v>260.15384619999998</v>
      </c>
      <c r="K50" s="31">
        <v>268.40384619999998</v>
      </c>
      <c r="L50" s="31">
        <v>268.7307692</v>
      </c>
    </row>
    <row r="51" spans="1:12">
      <c r="A51" s="29">
        <v>134</v>
      </c>
      <c r="B51" s="34" t="s">
        <v>58</v>
      </c>
      <c r="C51" s="34" t="s">
        <v>153</v>
      </c>
      <c r="D51" s="29">
        <v>24</v>
      </c>
      <c r="E51" s="27">
        <v>262.66666670000001</v>
      </c>
      <c r="F51" s="26">
        <v>0.29166666699999999</v>
      </c>
      <c r="G51" s="26">
        <v>0.375</v>
      </c>
      <c r="H51" s="26">
        <v>0.33333333300000001</v>
      </c>
      <c r="I51" s="27">
        <v>261.04166670000001</v>
      </c>
      <c r="J51" s="27">
        <v>256.125</v>
      </c>
      <c r="K51" s="27">
        <v>269.75</v>
      </c>
      <c r="L51" s="27">
        <v>275.5</v>
      </c>
    </row>
    <row r="52" spans="1:12">
      <c r="A52" s="28">
        <v>142</v>
      </c>
      <c r="B52" s="35" t="s">
        <v>59</v>
      </c>
      <c r="C52" s="35" t="s">
        <v>153</v>
      </c>
      <c r="D52" s="28">
        <v>29</v>
      </c>
      <c r="E52" s="31">
        <v>261.93103450000001</v>
      </c>
      <c r="F52" s="30">
        <v>0.44827586200000002</v>
      </c>
      <c r="G52" s="30">
        <v>0.20689655200000001</v>
      </c>
      <c r="H52" s="30">
        <v>0.34482758600000002</v>
      </c>
      <c r="I52" s="31">
        <v>261.82758619999998</v>
      </c>
      <c r="J52" s="31">
        <v>268.58620689999998</v>
      </c>
      <c r="K52" s="31">
        <v>260.89655169999997</v>
      </c>
      <c r="L52" s="31">
        <v>255.86206899999999</v>
      </c>
    </row>
    <row r="53" spans="1:12">
      <c r="A53" s="29">
        <v>144</v>
      </c>
      <c r="B53" s="34" t="s">
        <v>60</v>
      </c>
      <c r="C53" s="34" t="s">
        <v>153</v>
      </c>
      <c r="D53" s="29">
        <v>41</v>
      </c>
      <c r="E53" s="27">
        <v>264.53658539999998</v>
      </c>
      <c r="F53" s="26">
        <v>0.29268292699999998</v>
      </c>
      <c r="G53" s="26">
        <v>0.26829268299999998</v>
      </c>
      <c r="H53" s="26">
        <v>0.43902438999999999</v>
      </c>
      <c r="I53" s="27">
        <v>264.68292680000002</v>
      </c>
      <c r="J53" s="27">
        <v>260.56097560000001</v>
      </c>
      <c r="K53" s="27">
        <v>271.4146341</v>
      </c>
      <c r="L53" s="27">
        <v>269.19512200000003</v>
      </c>
    </row>
    <row r="54" spans="1:12">
      <c r="A54" s="28">
        <v>145</v>
      </c>
      <c r="B54" s="35" t="s">
        <v>61</v>
      </c>
      <c r="C54" s="35" t="s">
        <v>153</v>
      </c>
      <c r="D54" s="28">
        <v>25</v>
      </c>
      <c r="E54" s="31">
        <v>261.88</v>
      </c>
      <c r="F54" s="30">
        <v>0.24</v>
      </c>
      <c r="G54" s="30">
        <v>0.68</v>
      </c>
      <c r="H54" s="30">
        <v>0.08</v>
      </c>
      <c r="I54" s="31">
        <v>261.72000000000003</v>
      </c>
      <c r="J54" s="31">
        <v>258</v>
      </c>
      <c r="K54" s="31">
        <v>268.92</v>
      </c>
      <c r="L54" s="31">
        <v>265.72000000000003</v>
      </c>
    </row>
    <row r="55" spans="1:12">
      <c r="A55" s="29">
        <v>150</v>
      </c>
      <c r="B55" s="34" t="s">
        <v>62</v>
      </c>
      <c r="C55" s="34" t="s">
        <v>153</v>
      </c>
      <c r="D55" s="29">
        <v>30</v>
      </c>
      <c r="E55" s="27">
        <v>263.83333329999999</v>
      </c>
      <c r="F55" s="26">
        <v>0.43333333299999999</v>
      </c>
      <c r="G55" s="26">
        <v>0.16666666699999999</v>
      </c>
      <c r="H55" s="26">
        <v>0.4</v>
      </c>
      <c r="I55" s="27">
        <v>262.39999999999998</v>
      </c>
      <c r="J55" s="27">
        <v>264.83333329999999</v>
      </c>
      <c r="K55" s="27">
        <v>272.16666670000001</v>
      </c>
      <c r="L55" s="27">
        <v>264.66666670000001</v>
      </c>
    </row>
    <row r="56" spans="1:12">
      <c r="A56" s="28">
        <v>164</v>
      </c>
      <c r="B56" s="35" t="s">
        <v>63</v>
      </c>
      <c r="C56" s="35" t="s">
        <v>153</v>
      </c>
      <c r="D56" s="28">
        <v>118</v>
      </c>
      <c r="E56" s="31">
        <v>262.57627120000001</v>
      </c>
      <c r="F56" s="30">
        <v>0.355932203</v>
      </c>
      <c r="G56" s="30">
        <v>0.38983050800000002</v>
      </c>
      <c r="H56" s="30">
        <v>0.25423728800000001</v>
      </c>
      <c r="I56" s="31">
        <v>263.2627119</v>
      </c>
      <c r="J56" s="31">
        <v>262.21186440000002</v>
      </c>
      <c r="K56" s="31">
        <v>267.94067799999999</v>
      </c>
      <c r="L56" s="31">
        <v>264.96610170000002</v>
      </c>
    </row>
    <row r="57" spans="1:12">
      <c r="A57" s="29">
        <v>201</v>
      </c>
      <c r="B57" s="34" t="s">
        <v>64</v>
      </c>
      <c r="C57" s="34" t="s">
        <v>153</v>
      </c>
      <c r="D57" s="29">
        <v>36</v>
      </c>
      <c r="E57" s="27">
        <v>262.05555559999999</v>
      </c>
      <c r="F57" s="26">
        <v>0.30555555600000001</v>
      </c>
      <c r="G57" s="26">
        <v>0.47222222200000002</v>
      </c>
      <c r="H57" s="26">
        <v>0.222222222</v>
      </c>
      <c r="I57" s="27">
        <v>264.08333329999999</v>
      </c>
      <c r="J57" s="27">
        <v>267.63888889999998</v>
      </c>
      <c r="K57" s="27">
        <v>265.80555559999999</v>
      </c>
      <c r="L57" s="27">
        <v>256.88888889999998</v>
      </c>
    </row>
    <row r="58" spans="1:12">
      <c r="A58" s="28">
        <v>203</v>
      </c>
      <c r="B58" s="35" t="s">
        <v>65</v>
      </c>
      <c r="C58" s="35" t="s">
        <v>153</v>
      </c>
      <c r="D58" s="28">
        <v>76</v>
      </c>
      <c r="E58" s="31">
        <v>259.1710526</v>
      </c>
      <c r="F58" s="30">
        <v>0.381578947</v>
      </c>
      <c r="G58" s="30">
        <v>0.39473684199999998</v>
      </c>
      <c r="H58" s="30">
        <v>0.22368421099999999</v>
      </c>
      <c r="I58" s="31">
        <v>257.23684209999999</v>
      </c>
      <c r="J58" s="31">
        <v>251.22368420000001</v>
      </c>
      <c r="K58" s="31">
        <v>272.26315790000001</v>
      </c>
      <c r="L58" s="31">
        <v>268.97368419999998</v>
      </c>
    </row>
    <row r="59" spans="1:12">
      <c r="A59" s="29">
        <v>204</v>
      </c>
      <c r="B59" s="34" t="s">
        <v>66</v>
      </c>
      <c r="C59" s="34" t="s">
        <v>153</v>
      </c>
      <c r="D59" s="29">
        <v>33</v>
      </c>
      <c r="E59" s="27">
        <v>266.69696970000001</v>
      </c>
      <c r="F59" s="26">
        <v>0.24242424200000001</v>
      </c>
      <c r="G59" s="26">
        <v>0.36363636399999999</v>
      </c>
      <c r="H59" s="26">
        <v>0.393939394</v>
      </c>
      <c r="I59" s="27">
        <v>265.75757579999998</v>
      </c>
      <c r="J59" s="27">
        <v>263.84848479999999</v>
      </c>
      <c r="K59" s="27">
        <v>281.57575759999997</v>
      </c>
      <c r="L59" s="27">
        <v>270.030303</v>
      </c>
    </row>
    <row r="60" spans="1:12">
      <c r="A60" s="28">
        <v>205</v>
      </c>
      <c r="B60" s="35" t="s">
        <v>67</v>
      </c>
      <c r="C60" s="35" t="s">
        <v>153</v>
      </c>
      <c r="D60" s="28">
        <v>40</v>
      </c>
      <c r="E60" s="31">
        <v>274.27499999999998</v>
      </c>
      <c r="F60" s="30">
        <v>0.125</v>
      </c>
      <c r="G60" s="30">
        <v>0.25</v>
      </c>
      <c r="H60" s="30">
        <v>0.625</v>
      </c>
      <c r="I60" s="31">
        <v>273.05</v>
      </c>
      <c r="J60" s="31">
        <v>272.75</v>
      </c>
      <c r="K60" s="31">
        <v>279.02499999999998</v>
      </c>
      <c r="L60" s="31">
        <v>279.5</v>
      </c>
    </row>
    <row r="61" spans="1:12">
      <c r="A61" s="29">
        <v>206</v>
      </c>
      <c r="B61" s="34" t="s">
        <v>68</v>
      </c>
      <c r="C61" s="34" t="s">
        <v>153</v>
      </c>
      <c r="D61" s="29">
        <v>58</v>
      </c>
      <c r="E61" s="27">
        <v>262.65517240000003</v>
      </c>
      <c r="F61" s="26">
        <v>0.32758620700000002</v>
      </c>
      <c r="G61" s="26">
        <v>0.413793103</v>
      </c>
      <c r="H61" s="26">
        <v>0.25862068999999999</v>
      </c>
      <c r="I61" s="27">
        <v>260.0517241</v>
      </c>
      <c r="J61" s="27">
        <v>257.17241380000002</v>
      </c>
      <c r="K61" s="27">
        <v>275.62068970000001</v>
      </c>
      <c r="L61" s="27">
        <v>271.79310340000001</v>
      </c>
    </row>
    <row r="62" spans="1:12">
      <c r="A62" s="28">
        <v>207</v>
      </c>
      <c r="B62" s="35" t="s">
        <v>69</v>
      </c>
      <c r="C62" s="35" t="s">
        <v>153</v>
      </c>
      <c r="D62" s="28">
        <v>57</v>
      </c>
      <c r="E62" s="31">
        <v>266.21052630000003</v>
      </c>
      <c r="F62" s="30">
        <v>0.22807017500000001</v>
      </c>
      <c r="G62" s="30">
        <v>0.35087719299999998</v>
      </c>
      <c r="H62" s="30">
        <v>0.42105263199999998</v>
      </c>
      <c r="I62" s="31">
        <v>263.85964910000001</v>
      </c>
      <c r="J62" s="31">
        <v>259</v>
      </c>
      <c r="K62" s="31">
        <v>282.61403510000002</v>
      </c>
      <c r="L62" s="31">
        <v>279.22807019999999</v>
      </c>
    </row>
    <row r="63" spans="1:12">
      <c r="A63" s="29">
        <v>210</v>
      </c>
      <c r="B63" s="34" t="s">
        <v>70</v>
      </c>
      <c r="C63" s="34" t="s">
        <v>153</v>
      </c>
      <c r="D63" s="29">
        <v>31</v>
      </c>
      <c r="E63" s="27">
        <v>269.77419350000002</v>
      </c>
      <c r="F63" s="26">
        <v>0.19354838699999999</v>
      </c>
      <c r="G63" s="26">
        <v>0.22580645199999999</v>
      </c>
      <c r="H63" s="26">
        <v>0.58064516099999997</v>
      </c>
      <c r="I63" s="27">
        <v>269.12903230000001</v>
      </c>
      <c r="J63" s="27">
        <v>268.25806449999999</v>
      </c>
      <c r="K63" s="27">
        <v>278.32258059999998</v>
      </c>
      <c r="L63" s="27">
        <v>276.38709679999999</v>
      </c>
    </row>
    <row r="64" spans="1:12">
      <c r="A64" s="28">
        <v>211</v>
      </c>
      <c r="B64" s="35" t="s">
        <v>71</v>
      </c>
      <c r="C64" s="35" t="s">
        <v>153</v>
      </c>
      <c r="D64" s="28">
        <v>35</v>
      </c>
      <c r="E64" s="31">
        <v>264.74285709999998</v>
      </c>
      <c r="F64" s="30">
        <v>0.28571428599999998</v>
      </c>
      <c r="G64" s="30">
        <v>0.37142857099999999</v>
      </c>
      <c r="H64" s="30">
        <v>0.34285714299999998</v>
      </c>
      <c r="I64" s="31">
        <v>266.94285710000003</v>
      </c>
      <c r="J64" s="31">
        <v>265.57142859999999</v>
      </c>
      <c r="K64" s="31">
        <v>266.39999999999998</v>
      </c>
      <c r="L64" s="31">
        <v>265.8</v>
      </c>
    </row>
    <row r="65" spans="1:12">
      <c r="A65" s="29">
        <v>212</v>
      </c>
      <c r="B65" s="34" t="s">
        <v>72</v>
      </c>
      <c r="C65" s="34" t="s">
        <v>153</v>
      </c>
      <c r="D65" s="29">
        <v>32</v>
      </c>
      <c r="E65" s="27">
        <v>264.125</v>
      </c>
      <c r="F65" s="26">
        <v>0.3125</v>
      </c>
      <c r="G65" s="26">
        <v>0.40625</v>
      </c>
      <c r="H65" s="26">
        <v>0.28125</v>
      </c>
      <c r="I65" s="27">
        <v>265.15625</v>
      </c>
      <c r="J65" s="27">
        <v>262.4375</v>
      </c>
      <c r="K65" s="27">
        <v>267.71875</v>
      </c>
      <c r="L65" s="27">
        <v>265.5625</v>
      </c>
    </row>
    <row r="66" spans="1:12">
      <c r="A66" s="28">
        <v>213</v>
      </c>
      <c r="B66" s="35" t="s">
        <v>73</v>
      </c>
      <c r="C66" s="35" t="s">
        <v>153</v>
      </c>
      <c r="D66" s="28">
        <v>53</v>
      </c>
      <c r="E66" s="31">
        <v>266.39622639999999</v>
      </c>
      <c r="F66" s="30">
        <v>0.15094339600000001</v>
      </c>
      <c r="G66" s="30">
        <v>0.50943396200000002</v>
      </c>
      <c r="H66" s="30">
        <v>0.33962264199999997</v>
      </c>
      <c r="I66" s="31">
        <v>263.81132079999998</v>
      </c>
      <c r="J66" s="31">
        <v>259.20754720000002</v>
      </c>
      <c r="K66" s="31">
        <v>284.79245279999998</v>
      </c>
      <c r="L66" s="31">
        <v>283.0566038</v>
      </c>
    </row>
    <row r="67" spans="1:12">
      <c r="A67" s="29">
        <v>214</v>
      </c>
      <c r="B67" s="34" t="s">
        <v>74</v>
      </c>
      <c r="C67" s="34" t="s">
        <v>153</v>
      </c>
      <c r="D67" s="29">
        <v>31</v>
      </c>
      <c r="E67" s="27">
        <v>251.61290320000001</v>
      </c>
      <c r="F67" s="26">
        <v>0.67741935499999995</v>
      </c>
      <c r="G67" s="26">
        <v>0.25806451600000002</v>
      </c>
      <c r="H67" s="26">
        <v>6.4516129000000005E-2</v>
      </c>
      <c r="I67" s="27">
        <v>250.16129029999999</v>
      </c>
      <c r="J67" s="27">
        <v>251.51612900000001</v>
      </c>
      <c r="K67" s="27">
        <v>249.54838710000001</v>
      </c>
      <c r="L67" s="27">
        <v>256.67741940000002</v>
      </c>
    </row>
    <row r="68" spans="1:12">
      <c r="A68" s="28">
        <v>215</v>
      </c>
      <c r="B68" s="35" t="s">
        <v>75</v>
      </c>
      <c r="C68" s="35" t="s">
        <v>153</v>
      </c>
      <c r="D68" s="28">
        <v>40</v>
      </c>
      <c r="E68" s="31">
        <v>253.85</v>
      </c>
      <c r="F68" s="30">
        <v>0.47499999999999998</v>
      </c>
      <c r="G68" s="30">
        <v>0.35</v>
      </c>
      <c r="H68" s="30">
        <v>0.17499999999999999</v>
      </c>
      <c r="I68" s="31">
        <v>247.55</v>
      </c>
      <c r="J68" s="31">
        <v>240.6</v>
      </c>
      <c r="K68" s="31">
        <v>270.5</v>
      </c>
      <c r="L68" s="31">
        <v>262.82499999999999</v>
      </c>
    </row>
    <row r="69" spans="1:12">
      <c r="A69" s="29">
        <v>217</v>
      </c>
      <c r="B69" s="34" t="s">
        <v>76</v>
      </c>
      <c r="C69" s="34" t="s">
        <v>153</v>
      </c>
      <c r="D69" s="29">
        <v>19</v>
      </c>
      <c r="E69" s="27">
        <v>268.05263159999998</v>
      </c>
      <c r="F69" s="26">
        <v>0.15789473700000001</v>
      </c>
      <c r="G69" s="26">
        <v>0.31578947400000001</v>
      </c>
      <c r="H69" s="26">
        <v>0.52631578899999998</v>
      </c>
      <c r="I69" s="27">
        <v>262.84210530000001</v>
      </c>
      <c r="J69" s="27">
        <v>260.5789474</v>
      </c>
      <c r="K69" s="27">
        <v>288.31578949999999</v>
      </c>
      <c r="L69" s="27">
        <v>288.68421050000001</v>
      </c>
    </row>
    <row r="70" spans="1:12">
      <c r="A70" s="28">
        <v>219</v>
      </c>
      <c r="B70" s="35" t="s">
        <v>77</v>
      </c>
      <c r="C70" s="35" t="s">
        <v>153</v>
      </c>
      <c r="D70" s="28">
        <v>60</v>
      </c>
      <c r="E70" s="31">
        <v>258.25</v>
      </c>
      <c r="F70" s="30">
        <v>0.5</v>
      </c>
      <c r="G70" s="30">
        <v>0.28333333300000002</v>
      </c>
      <c r="H70" s="30">
        <v>0.21666666700000001</v>
      </c>
      <c r="I70" s="31">
        <v>253.9</v>
      </c>
      <c r="J70" s="31">
        <v>263.41666670000001</v>
      </c>
      <c r="K70" s="31">
        <v>267.64999999999998</v>
      </c>
      <c r="L70" s="31">
        <v>261.98333330000003</v>
      </c>
    </row>
    <row r="71" spans="1:12">
      <c r="A71" s="29">
        <v>220</v>
      </c>
      <c r="B71" s="34" t="s">
        <v>78</v>
      </c>
      <c r="C71" s="34" t="s">
        <v>153</v>
      </c>
      <c r="D71" s="29">
        <v>38</v>
      </c>
      <c r="E71" s="27">
        <v>263.26315790000001</v>
      </c>
      <c r="F71" s="26">
        <v>0.28947368400000001</v>
      </c>
      <c r="G71" s="26">
        <v>0.44736842100000002</v>
      </c>
      <c r="H71" s="26">
        <v>0.26315789499999998</v>
      </c>
      <c r="I71" s="27">
        <v>261.78947369999997</v>
      </c>
      <c r="J71" s="27">
        <v>259.89473679999998</v>
      </c>
      <c r="K71" s="27">
        <v>271.36842109999998</v>
      </c>
      <c r="L71" s="27">
        <v>270.28947369999997</v>
      </c>
    </row>
    <row r="72" spans="1:12">
      <c r="A72" s="28">
        <v>221</v>
      </c>
      <c r="B72" s="35" t="s">
        <v>79</v>
      </c>
      <c r="C72" s="35" t="s">
        <v>153</v>
      </c>
      <c r="D72" s="28">
        <v>45</v>
      </c>
      <c r="E72" s="31">
        <v>273.37777779999999</v>
      </c>
      <c r="F72" s="30">
        <v>6.6666666999999999E-2</v>
      </c>
      <c r="G72" s="30">
        <v>0.42222222199999998</v>
      </c>
      <c r="H72" s="30">
        <v>0.51111111099999995</v>
      </c>
      <c r="I72" s="31">
        <v>273.04444439999997</v>
      </c>
      <c r="J72" s="31">
        <v>270.31111110000001</v>
      </c>
      <c r="K72" s="31">
        <v>282.15555560000001</v>
      </c>
      <c r="L72" s="31">
        <v>280.02222219999999</v>
      </c>
    </row>
    <row r="73" spans="1:12">
      <c r="A73" s="29">
        <v>223</v>
      </c>
      <c r="B73" s="34" t="s">
        <v>80</v>
      </c>
      <c r="C73" s="34" t="s">
        <v>153</v>
      </c>
      <c r="D73" s="29">
        <v>41</v>
      </c>
      <c r="E73" s="27">
        <v>269.26829270000002</v>
      </c>
      <c r="F73" s="26">
        <v>0.17073170700000001</v>
      </c>
      <c r="G73" s="26">
        <v>0.46341463399999999</v>
      </c>
      <c r="H73" s="26">
        <v>0.365853659</v>
      </c>
      <c r="I73" s="27">
        <v>268.07317069999999</v>
      </c>
      <c r="J73" s="27">
        <v>270.97560979999997</v>
      </c>
      <c r="K73" s="27">
        <v>277.07317069999999</v>
      </c>
      <c r="L73" s="27">
        <v>270.82926830000002</v>
      </c>
    </row>
    <row r="74" spans="1:12">
      <c r="A74" s="28">
        <v>225</v>
      </c>
      <c r="B74" s="35" t="s">
        <v>81</v>
      </c>
      <c r="C74" s="35" t="s">
        <v>153</v>
      </c>
      <c r="D74" s="28">
        <v>35</v>
      </c>
      <c r="E74" s="31">
        <v>257.48571429999998</v>
      </c>
      <c r="F74" s="30">
        <v>0.45714285700000001</v>
      </c>
      <c r="G74" s="30">
        <v>0.28571428599999998</v>
      </c>
      <c r="H74" s="30">
        <v>0.257142857</v>
      </c>
      <c r="I74" s="31">
        <v>256</v>
      </c>
      <c r="J74" s="31">
        <v>258.14285710000001</v>
      </c>
      <c r="K74" s="31">
        <v>266.2857143</v>
      </c>
      <c r="L74" s="31">
        <v>257.3714286</v>
      </c>
    </row>
    <row r="75" spans="1:12">
      <c r="A75" s="29">
        <v>226</v>
      </c>
      <c r="B75" s="34" t="s">
        <v>82</v>
      </c>
      <c r="C75" s="34" t="s">
        <v>153</v>
      </c>
      <c r="D75" s="29">
        <v>29</v>
      </c>
      <c r="E75" s="27">
        <v>267.62068970000001</v>
      </c>
      <c r="F75" s="26">
        <v>0.13793103400000001</v>
      </c>
      <c r="G75" s="26">
        <v>0.413793103</v>
      </c>
      <c r="H75" s="26">
        <v>0.44827586200000002</v>
      </c>
      <c r="I75" s="27">
        <v>266.37931029999999</v>
      </c>
      <c r="J75" s="27">
        <v>259.89655169999997</v>
      </c>
      <c r="K75" s="27">
        <v>285.86206900000002</v>
      </c>
      <c r="L75" s="27">
        <v>278.72413790000002</v>
      </c>
    </row>
    <row r="76" spans="1:12">
      <c r="A76" s="28">
        <v>228</v>
      </c>
      <c r="B76" s="35" t="s">
        <v>83</v>
      </c>
      <c r="C76" s="35" t="s">
        <v>153</v>
      </c>
      <c r="D76" s="28">
        <v>74</v>
      </c>
      <c r="E76" s="31">
        <v>264.37837839999997</v>
      </c>
      <c r="F76" s="30">
        <v>0.337837838</v>
      </c>
      <c r="G76" s="30">
        <v>0.31081081100000002</v>
      </c>
      <c r="H76" s="30">
        <v>0.35135135099999998</v>
      </c>
      <c r="I76" s="31">
        <v>260.52702699999998</v>
      </c>
      <c r="J76" s="31">
        <v>258.20270269999997</v>
      </c>
      <c r="K76" s="31">
        <v>273.12162160000003</v>
      </c>
      <c r="L76" s="31">
        <v>274.48648650000001</v>
      </c>
    </row>
    <row r="77" spans="1:12">
      <c r="A77" s="29">
        <v>229</v>
      </c>
      <c r="B77" s="34" t="s">
        <v>84</v>
      </c>
      <c r="C77" s="34" t="s">
        <v>153</v>
      </c>
      <c r="D77" s="29">
        <v>62</v>
      </c>
      <c r="E77" s="27">
        <v>261.24193550000001</v>
      </c>
      <c r="F77" s="26">
        <v>0.30645161300000001</v>
      </c>
      <c r="G77" s="26">
        <v>0.35483871</v>
      </c>
      <c r="H77" s="26">
        <v>0.33870967699999999</v>
      </c>
      <c r="I77" s="27">
        <v>257.56451609999999</v>
      </c>
      <c r="J77" s="27">
        <v>254.75806449999999</v>
      </c>
      <c r="K77" s="27">
        <v>276.32258059999998</v>
      </c>
      <c r="L77" s="27">
        <v>273.22580649999998</v>
      </c>
    </row>
    <row r="78" spans="1:12">
      <c r="A78" s="28">
        <v>231</v>
      </c>
      <c r="B78" s="35" t="s">
        <v>85</v>
      </c>
      <c r="C78" s="35" t="s">
        <v>153</v>
      </c>
      <c r="D78" s="28">
        <v>97</v>
      </c>
      <c r="E78" s="31">
        <v>265.2886598</v>
      </c>
      <c r="F78" s="30">
        <v>0.25773195900000001</v>
      </c>
      <c r="G78" s="30">
        <v>0.402061856</v>
      </c>
      <c r="H78" s="30">
        <v>0.34020618600000002</v>
      </c>
      <c r="I78" s="31">
        <v>266.40206189999998</v>
      </c>
      <c r="J78" s="31">
        <v>264.73195879999997</v>
      </c>
      <c r="K78" s="31">
        <v>269.96907220000003</v>
      </c>
      <c r="L78" s="31">
        <v>266.68041240000002</v>
      </c>
    </row>
    <row r="79" spans="1:12">
      <c r="A79" s="29">
        <v>232</v>
      </c>
      <c r="B79" s="34" t="s">
        <v>86</v>
      </c>
      <c r="C79" s="34" t="s">
        <v>153</v>
      </c>
      <c r="D79" s="29">
        <v>46</v>
      </c>
      <c r="E79" s="27">
        <v>269.4565217</v>
      </c>
      <c r="F79" s="26">
        <v>0.15217391299999999</v>
      </c>
      <c r="G79" s="26">
        <v>0.28260869599999999</v>
      </c>
      <c r="H79" s="26">
        <v>0.56521739100000001</v>
      </c>
      <c r="I79" s="27">
        <v>271.71739129999997</v>
      </c>
      <c r="J79" s="27">
        <v>269.80434780000002</v>
      </c>
      <c r="K79" s="27">
        <v>274.6086957</v>
      </c>
      <c r="L79" s="27">
        <v>267.84782610000002</v>
      </c>
    </row>
    <row r="80" spans="1:12">
      <c r="A80" s="28">
        <v>233</v>
      </c>
      <c r="B80" s="35" t="s">
        <v>87</v>
      </c>
      <c r="C80" s="35" t="s">
        <v>153</v>
      </c>
      <c r="D80" s="28">
        <v>105</v>
      </c>
      <c r="E80" s="31">
        <v>274.56190479999998</v>
      </c>
      <c r="F80" s="30">
        <v>0.123809524</v>
      </c>
      <c r="G80" s="30">
        <v>0.23809523799999999</v>
      </c>
      <c r="H80" s="30">
        <v>0.63809523800000001</v>
      </c>
      <c r="I80" s="31">
        <v>274.01904760000002</v>
      </c>
      <c r="J80" s="31">
        <v>268.35238099999998</v>
      </c>
      <c r="K80" s="31">
        <v>284.27619049999998</v>
      </c>
      <c r="L80" s="31">
        <v>283.18095240000002</v>
      </c>
    </row>
    <row r="81" spans="1:12">
      <c r="A81" s="29">
        <v>234</v>
      </c>
      <c r="B81" s="34" t="s">
        <v>88</v>
      </c>
      <c r="C81" s="34" t="s">
        <v>153</v>
      </c>
      <c r="D81" s="29">
        <v>65</v>
      </c>
      <c r="E81" s="27">
        <v>260.72307690000002</v>
      </c>
      <c r="F81" s="26">
        <v>0.32307692300000002</v>
      </c>
      <c r="G81" s="26">
        <v>0.41538461500000001</v>
      </c>
      <c r="H81" s="26">
        <v>0.26153846200000003</v>
      </c>
      <c r="I81" s="27">
        <v>258.66153850000001</v>
      </c>
      <c r="J81" s="27">
        <v>253.0153846</v>
      </c>
      <c r="K81" s="27">
        <v>275.43076919999999</v>
      </c>
      <c r="L81" s="27">
        <v>273.63076919999997</v>
      </c>
    </row>
    <row r="82" spans="1:12">
      <c r="A82" s="28">
        <v>235</v>
      </c>
      <c r="B82" s="35" t="s">
        <v>89</v>
      </c>
      <c r="C82" s="35" t="s">
        <v>153</v>
      </c>
      <c r="D82" s="28">
        <v>68</v>
      </c>
      <c r="E82" s="31">
        <v>267.17647060000002</v>
      </c>
      <c r="F82" s="30">
        <v>0.235294118</v>
      </c>
      <c r="G82" s="30">
        <v>0.35294117600000002</v>
      </c>
      <c r="H82" s="30">
        <v>0.41176470599999998</v>
      </c>
      <c r="I82" s="31">
        <v>270.72058820000001</v>
      </c>
      <c r="J82" s="31">
        <v>267.1323529</v>
      </c>
      <c r="K82" s="31">
        <v>266.51470590000002</v>
      </c>
      <c r="L82" s="31">
        <v>265.58823530000001</v>
      </c>
    </row>
    <row r="83" spans="1:12">
      <c r="A83" s="29">
        <v>236</v>
      </c>
      <c r="B83" s="34" t="s">
        <v>90</v>
      </c>
      <c r="C83" s="34" t="s">
        <v>153</v>
      </c>
      <c r="D83" s="29">
        <v>60</v>
      </c>
      <c r="E83" s="27">
        <v>268.66666670000001</v>
      </c>
      <c r="F83" s="26">
        <v>0.16666666699999999</v>
      </c>
      <c r="G83" s="26">
        <v>0.4</v>
      </c>
      <c r="H83" s="26">
        <v>0.43333333299999999</v>
      </c>
      <c r="I83" s="27">
        <v>270.39999999999998</v>
      </c>
      <c r="J83" s="27">
        <v>271.8</v>
      </c>
      <c r="K83" s="27">
        <v>274.06666669999998</v>
      </c>
      <c r="L83" s="27">
        <v>263.76666669999997</v>
      </c>
    </row>
    <row r="84" spans="1:12">
      <c r="A84" s="28">
        <v>237</v>
      </c>
      <c r="B84" s="35" t="s">
        <v>91</v>
      </c>
      <c r="C84" s="35" t="s">
        <v>153</v>
      </c>
      <c r="D84" s="28">
        <v>68</v>
      </c>
      <c r="E84" s="31">
        <v>254.75</v>
      </c>
      <c r="F84" s="30">
        <v>0.58823529399999996</v>
      </c>
      <c r="G84" s="30">
        <v>0.29411764699999998</v>
      </c>
      <c r="H84" s="30">
        <v>0.117647059</v>
      </c>
      <c r="I84" s="31">
        <v>249.0147059</v>
      </c>
      <c r="J84" s="31">
        <v>245.8970588</v>
      </c>
      <c r="K84" s="31">
        <v>267.64705880000002</v>
      </c>
      <c r="L84" s="31">
        <v>265.57352939999998</v>
      </c>
    </row>
    <row r="85" spans="1:12">
      <c r="A85" s="29">
        <v>240</v>
      </c>
      <c r="B85" s="34" t="s">
        <v>92</v>
      </c>
      <c r="C85" s="34" t="s">
        <v>153</v>
      </c>
      <c r="D85" s="29">
        <v>62</v>
      </c>
      <c r="E85" s="27">
        <v>256.46774190000002</v>
      </c>
      <c r="F85" s="26">
        <v>0.51612903200000004</v>
      </c>
      <c r="G85" s="26">
        <v>0.33870967699999999</v>
      </c>
      <c r="H85" s="26">
        <v>0.14516129</v>
      </c>
      <c r="I85" s="27">
        <v>256.04838710000001</v>
      </c>
      <c r="J85" s="27">
        <v>256.98387100000002</v>
      </c>
      <c r="K85" s="27">
        <v>256.95161289999999</v>
      </c>
      <c r="L85" s="27">
        <v>256.6935484</v>
      </c>
    </row>
    <row r="86" spans="1:12">
      <c r="A86" s="28">
        <v>241</v>
      </c>
      <c r="B86" s="35" t="s">
        <v>93</v>
      </c>
      <c r="C86" s="35" t="s">
        <v>153</v>
      </c>
      <c r="D86" s="28">
        <v>54</v>
      </c>
      <c r="E86" s="31">
        <v>257.16666670000001</v>
      </c>
      <c r="F86" s="30">
        <v>0.407407407</v>
      </c>
      <c r="G86" s="30">
        <v>0.46296296300000001</v>
      </c>
      <c r="H86" s="30">
        <v>0.12962963</v>
      </c>
      <c r="I86" s="31">
        <v>254.40740740000001</v>
      </c>
      <c r="J86" s="31">
        <v>252.92592590000001</v>
      </c>
      <c r="K86" s="31">
        <v>269.462963</v>
      </c>
      <c r="L86" s="31">
        <v>268.16666670000001</v>
      </c>
    </row>
    <row r="87" spans="1:12">
      <c r="A87" s="29">
        <v>242</v>
      </c>
      <c r="B87" s="34" t="s">
        <v>94</v>
      </c>
      <c r="C87" s="34" t="s">
        <v>153</v>
      </c>
      <c r="D87" s="29">
        <v>73</v>
      </c>
      <c r="E87" s="27">
        <v>271.12328769999999</v>
      </c>
      <c r="F87" s="26">
        <v>0.15068493199999999</v>
      </c>
      <c r="G87" s="26">
        <v>0.31506849300000001</v>
      </c>
      <c r="H87" s="26">
        <v>0.53424657499999995</v>
      </c>
      <c r="I87" s="27">
        <v>271.05479450000001</v>
      </c>
      <c r="J87" s="27">
        <v>265.71232880000002</v>
      </c>
      <c r="K87" s="27">
        <v>279.35616440000001</v>
      </c>
      <c r="L87" s="27">
        <v>282.73972600000002</v>
      </c>
    </row>
    <row r="88" spans="1:12">
      <c r="A88" s="28">
        <v>243</v>
      </c>
      <c r="B88" s="35" t="s">
        <v>95</v>
      </c>
      <c r="C88" s="35" t="s">
        <v>153</v>
      </c>
      <c r="D88" s="28">
        <v>68</v>
      </c>
      <c r="E88" s="31">
        <v>260.76470590000002</v>
      </c>
      <c r="F88" s="30">
        <v>0.264705882</v>
      </c>
      <c r="G88" s="30">
        <v>0.52941176499999998</v>
      </c>
      <c r="H88" s="30">
        <v>0.20588235299999999</v>
      </c>
      <c r="I88" s="31">
        <v>260.45588240000001</v>
      </c>
      <c r="J88" s="31">
        <v>253.3823529</v>
      </c>
      <c r="K88" s="31">
        <v>272.83823530000001</v>
      </c>
      <c r="L88" s="31">
        <v>269.77941179999999</v>
      </c>
    </row>
    <row r="89" spans="1:12">
      <c r="A89" s="29">
        <v>245</v>
      </c>
      <c r="B89" s="34" t="s">
        <v>96</v>
      </c>
      <c r="C89" s="34" t="s">
        <v>153</v>
      </c>
      <c r="D89" s="29">
        <v>101</v>
      </c>
      <c r="E89" s="27">
        <v>275.43564359999999</v>
      </c>
      <c r="F89" s="26">
        <v>0.178217822</v>
      </c>
      <c r="G89" s="26">
        <v>0.188118812</v>
      </c>
      <c r="H89" s="26">
        <v>0.63366336599999995</v>
      </c>
      <c r="I89" s="27">
        <v>273.73267329999999</v>
      </c>
      <c r="J89" s="27">
        <v>274.4554455</v>
      </c>
      <c r="K89" s="27">
        <v>281.61386140000002</v>
      </c>
      <c r="L89" s="27">
        <v>278.1980198</v>
      </c>
    </row>
    <row r="90" spans="1:12">
      <c r="A90" s="28">
        <v>246</v>
      </c>
      <c r="B90" s="35" t="s">
        <v>97</v>
      </c>
      <c r="C90" s="35" t="s">
        <v>153</v>
      </c>
      <c r="D90" s="28">
        <v>62</v>
      </c>
      <c r="E90" s="31">
        <v>260.70967739999998</v>
      </c>
      <c r="F90" s="30">
        <v>0.45161290300000001</v>
      </c>
      <c r="G90" s="30">
        <v>0.22580645199999999</v>
      </c>
      <c r="H90" s="30">
        <v>0.322580645</v>
      </c>
      <c r="I90" s="31">
        <v>261.74193550000001</v>
      </c>
      <c r="J90" s="31">
        <v>259.16129030000002</v>
      </c>
      <c r="K90" s="31">
        <v>267.27419350000002</v>
      </c>
      <c r="L90" s="31">
        <v>261.59677420000003</v>
      </c>
    </row>
    <row r="91" spans="1:12">
      <c r="A91" s="29">
        <v>247</v>
      </c>
      <c r="B91" s="34" t="s">
        <v>98</v>
      </c>
      <c r="C91" s="34" t="s">
        <v>153</v>
      </c>
      <c r="D91" s="29">
        <v>51</v>
      </c>
      <c r="E91" s="27">
        <v>263.27450979999998</v>
      </c>
      <c r="F91" s="26">
        <v>0.235294118</v>
      </c>
      <c r="G91" s="26">
        <v>0.49019607799999998</v>
      </c>
      <c r="H91" s="26">
        <v>0.27450980400000002</v>
      </c>
      <c r="I91" s="27">
        <v>262.47058820000001</v>
      </c>
      <c r="J91" s="27">
        <v>260.25490200000002</v>
      </c>
      <c r="K91" s="27">
        <v>272.50980390000001</v>
      </c>
      <c r="L91" s="27">
        <v>267.52941179999999</v>
      </c>
    </row>
    <row r="92" spans="1:12">
      <c r="A92" s="28">
        <v>248</v>
      </c>
      <c r="B92" s="35" t="s">
        <v>99</v>
      </c>
      <c r="C92" s="35" t="s">
        <v>153</v>
      </c>
      <c r="D92" s="28">
        <v>30</v>
      </c>
      <c r="E92" s="31">
        <v>261.23333330000003</v>
      </c>
      <c r="F92" s="30">
        <v>0.366666667</v>
      </c>
      <c r="G92" s="30">
        <v>0.26666666700000002</v>
      </c>
      <c r="H92" s="30">
        <v>0.366666667</v>
      </c>
      <c r="I92" s="31">
        <v>261</v>
      </c>
      <c r="J92" s="31">
        <v>268.7</v>
      </c>
      <c r="K92" s="31">
        <v>260.3666667</v>
      </c>
      <c r="L92" s="31">
        <v>258.76666669999997</v>
      </c>
    </row>
    <row r="93" spans="1:12">
      <c r="A93" s="29">
        <v>249</v>
      </c>
      <c r="B93" s="34" t="s">
        <v>100</v>
      </c>
      <c r="C93" s="34" t="s">
        <v>153</v>
      </c>
      <c r="D93" s="29">
        <v>53</v>
      </c>
      <c r="E93" s="27">
        <v>280.98113210000002</v>
      </c>
      <c r="F93" s="26">
        <v>5.6603774000000003E-2</v>
      </c>
      <c r="G93" s="26">
        <v>0.132075472</v>
      </c>
      <c r="H93" s="26">
        <v>0.811320755</v>
      </c>
      <c r="I93" s="27">
        <v>281.32075470000001</v>
      </c>
      <c r="J93" s="27">
        <v>279.0566038</v>
      </c>
      <c r="K93" s="27">
        <v>286.11320749999999</v>
      </c>
      <c r="L93" s="27">
        <v>282.96226419999999</v>
      </c>
    </row>
    <row r="94" spans="1:12">
      <c r="A94" s="28">
        <v>250</v>
      </c>
      <c r="B94" s="35" t="s">
        <v>101</v>
      </c>
      <c r="C94" s="35" t="s">
        <v>153</v>
      </c>
      <c r="D94" s="28">
        <v>39</v>
      </c>
      <c r="E94" s="31">
        <v>259.84615380000002</v>
      </c>
      <c r="F94" s="30">
        <v>0.38461538499999998</v>
      </c>
      <c r="G94" s="30">
        <v>0.256410256</v>
      </c>
      <c r="H94" s="30">
        <v>0.35897435900000002</v>
      </c>
      <c r="I94" s="31">
        <v>258.15384619999998</v>
      </c>
      <c r="J94" s="31">
        <v>257.66666670000001</v>
      </c>
      <c r="K94" s="31">
        <v>267.69230770000001</v>
      </c>
      <c r="L94" s="31">
        <v>270.53846149999998</v>
      </c>
    </row>
    <row r="95" spans="1:12">
      <c r="A95" s="29">
        <v>251</v>
      </c>
      <c r="B95" s="34" t="s">
        <v>102</v>
      </c>
      <c r="C95" s="34" t="s">
        <v>153</v>
      </c>
      <c r="D95" s="29">
        <v>48</v>
      </c>
      <c r="E95" s="27">
        <v>268.1875</v>
      </c>
      <c r="F95" s="26">
        <v>0.20833333300000001</v>
      </c>
      <c r="G95" s="26">
        <v>0.25</v>
      </c>
      <c r="H95" s="26">
        <v>0.54166666699999999</v>
      </c>
      <c r="I95" s="27">
        <v>266.0625</v>
      </c>
      <c r="J95" s="27">
        <v>263.95833329999999</v>
      </c>
      <c r="K95" s="27">
        <v>283.125</v>
      </c>
      <c r="L95" s="27">
        <v>274.5</v>
      </c>
    </row>
    <row r="96" spans="1:12">
      <c r="A96" s="28">
        <v>254</v>
      </c>
      <c r="B96" s="35" t="s">
        <v>103</v>
      </c>
      <c r="C96" s="35" t="s">
        <v>153</v>
      </c>
      <c r="D96" s="28">
        <v>19</v>
      </c>
      <c r="E96" s="31">
        <v>277.05263159999998</v>
      </c>
      <c r="F96" s="30" t="s">
        <v>159</v>
      </c>
      <c r="G96" s="30">
        <v>0.21052631599999999</v>
      </c>
      <c r="H96" s="30">
        <v>0.78947368399999995</v>
      </c>
      <c r="I96" s="31">
        <v>275.15789469999999</v>
      </c>
      <c r="J96" s="31">
        <v>275.89473679999998</v>
      </c>
      <c r="K96" s="31">
        <v>280.10526320000002</v>
      </c>
      <c r="L96" s="31">
        <v>284.4210526</v>
      </c>
    </row>
    <row r="97" spans="1:12">
      <c r="A97" s="29">
        <v>256</v>
      </c>
      <c r="B97" s="34" t="s">
        <v>104</v>
      </c>
      <c r="C97" s="34" t="s">
        <v>153</v>
      </c>
      <c r="D97" s="29">
        <v>48</v>
      </c>
      <c r="E97" s="27">
        <v>260.70833329999999</v>
      </c>
      <c r="F97" s="26">
        <v>0.375</v>
      </c>
      <c r="G97" s="26">
        <v>0.375</v>
      </c>
      <c r="H97" s="26">
        <v>0.25</v>
      </c>
      <c r="I97" s="27">
        <v>258.66666670000001</v>
      </c>
      <c r="J97" s="27">
        <v>256.02083329999999</v>
      </c>
      <c r="K97" s="27">
        <v>276.20833329999999</v>
      </c>
      <c r="L97" s="27">
        <v>273.29166670000001</v>
      </c>
    </row>
    <row r="98" spans="1:12">
      <c r="A98" s="28">
        <v>260</v>
      </c>
      <c r="B98" s="35" t="s">
        <v>105</v>
      </c>
      <c r="C98" s="35" t="s">
        <v>153</v>
      </c>
      <c r="D98" s="28">
        <v>61</v>
      </c>
      <c r="E98" s="31">
        <v>263.57377050000002</v>
      </c>
      <c r="F98" s="30">
        <v>0.37704917999999998</v>
      </c>
      <c r="G98" s="30">
        <v>0.31147541000000001</v>
      </c>
      <c r="H98" s="30">
        <v>0.31147541000000001</v>
      </c>
      <c r="I98" s="31">
        <v>262.5409836</v>
      </c>
      <c r="J98" s="31">
        <v>262.60655739999999</v>
      </c>
      <c r="K98" s="31">
        <v>269.50819669999998</v>
      </c>
      <c r="L98" s="31">
        <v>269.85245900000001</v>
      </c>
    </row>
    <row r="99" spans="1:12">
      <c r="A99" s="29">
        <v>261</v>
      </c>
      <c r="B99" s="34" t="s">
        <v>106</v>
      </c>
      <c r="C99" s="34" t="s">
        <v>153</v>
      </c>
      <c r="D99" s="29">
        <v>36</v>
      </c>
      <c r="E99" s="27">
        <v>265.27777780000002</v>
      </c>
      <c r="F99" s="26">
        <v>0.25</v>
      </c>
      <c r="G99" s="26">
        <v>0.47222222200000002</v>
      </c>
      <c r="H99" s="26">
        <v>0.27777777799999998</v>
      </c>
      <c r="I99" s="27">
        <v>261.36111110000002</v>
      </c>
      <c r="J99" s="27">
        <v>261.69444440000001</v>
      </c>
      <c r="K99" s="27">
        <v>279.22222219999998</v>
      </c>
      <c r="L99" s="27">
        <v>274.05555559999999</v>
      </c>
    </row>
    <row r="100" spans="1:12">
      <c r="A100" s="28">
        <v>262</v>
      </c>
      <c r="B100" s="35" t="s">
        <v>107</v>
      </c>
      <c r="C100" s="35" t="s">
        <v>153</v>
      </c>
      <c r="D100" s="28">
        <v>24</v>
      </c>
      <c r="E100" s="31">
        <v>282.125</v>
      </c>
      <c r="F100" s="30" t="s">
        <v>159</v>
      </c>
      <c r="G100" s="30">
        <v>0.20833333300000001</v>
      </c>
      <c r="H100" s="30">
        <v>0.79166666699999999</v>
      </c>
      <c r="I100" s="31">
        <v>282.70833329999999</v>
      </c>
      <c r="J100" s="31">
        <v>284.54166670000001</v>
      </c>
      <c r="K100" s="31">
        <v>288.25</v>
      </c>
      <c r="L100" s="31">
        <v>278.625</v>
      </c>
    </row>
    <row r="101" spans="1:12">
      <c r="A101" s="29">
        <v>301</v>
      </c>
      <c r="B101" s="34" t="s">
        <v>108</v>
      </c>
      <c r="C101" s="34" t="s">
        <v>153</v>
      </c>
      <c r="D101" s="29" t="s">
        <v>158</v>
      </c>
      <c r="E101" s="29" t="s">
        <v>158</v>
      </c>
      <c r="F101" s="29" t="s">
        <v>158</v>
      </c>
      <c r="G101" s="29" t="s">
        <v>158</v>
      </c>
      <c r="H101" s="29" t="s">
        <v>158</v>
      </c>
      <c r="I101" s="29" t="s">
        <v>158</v>
      </c>
      <c r="J101" s="29" t="s">
        <v>158</v>
      </c>
      <c r="K101" s="29" t="s">
        <v>158</v>
      </c>
      <c r="L101" s="29" t="s">
        <v>158</v>
      </c>
    </row>
    <row r="102" spans="1:12">
      <c r="A102" s="28">
        <v>313</v>
      </c>
      <c r="B102" s="35" t="s">
        <v>109</v>
      </c>
      <c r="C102" s="35" t="s">
        <v>153</v>
      </c>
      <c r="D102" s="28" t="s">
        <v>158</v>
      </c>
      <c r="E102" s="28" t="s">
        <v>158</v>
      </c>
      <c r="F102" s="28" t="s">
        <v>158</v>
      </c>
      <c r="G102" s="28" t="s">
        <v>158</v>
      </c>
      <c r="H102" s="28" t="s">
        <v>158</v>
      </c>
      <c r="I102" s="28" t="s">
        <v>158</v>
      </c>
      <c r="J102" s="28" t="s">
        <v>158</v>
      </c>
      <c r="K102" s="28" t="s">
        <v>158</v>
      </c>
      <c r="L102" s="28" t="s">
        <v>158</v>
      </c>
    </row>
    <row r="103" spans="1:12">
      <c r="A103" s="29">
        <v>321</v>
      </c>
      <c r="B103" s="34" t="s">
        <v>110</v>
      </c>
      <c r="C103" s="34" t="s">
        <v>153</v>
      </c>
      <c r="D103" s="29">
        <v>21</v>
      </c>
      <c r="E103" s="27">
        <v>271.7142857</v>
      </c>
      <c r="F103" s="26">
        <v>0.14285714299999999</v>
      </c>
      <c r="G103" s="26">
        <v>0.19047618999999999</v>
      </c>
      <c r="H103" s="26">
        <v>0.66666666699999999</v>
      </c>
      <c r="I103" s="27">
        <v>271.80952380000002</v>
      </c>
      <c r="J103" s="27">
        <v>263</v>
      </c>
      <c r="K103" s="27">
        <v>285.80952380000002</v>
      </c>
      <c r="L103" s="27">
        <v>282.23809519999998</v>
      </c>
    </row>
    <row r="104" spans="1:12">
      <c r="A104" s="28">
        <v>322</v>
      </c>
      <c r="B104" s="35" t="s">
        <v>111</v>
      </c>
      <c r="C104" s="35" t="s">
        <v>153</v>
      </c>
      <c r="D104" s="28">
        <v>13</v>
      </c>
      <c r="E104" s="31">
        <v>267.38461539999997</v>
      </c>
      <c r="F104" s="30">
        <v>7.6923077000000006E-2</v>
      </c>
      <c r="G104" s="30">
        <v>0.46153846199999998</v>
      </c>
      <c r="H104" s="30">
        <v>0.46153846199999998</v>
      </c>
      <c r="I104" s="31">
        <v>266.07692309999999</v>
      </c>
      <c r="J104" s="31">
        <v>256.30769229999999</v>
      </c>
      <c r="K104" s="31">
        <v>290.69230770000001</v>
      </c>
      <c r="L104" s="31">
        <v>288</v>
      </c>
    </row>
    <row r="105" spans="1:12">
      <c r="A105" s="29">
        <v>326</v>
      </c>
      <c r="B105" s="34" t="s">
        <v>112</v>
      </c>
      <c r="C105" s="34" t="s">
        <v>153</v>
      </c>
      <c r="D105" s="29">
        <v>24</v>
      </c>
      <c r="E105" s="27">
        <v>279.08333329999999</v>
      </c>
      <c r="F105" s="26" t="s">
        <v>159</v>
      </c>
      <c r="G105" s="26">
        <v>8.3333332999999996E-2</v>
      </c>
      <c r="H105" s="26">
        <v>0.875</v>
      </c>
      <c r="I105" s="27">
        <v>277.75</v>
      </c>
      <c r="J105" s="27">
        <v>275.04166670000001</v>
      </c>
      <c r="K105" s="27">
        <v>285.45833329999999</v>
      </c>
      <c r="L105" s="27">
        <v>288.91666670000001</v>
      </c>
    </row>
    <row r="106" spans="1:12">
      <c r="A106" s="28">
        <v>327</v>
      </c>
      <c r="B106" s="35" t="s">
        <v>113</v>
      </c>
      <c r="C106" s="35" t="s">
        <v>153</v>
      </c>
      <c r="D106" s="28">
        <v>94</v>
      </c>
      <c r="E106" s="31">
        <v>265.22340430000003</v>
      </c>
      <c r="F106" s="30">
        <v>0.23404255299999999</v>
      </c>
      <c r="G106" s="30">
        <v>0.44680851100000002</v>
      </c>
      <c r="H106" s="30">
        <v>0.31914893599999999</v>
      </c>
      <c r="I106" s="31">
        <v>265.48936170000002</v>
      </c>
      <c r="J106" s="31">
        <v>263.5319149</v>
      </c>
      <c r="K106" s="31">
        <v>273.60638299999999</v>
      </c>
      <c r="L106" s="31">
        <v>270.15957450000002</v>
      </c>
    </row>
    <row r="107" spans="1:12">
      <c r="A107" s="29">
        <v>328</v>
      </c>
      <c r="B107" s="34" t="s">
        <v>114</v>
      </c>
      <c r="C107" s="34" t="s">
        <v>153</v>
      </c>
      <c r="D107" s="29">
        <v>48</v>
      </c>
      <c r="E107" s="27">
        <v>261.72916670000001</v>
      </c>
      <c r="F107" s="26">
        <v>0.3125</v>
      </c>
      <c r="G107" s="26">
        <v>0.5</v>
      </c>
      <c r="H107" s="26">
        <v>0.1875</v>
      </c>
      <c r="I107" s="27">
        <v>261.89583329999999</v>
      </c>
      <c r="J107" s="27">
        <v>257.79166670000001</v>
      </c>
      <c r="K107" s="27">
        <v>270.52083329999999</v>
      </c>
      <c r="L107" s="27">
        <v>267.60416670000001</v>
      </c>
    </row>
    <row r="108" spans="1:12">
      <c r="A108" s="28">
        <v>332</v>
      </c>
      <c r="B108" s="35" t="s">
        <v>115</v>
      </c>
      <c r="C108" s="35" t="s">
        <v>153</v>
      </c>
      <c r="D108" s="28">
        <v>28</v>
      </c>
      <c r="E108" s="31">
        <v>270.39285710000001</v>
      </c>
      <c r="F108" s="30">
        <v>0.10714285699999999</v>
      </c>
      <c r="G108" s="30">
        <v>0.428571429</v>
      </c>
      <c r="H108" s="30">
        <v>0.46428571400000002</v>
      </c>
      <c r="I108" s="31">
        <v>274.0357143</v>
      </c>
      <c r="J108" s="31">
        <v>273.60714289999999</v>
      </c>
      <c r="K108" s="31">
        <v>270.85714289999999</v>
      </c>
      <c r="L108" s="31">
        <v>265.75</v>
      </c>
    </row>
    <row r="109" spans="1:12">
      <c r="A109" s="29">
        <v>335</v>
      </c>
      <c r="B109" s="34" t="s">
        <v>116</v>
      </c>
      <c r="C109" s="34" t="s">
        <v>153</v>
      </c>
      <c r="D109" s="29">
        <v>110</v>
      </c>
      <c r="E109" s="27">
        <v>269.18181820000001</v>
      </c>
      <c r="F109" s="26">
        <v>0.16363636400000001</v>
      </c>
      <c r="G109" s="26">
        <v>0.39090909099999999</v>
      </c>
      <c r="H109" s="26">
        <v>0.44545454499999998</v>
      </c>
      <c r="I109" s="27">
        <v>269.54545450000001</v>
      </c>
      <c r="J109" s="27">
        <v>272.05454550000002</v>
      </c>
      <c r="K109" s="27">
        <v>275.3</v>
      </c>
      <c r="L109" s="27">
        <v>267.39999999999998</v>
      </c>
    </row>
    <row r="110" spans="1:12">
      <c r="A110" s="28">
        <v>336</v>
      </c>
      <c r="B110" s="35" t="s">
        <v>117</v>
      </c>
      <c r="C110" s="35" t="s">
        <v>153</v>
      </c>
      <c r="D110" s="28">
        <v>53</v>
      </c>
      <c r="E110" s="31">
        <v>279.33962259999998</v>
      </c>
      <c r="F110" s="30">
        <v>5.6603774000000003E-2</v>
      </c>
      <c r="G110" s="30">
        <v>0.20754717</v>
      </c>
      <c r="H110" s="30">
        <v>0.73584905700000003</v>
      </c>
      <c r="I110" s="31">
        <v>279.7735849</v>
      </c>
      <c r="J110" s="31">
        <v>283.490566</v>
      </c>
      <c r="K110" s="31">
        <v>277.52830189999997</v>
      </c>
      <c r="L110" s="31">
        <v>280.7735849</v>
      </c>
    </row>
    <row r="111" spans="1:12">
      <c r="A111" s="29">
        <v>346</v>
      </c>
      <c r="B111" s="34" t="s">
        <v>118</v>
      </c>
      <c r="C111" s="34" t="s">
        <v>153</v>
      </c>
      <c r="D111" s="29">
        <v>23</v>
      </c>
      <c r="E111" s="27">
        <v>269.08695649999999</v>
      </c>
      <c r="F111" s="26">
        <v>0.130434783</v>
      </c>
      <c r="G111" s="26">
        <v>0.26086956500000003</v>
      </c>
      <c r="H111" s="26">
        <v>0.60869565199999998</v>
      </c>
      <c r="I111" s="27">
        <v>270.47826090000001</v>
      </c>
      <c r="J111" s="27">
        <v>269.17391300000003</v>
      </c>
      <c r="K111" s="27">
        <v>279.17391300000003</v>
      </c>
      <c r="L111" s="27">
        <v>267.86956520000001</v>
      </c>
    </row>
    <row r="112" spans="1:12">
      <c r="A112" s="28">
        <v>347</v>
      </c>
      <c r="B112" s="35" t="s">
        <v>119</v>
      </c>
      <c r="C112" s="35" t="s">
        <v>153</v>
      </c>
      <c r="D112" s="28">
        <v>166</v>
      </c>
      <c r="E112" s="31">
        <v>262.49397590000001</v>
      </c>
      <c r="F112" s="30">
        <v>0.32530120499999998</v>
      </c>
      <c r="G112" s="30">
        <v>0.43373494000000001</v>
      </c>
      <c r="H112" s="30">
        <v>0.240963855</v>
      </c>
      <c r="I112" s="31">
        <v>260.89156630000002</v>
      </c>
      <c r="J112" s="31">
        <v>260.44578310000003</v>
      </c>
      <c r="K112" s="31">
        <v>270.62650600000001</v>
      </c>
      <c r="L112" s="31">
        <v>270.06024100000002</v>
      </c>
    </row>
    <row r="113" spans="1:12">
      <c r="A113" s="29">
        <v>368</v>
      </c>
      <c r="B113" s="34" t="s">
        <v>120</v>
      </c>
      <c r="C113" s="34" t="s">
        <v>153</v>
      </c>
      <c r="D113" s="29">
        <v>74</v>
      </c>
      <c r="E113" s="27">
        <v>260.90540540000001</v>
      </c>
      <c r="F113" s="26">
        <v>0.513513514</v>
      </c>
      <c r="G113" s="26">
        <v>0.21621621599999999</v>
      </c>
      <c r="H113" s="26">
        <v>0.27027026999999998</v>
      </c>
      <c r="I113" s="27">
        <v>260.72972970000001</v>
      </c>
      <c r="J113" s="27">
        <v>260.89189190000002</v>
      </c>
      <c r="K113" s="27">
        <v>266</v>
      </c>
      <c r="L113" s="27">
        <v>263.68918919999999</v>
      </c>
    </row>
    <row r="114" spans="1:12">
      <c r="A114" s="28">
        <v>373</v>
      </c>
      <c r="B114" s="35" t="s">
        <v>121</v>
      </c>
      <c r="C114" s="35" t="s">
        <v>153</v>
      </c>
      <c r="D114" s="28">
        <v>64</v>
      </c>
      <c r="E114" s="31">
        <v>277.234375</v>
      </c>
      <c r="F114" s="30">
        <v>0.125</v>
      </c>
      <c r="G114" s="30">
        <v>0.125</v>
      </c>
      <c r="H114" s="30">
        <v>0.75</v>
      </c>
      <c r="I114" s="31">
        <v>277.421875</v>
      </c>
      <c r="J114" s="31">
        <v>274.3125</v>
      </c>
      <c r="K114" s="31">
        <v>281.15625</v>
      </c>
      <c r="L114" s="31">
        <v>280.734375</v>
      </c>
    </row>
    <row r="115" spans="1:12">
      <c r="A115" s="29">
        <v>384</v>
      </c>
      <c r="B115" s="34" t="s">
        <v>122</v>
      </c>
      <c r="C115" s="34" t="s">
        <v>153</v>
      </c>
      <c r="D115" s="29">
        <v>26</v>
      </c>
      <c r="E115" s="27">
        <v>254.3846154</v>
      </c>
      <c r="F115" s="26">
        <v>0.76923076899999998</v>
      </c>
      <c r="G115" s="26">
        <v>0.23076923099999999</v>
      </c>
      <c r="H115" s="26" t="s">
        <v>159</v>
      </c>
      <c r="I115" s="27">
        <v>258.96153850000002</v>
      </c>
      <c r="J115" s="27">
        <v>262.61538460000003</v>
      </c>
      <c r="K115" s="27">
        <v>244.69230769999999</v>
      </c>
      <c r="L115" s="27">
        <v>247.07692309999999</v>
      </c>
    </row>
    <row r="116" spans="1:12">
      <c r="A116" s="28">
        <v>385</v>
      </c>
      <c r="B116" s="35" t="s">
        <v>123</v>
      </c>
      <c r="C116" s="35" t="s">
        <v>153</v>
      </c>
      <c r="D116" s="28">
        <v>29</v>
      </c>
      <c r="E116" s="31">
        <v>263</v>
      </c>
      <c r="F116" s="30">
        <v>0.31034482800000002</v>
      </c>
      <c r="G116" s="30">
        <v>0.37931034499999999</v>
      </c>
      <c r="H116" s="30">
        <v>0.31034482800000002</v>
      </c>
      <c r="I116" s="31">
        <v>265.3103448</v>
      </c>
      <c r="J116" s="31">
        <v>265.17241380000002</v>
      </c>
      <c r="K116" s="31">
        <v>263.4482759</v>
      </c>
      <c r="L116" s="31">
        <v>260.13793099999998</v>
      </c>
    </row>
    <row r="117" spans="1:12" ht="16" thickBot="1">
      <c r="A117" s="37" t="s">
        <v>124</v>
      </c>
      <c r="B117" s="38" t="s">
        <v>152</v>
      </c>
      <c r="C117" s="38" t="s">
        <v>153</v>
      </c>
      <c r="D117" s="37">
        <v>5577</v>
      </c>
      <c r="E117" s="39">
        <v>265.2850995</v>
      </c>
      <c r="F117" s="40">
        <v>0.28000000000000003</v>
      </c>
      <c r="G117" s="40">
        <v>0.35099999999999998</v>
      </c>
      <c r="H117" s="40">
        <v>0.37</v>
      </c>
      <c r="I117" s="39">
        <v>264.5560337</v>
      </c>
      <c r="J117" s="39">
        <v>263.09234359999999</v>
      </c>
      <c r="K117" s="39">
        <v>272.82391969999998</v>
      </c>
      <c r="L117" s="39">
        <v>270.38838079999999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81CA-428F-6D4E-8BE0-FBF28FF89D1B}">
  <dimension ref="A2:N133"/>
  <sheetViews>
    <sheetView topLeftCell="A115" workbookViewId="0">
      <selection activeCell="O20" sqref="O20"/>
    </sheetView>
  </sheetViews>
  <sheetFormatPr baseColWidth="10" defaultRowHeight="15"/>
  <cols>
    <col min="2" max="2" width="14.5" customWidth="1"/>
    <col min="3" max="3" width="35" customWidth="1"/>
    <col min="4" max="4" width="17.6640625" customWidth="1"/>
    <col min="6" max="6" width="14.83203125" customWidth="1"/>
    <col min="8" max="8" width="11.83203125" customWidth="1"/>
    <col min="13" max="13" width="13.6640625" customWidth="1"/>
  </cols>
  <sheetData>
    <row r="2" spans="1:14">
      <c r="F2">
        <v>7</v>
      </c>
      <c r="G2">
        <v>8</v>
      </c>
      <c r="H2">
        <v>9</v>
      </c>
    </row>
    <row r="3" spans="1:14">
      <c r="C3" s="53" t="s">
        <v>212</v>
      </c>
      <c r="D3" s="53" t="s">
        <v>142</v>
      </c>
      <c r="E3" s="53" t="s">
        <v>213</v>
      </c>
      <c r="F3" s="53" t="s">
        <v>225</v>
      </c>
      <c r="G3" s="53" t="s">
        <v>226</v>
      </c>
      <c r="H3" s="53" t="s">
        <v>227</v>
      </c>
    </row>
    <row r="4" spans="1:14">
      <c r="C4" s="49">
        <v>1</v>
      </c>
      <c r="D4" t="str">
        <f>VLOOKUP(E4,cluster2,3,0)</f>
        <v>Westport Academy</v>
      </c>
      <c r="E4">
        <v>71</v>
      </c>
      <c r="F4">
        <f>VLOOKUP(E4,cluster2,$F$2,0)</f>
        <v>1.0383118307301793</v>
      </c>
      <c r="G4">
        <f>VLOOKUP(E4,cluster2,$G$2,0)</f>
        <v>-0.54863830215428155</v>
      </c>
      <c r="H4">
        <f>VLOOKUP(E4,cluster2,$H$2,0)</f>
        <v>-0.60165089634906155</v>
      </c>
    </row>
    <row r="5" spans="1:14">
      <c r="C5" s="49">
        <v>2</v>
      </c>
      <c r="D5" t="str">
        <f>VLOOKUP(E5,cluster2,3,0)</f>
        <v>Woodhome Elementary/Middle School</v>
      </c>
      <c r="E5">
        <v>57</v>
      </c>
      <c r="F5">
        <f>VLOOKUP(E5,cluster2,$F$2,0)</f>
        <v>-0.96352621808700378</v>
      </c>
      <c r="G5">
        <f>VLOOKUP(E5,cluster2,$G$2,0)</f>
        <v>-0.86547487654949751</v>
      </c>
      <c r="H5">
        <f>VLOOKUP(E5,cluster2,$H$2,0)</f>
        <v>1.3538102917502437</v>
      </c>
    </row>
    <row r="6" spans="1:14">
      <c r="C6" s="49">
        <v>3</v>
      </c>
      <c r="D6" t="str">
        <f>VLOOKUP(E6,cluster2,3,0)</f>
        <v>Garrett Heights Elementary/Middle School</v>
      </c>
      <c r="E6">
        <v>62</v>
      </c>
      <c r="F6">
        <f>VLOOKUP(E6,cluster2,$F$2,0)</f>
        <v>0.16654364866681234</v>
      </c>
      <c r="G6">
        <f>VLOOKUP(E6,cluster2,$G$2,0)</f>
        <v>0.52068512534029299</v>
      </c>
      <c r="H6">
        <f>VLOOKUP(E6,cluster2,$H$2,0)</f>
        <v>-0.47350174010864615</v>
      </c>
    </row>
    <row r="12" spans="1:14">
      <c r="C12" s="53" t="s">
        <v>209</v>
      </c>
      <c r="D12" s="60">
        <f>AVERAGE(D15:D126)</f>
        <v>0.28486725352678566</v>
      </c>
      <c r="E12" s="60">
        <f>AVERAGE(E15:E126)</f>
        <v>0.34755760466071417</v>
      </c>
      <c r="F12" s="60">
        <f>AVERAGE(F15:F126)</f>
        <v>0.37032412654464281</v>
      </c>
      <c r="G12" s="51" t="s">
        <v>211</v>
      </c>
      <c r="H12" s="51"/>
      <c r="I12" s="51"/>
      <c r="J12" s="51" t="s">
        <v>218</v>
      </c>
      <c r="K12" s="51"/>
      <c r="L12" s="51"/>
      <c r="M12" s="59" t="s">
        <v>228</v>
      </c>
    </row>
    <row r="13" spans="1:14" ht="16" thickBot="1">
      <c r="C13" s="53" t="s">
        <v>210</v>
      </c>
      <c r="D13">
        <f>STDEV(D15:D126)</f>
        <v>0.16591894493975262</v>
      </c>
      <c r="E13">
        <f t="shared" ref="E13:F13" si="0">STDEV(E15:E126)</f>
        <v>0.11272147500070701</v>
      </c>
      <c r="F13">
        <f t="shared" si="0"/>
        <v>0.18811784413760449</v>
      </c>
      <c r="G13" s="51"/>
      <c r="H13" s="51"/>
      <c r="I13" s="51"/>
      <c r="J13" s="51"/>
      <c r="K13" s="51"/>
      <c r="L13" s="51"/>
      <c r="M13" s="59">
        <f>SUM(M15:M126)</f>
        <v>131.72608200988736</v>
      </c>
    </row>
    <row r="14" spans="1:14" ht="65" thickBot="1">
      <c r="A14" t="s">
        <v>213</v>
      </c>
      <c r="B14" s="36" t="s">
        <v>135</v>
      </c>
      <c r="C14" s="36" t="s">
        <v>142</v>
      </c>
      <c r="D14" s="32" t="s">
        <v>138</v>
      </c>
      <c r="E14" s="32" t="s">
        <v>139</v>
      </c>
      <c r="F14" s="32" t="s">
        <v>140</v>
      </c>
      <c r="G14" s="32" t="s">
        <v>138</v>
      </c>
      <c r="H14" s="32" t="s">
        <v>139</v>
      </c>
      <c r="I14" s="32" t="s">
        <v>140</v>
      </c>
      <c r="J14" s="64" t="s">
        <v>219</v>
      </c>
      <c r="K14" s="64" t="s">
        <v>220</v>
      </c>
      <c r="L14" s="64" t="s">
        <v>221</v>
      </c>
      <c r="M14" s="64" t="s">
        <v>222</v>
      </c>
      <c r="N14" s="64" t="s">
        <v>212</v>
      </c>
    </row>
    <row r="15" spans="1:14">
      <c r="A15">
        <v>1</v>
      </c>
      <c r="B15" s="28">
        <v>4</v>
      </c>
      <c r="C15" s="35" t="s">
        <v>0</v>
      </c>
      <c r="D15" s="30">
        <v>0.28205128200000001</v>
      </c>
      <c r="E15" s="30">
        <v>0.35897435900000002</v>
      </c>
      <c r="F15" s="30">
        <v>0.35897435900000002</v>
      </c>
      <c r="G15">
        <f>STANDARDIZE(D15,$D$12,$D$13)</f>
        <v>-1.6971971029638357E-2</v>
      </c>
      <c r="H15">
        <f>STANDARDIZE(E15,$E$12,$E$13)</f>
        <v>0.1012828685857264</v>
      </c>
      <c r="I15">
        <f>STANDARDIZE(F15,$F$12,$F$13)</f>
        <v>-6.0333285216370304E-2</v>
      </c>
      <c r="J15">
        <f>SUMXMY2(G15:I15,$F$4:$H$4)</f>
        <v>1.8290461865551202</v>
      </c>
      <c r="K15">
        <f>SUMXMY2(G15:I15,$F$5:$H$5)</f>
        <v>3.8303875366772084</v>
      </c>
      <c r="L15">
        <f>SUMXMY2(G15:I15,$F$6:$H$6)</f>
        <v>0.38028440776146633</v>
      </c>
      <c r="M15">
        <f>MIN(J15:L15)</f>
        <v>0.38028440776146633</v>
      </c>
      <c r="N15">
        <f>MATCH(M15,J15:L15,0)</f>
        <v>3</v>
      </c>
    </row>
    <row r="16" spans="1:14">
      <c r="A16">
        <v>2</v>
      </c>
      <c r="B16" s="29">
        <v>7</v>
      </c>
      <c r="C16" s="34" t="s">
        <v>3</v>
      </c>
      <c r="D16" s="26">
        <v>0.31372549</v>
      </c>
      <c r="E16" s="26">
        <v>0.31372549</v>
      </c>
      <c r="F16" s="26">
        <v>0.37254902000000001</v>
      </c>
      <c r="G16">
        <f>STANDARDIZE(D16,$D$12,$D$13)</f>
        <v>0.17392972504552237</v>
      </c>
      <c r="H16">
        <f>STANDARDIZE(E16,$E$12,$E$13)</f>
        <v>-0.30013903438099948</v>
      </c>
      <c r="I16">
        <f t="shared" ref="I16:I79" si="1">STANDARDIZE(F16,$F$12,$F$13)</f>
        <v>1.1827126052591461E-2</v>
      </c>
      <c r="J16">
        <f t="shared" ref="J16:J79" si="2">SUMXMY2(G16:I16,$F$4:$H$4)</f>
        <v>1.185263594681542</v>
      </c>
      <c r="K16">
        <f t="shared" ref="K16:K79" si="3">SUMXMY2(G16:I16,$F$5:$H$5)</f>
        <v>3.4143294540237616</v>
      </c>
      <c r="L16">
        <f t="shared" ref="L16:L79" si="4">SUMXMY2(G16:I16,$F$6:$H$6)</f>
        <v>0.90935096363579038</v>
      </c>
      <c r="M16">
        <f t="shared" ref="M16:M79" si="5">MIN(J16:L16)</f>
        <v>0.90935096363579038</v>
      </c>
      <c r="N16">
        <f t="shared" ref="N16:N79" si="6">MATCH(M16,J16:L16,0)</f>
        <v>3</v>
      </c>
    </row>
    <row r="17" spans="1:14">
      <c r="A17">
        <v>3</v>
      </c>
      <c r="B17" s="28">
        <v>8</v>
      </c>
      <c r="C17" s="35" t="s">
        <v>6</v>
      </c>
      <c r="D17" s="30">
        <v>0.35849056600000001</v>
      </c>
      <c r="E17" s="30">
        <v>0.396226415</v>
      </c>
      <c r="F17" s="30">
        <v>0.24528301899999999</v>
      </c>
      <c r="G17">
        <f>STANDARDIZE(D17,$D$12,$D$13)</f>
        <v>0.4437305968884262</v>
      </c>
      <c r="H17">
        <f>STANDARDIZE(E17,$E$12,$E$13)</f>
        <v>0.43176165268402111</v>
      </c>
      <c r="I17">
        <f t="shared" si="1"/>
        <v>-0.66469562267138105</v>
      </c>
      <c r="J17">
        <f t="shared" si="2"/>
        <v>1.3186855526007837</v>
      </c>
      <c r="K17">
        <f t="shared" si="3"/>
        <v>7.7375604826276971</v>
      </c>
      <c r="L17">
        <f t="shared" si="4"/>
        <v>0.12129508898307523</v>
      </c>
      <c r="M17">
        <f t="shared" si="5"/>
        <v>0.12129508898307523</v>
      </c>
      <c r="N17">
        <f t="shared" si="6"/>
        <v>3</v>
      </c>
    </row>
    <row r="18" spans="1:14">
      <c r="A18">
        <v>4</v>
      </c>
      <c r="B18" s="29">
        <v>10</v>
      </c>
      <c r="C18" s="34" t="s">
        <v>8</v>
      </c>
      <c r="D18" s="26">
        <v>0.11320754700000001</v>
      </c>
      <c r="E18" s="26">
        <v>0.32075471700000002</v>
      </c>
      <c r="F18" s="26">
        <v>0.56603773599999996</v>
      </c>
      <c r="G18">
        <f>STANDARDIZE(D18,$D$12,$D$13)</f>
        <v>-1.0345997956358604</v>
      </c>
      <c r="H18">
        <f>STANDARDIZE(E18,$E$12,$E$13)</f>
        <v>-0.23777978118673515</v>
      </c>
      <c r="I18">
        <f t="shared" si="1"/>
        <v>1.0403776970365262</v>
      </c>
      <c r="J18">
        <f t="shared" si="2"/>
        <v>7.0898535322774814</v>
      </c>
      <c r="K18">
        <f t="shared" si="3"/>
        <v>0.49729257759703416</v>
      </c>
      <c r="L18">
        <f t="shared" si="4"/>
        <v>4.3098455384353249</v>
      </c>
      <c r="M18">
        <f t="shared" si="5"/>
        <v>0.49729257759703416</v>
      </c>
      <c r="N18">
        <f t="shared" si="6"/>
        <v>2</v>
      </c>
    </row>
    <row r="19" spans="1:14">
      <c r="A19">
        <v>5</v>
      </c>
      <c r="B19" s="28">
        <v>11</v>
      </c>
      <c r="C19" s="35" t="s">
        <v>11</v>
      </c>
      <c r="D19" s="30">
        <v>0.26315789499999998</v>
      </c>
      <c r="E19" s="30">
        <v>0.34210526299999999</v>
      </c>
      <c r="F19" s="30">
        <v>0.39473684199999998</v>
      </c>
      <c r="G19">
        <f>STANDARDIZE(D19,$D$12,$D$13)</f>
        <v>-0.13084315678760278</v>
      </c>
      <c r="H19">
        <f>STANDARDIZE(E19,$E$12,$E$13)</f>
        <v>-4.8370034731003826E-2</v>
      </c>
      <c r="I19">
        <f t="shared" si="1"/>
        <v>0.12977352343831747</v>
      </c>
      <c r="J19">
        <f t="shared" si="2"/>
        <v>2.1521734060896969</v>
      </c>
      <c r="K19">
        <f t="shared" si="3"/>
        <v>2.8592874132776713</v>
      </c>
      <c r="L19">
        <f t="shared" si="4"/>
        <v>0.77620373086980976</v>
      </c>
      <c r="M19">
        <f t="shared" si="5"/>
        <v>0.77620373086980976</v>
      </c>
      <c r="N19">
        <f t="shared" si="6"/>
        <v>3</v>
      </c>
    </row>
    <row r="20" spans="1:14">
      <c r="A20">
        <v>6</v>
      </c>
      <c r="B20" s="29">
        <v>12</v>
      </c>
      <c r="C20" s="34" t="s">
        <v>13</v>
      </c>
      <c r="D20" s="26">
        <v>0.33035714300000002</v>
      </c>
      <c r="E20" s="26">
        <v>0.428571429</v>
      </c>
      <c r="F20" s="26">
        <v>0.241071429</v>
      </c>
      <c r="G20">
        <f>STANDARDIZE(D20,$D$12,$D$13)</f>
        <v>0.27416935112341961</v>
      </c>
      <c r="H20">
        <f>STANDARDIZE(E20,$E$12,$E$13)</f>
        <v>0.71870798655515911</v>
      </c>
      <c r="I20">
        <f t="shared" si="1"/>
        <v>-0.68708366363212736</v>
      </c>
      <c r="J20">
        <f t="shared" si="2"/>
        <v>2.1973791023708027</v>
      </c>
      <c r="K20">
        <f t="shared" si="3"/>
        <v>8.2067738029138813</v>
      </c>
      <c r="L20">
        <f t="shared" si="4"/>
        <v>9.6413583448990467E-2</v>
      </c>
      <c r="M20">
        <f t="shared" si="5"/>
        <v>9.6413583448990467E-2</v>
      </c>
      <c r="N20">
        <f t="shared" si="6"/>
        <v>3</v>
      </c>
    </row>
    <row r="21" spans="1:14">
      <c r="A21">
        <v>7</v>
      </c>
      <c r="B21" s="28">
        <v>13</v>
      </c>
      <c r="C21" s="35" t="s">
        <v>14</v>
      </c>
      <c r="D21" s="30">
        <v>0.64285714299999996</v>
      </c>
      <c r="E21" s="30">
        <v>0.321428571</v>
      </c>
      <c r="F21" s="62">
        <v>0.05</v>
      </c>
      <c r="G21">
        <f>STANDARDIZE(D21,$D$12,$D$13)</f>
        <v>2.1576191290464464</v>
      </c>
      <c r="H21">
        <f>STANDARDIZE(E21,$E$12,$E$13)</f>
        <v>-0.23180173663048934</v>
      </c>
      <c r="I21">
        <f t="shared" si="1"/>
        <v>-1.7027843797228084</v>
      </c>
      <c r="J21">
        <f t="shared" si="2"/>
        <v>2.5657291855237743</v>
      </c>
      <c r="K21">
        <f t="shared" si="3"/>
        <v>19.485860911865053</v>
      </c>
      <c r="L21">
        <f t="shared" si="4"/>
        <v>6.041753854064388</v>
      </c>
      <c r="M21">
        <f t="shared" si="5"/>
        <v>2.5657291855237743</v>
      </c>
      <c r="N21">
        <f t="shared" si="6"/>
        <v>1</v>
      </c>
    </row>
    <row r="22" spans="1:14">
      <c r="A22">
        <v>8</v>
      </c>
      <c r="B22" s="29">
        <v>16</v>
      </c>
      <c r="C22" s="34" t="s">
        <v>15</v>
      </c>
      <c r="D22" s="26">
        <v>0.25</v>
      </c>
      <c r="E22" s="26">
        <v>0.51923076899999998</v>
      </c>
      <c r="F22" s="26">
        <v>0.23076923099999999</v>
      </c>
      <c r="G22">
        <f>STANDARDIZE(D22,$D$12,$D$13)</f>
        <v>-0.21014630691779304</v>
      </c>
      <c r="H22">
        <f>STANDARDIZE(E22,$E$12,$E$13)</f>
        <v>1.5229854323518128</v>
      </c>
      <c r="I22">
        <f t="shared" si="1"/>
        <v>-0.74184826104301493</v>
      </c>
      <c r="J22">
        <f t="shared" si="2"/>
        <v>5.8699279198955505</v>
      </c>
      <c r="K22">
        <f t="shared" si="3"/>
        <v>10.664108707645804</v>
      </c>
      <c r="L22">
        <f t="shared" si="4"/>
        <v>1.2185110833712982</v>
      </c>
      <c r="M22">
        <f t="shared" si="5"/>
        <v>1.2185110833712982</v>
      </c>
      <c r="N22">
        <f t="shared" si="6"/>
        <v>3</v>
      </c>
    </row>
    <row r="23" spans="1:14">
      <c r="A23">
        <v>9</v>
      </c>
      <c r="B23" s="28">
        <v>21</v>
      </c>
      <c r="C23" s="35" t="s">
        <v>16</v>
      </c>
      <c r="D23" s="30">
        <v>0.30434782599999999</v>
      </c>
      <c r="E23" s="30">
        <v>0.43478260899999999</v>
      </c>
      <c r="F23" s="30">
        <v>0.26086956500000003</v>
      </c>
      <c r="G23">
        <f>STANDARDIZE(D23,$D$12,$D$13)</f>
        <v>0.11741017567516468</v>
      </c>
      <c r="H23">
        <f>STANDARDIZE(E23,$E$12,$E$13)</f>
        <v>0.77380999795060101</v>
      </c>
      <c r="I23">
        <f t="shared" si="1"/>
        <v>-0.58184039927960762</v>
      </c>
      <c r="J23">
        <f t="shared" si="2"/>
        <v>2.5973218205274975</v>
      </c>
      <c r="K23">
        <f t="shared" si="3"/>
        <v>7.6024219848087071</v>
      </c>
      <c r="L23">
        <f t="shared" si="4"/>
        <v>7.8223564373167381E-2</v>
      </c>
      <c r="M23">
        <f t="shared" si="5"/>
        <v>7.8223564373167381E-2</v>
      </c>
      <c r="N23">
        <f t="shared" si="6"/>
        <v>3</v>
      </c>
    </row>
    <row r="24" spans="1:14">
      <c r="A24">
        <v>10</v>
      </c>
      <c r="B24" s="29">
        <v>22</v>
      </c>
      <c r="C24" s="34" t="s">
        <v>17</v>
      </c>
      <c r="D24" s="26">
        <v>0.28000000000000003</v>
      </c>
      <c r="E24" s="26">
        <v>0.4</v>
      </c>
      <c r="F24" s="26">
        <v>0.32</v>
      </c>
      <c r="G24">
        <f>STANDARDIZE(D24,$D$12,$D$13)</f>
        <v>-2.933512823718229E-2</v>
      </c>
      <c r="H24">
        <f>STANDARDIZE(E24,$E$12,$E$13)</f>
        <v>0.46523872526470156</v>
      </c>
      <c r="I24">
        <f t="shared" si="1"/>
        <v>-0.26751383833546216</v>
      </c>
      <c r="J24">
        <f t="shared" si="2"/>
        <v>2.2794642292581915</v>
      </c>
      <c r="K24">
        <f t="shared" si="3"/>
        <v>5.2722036172062863</v>
      </c>
      <c r="L24">
        <f t="shared" si="4"/>
        <v>8.3873814199666344E-2</v>
      </c>
      <c r="M24">
        <f t="shared" si="5"/>
        <v>8.3873814199666344E-2</v>
      </c>
      <c r="N24">
        <f t="shared" si="6"/>
        <v>3</v>
      </c>
    </row>
    <row r="25" spans="1:14">
      <c r="A25">
        <v>11</v>
      </c>
      <c r="B25" s="28">
        <v>23</v>
      </c>
      <c r="C25" s="35" t="s">
        <v>18</v>
      </c>
      <c r="D25" s="30">
        <v>0.375</v>
      </c>
      <c r="E25" s="30">
        <v>0.55000000000000004</v>
      </c>
      <c r="F25" s="30">
        <v>7.4999999999999997E-2</v>
      </c>
      <c r="G25">
        <f>STANDARDIZE(D25,$D$12,$D$13)</f>
        <v>0.54323360425141776</v>
      </c>
      <c r="H25">
        <f>STANDARDIZE(E25,$E$12,$E$13)</f>
        <v>1.7959523270789006</v>
      </c>
      <c r="I25">
        <f t="shared" si="1"/>
        <v>-1.56988895922398</v>
      </c>
      <c r="J25">
        <f t="shared" si="2"/>
        <v>6.67969261542118</v>
      </c>
      <c r="K25">
        <f t="shared" si="3"/>
        <v>17.901537232573826</v>
      </c>
      <c r="L25">
        <f t="shared" si="4"/>
        <v>2.9702666927080053</v>
      </c>
      <c r="M25">
        <f t="shared" si="5"/>
        <v>2.9702666927080053</v>
      </c>
      <c r="N25">
        <f t="shared" si="6"/>
        <v>3</v>
      </c>
    </row>
    <row r="26" spans="1:14">
      <c r="A26">
        <v>12</v>
      </c>
      <c r="B26" s="29">
        <v>27</v>
      </c>
      <c r="C26" s="34" t="s">
        <v>19</v>
      </c>
      <c r="D26" s="26">
        <v>0.33720930199999999</v>
      </c>
      <c r="E26" s="26">
        <v>0.27906976700000002</v>
      </c>
      <c r="F26" s="26">
        <v>0.38372093000000002</v>
      </c>
      <c r="G26">
        <f>STANDARDIZE(D26,$D$12,$D$13)</f>
        <v>0.31546758263331787</v>
      </c>
      <c r="H26">
        <f>STANDARDIZE(E26,$E$12,$E$13)</f>
        <v>-0.60758464755970043</v>
      </c>
      <c r="I26">
        <f t="shared" si="1"/>
        <v>7.1214953141594109E-2</v>
      </c>
      <c r="J26">
        <f t="shared" si="2"/>
        <v>0.97872693005415345</v>
      </c>
      <c r="K26">
        <f t="shared" si="3"/>
        <v>3.3473833151100605</v>
      </c>
      <c r="L26">
        <f t="shared" si="4"/>
        <v>1.5918872944533389</v>
      </c>
      <c r="M26">
        <f t="shared" si="5"/>
        <v>0.97872693005415345</v>
      </c>
      <c r="N26">
        <f t="shared" si="6"/>
        <v>1</v>
      </c>
    </row>
    <row r="27" spans="1:14">
      <c r="A27">
        <v>13</v>
      </c>
      <c r="B27" s="28">
        <v>28</v>
      </c>
      <c r="C27" s="35" t="s">
        <v>21</v>
      </c>
      <c r="D27" s="30">
        <v>0.55555555599999995</v>
      </c>
      <c r="E27" s="30">
        <v>0.25</v>
      </c>
      <c r="F27" s="30">
        <v>0.19444444399999999</v>
      </c>
      <c r="G27">
        <f>STANDARDIZE(D27,$D$12,$D$13)</f>
        <v>1.6314490341745171</v>
      </c>
      <c r="H27">
        <f>STANDARDIZE(E27,$E$12,$E$13)</f>
        <v>-0.86547487654949751</v>
      </c>
      <c r="I27">
        <f t="shared" si="1"/>
        <v>-0.93494417475882985</v>
      </c>
      <c r="J27">
        <f t="shared" si="2"/>
        <v>0.56328156641739635</v>
      </c>
      <c r="K27">
        <f t="shared" si="3"/>
        <v>11.972293567814978</v>
      </c>
      <c r="L27">
        <f t="shared" si="4"/>
        <v>4.2803164598244701</v>
      </c>
      <c r="M27">
        <f t="shared" si="5"/>
        <v>0.56328156641739635</v>
      </c>
      <c r="N27">
        <f t="shared" si="6"/>
        <v>1</v>
      </c>
    </row>
    <row r="28" spans="1:14">
      <c r="A28">
        <v>14</v>
      </c>
      <c r="B28" s="29">
        <v>29</v>
      </c>
      <c r="C28" s="34" t="s">
        <v>22</v>
      </c>
      <c r="D28" s="26">
        <v>0.26923076899999998</v>
      </c>
      <c r="E28" s="26">
        <v>0.44230769199999997</v>
      </c>
      <c r="F28" s="26">
        <v>0.28846153800000002</v>
      </c>
      <c r="G28">
        <f>STANDARDIZE(D28,$D$12,$D$13)</f>
        <v>-9.4241706590308255E-2</v>
      </c>
      <c r="H28">
        <f>STANDARDIZE(E28,$E$12,$E$13)</f>
        <v>0.84056819996980625</v>
      </c>
      <c r="I28">
        <f t="shared" si="1"/>
        <v>-0.4351665251105149</v>
      </c>
      <c r="J28">
        <f t="shared" si="2"/>
        <v>3.2402892663076868</v>
      </c>
      <c r="K28">
        <f t="shared" si="3"/>
        <v>6.8666765921327517</v>
      </c>
      <c r="L28">
        <f t="shared" si="4"/>
        <v>0.1718037716599663</v>
      </c>
      <c r="M28">
        <f t="shared" si="5"/>
        <v>0.1718037716599663</v>
      </c>
      <c r="N28">
        <f t="shared" si="6"/>
        <v>3</v>
      </c>
    </row>
    <row r="29" spans="1:14">
      <c r="A29">
        <v>15</v>
      </c>
      <c r="B29" s="28">
        <v>34</v>
      </c>
      <c r="C29" s="35" t="s">
        <v>23</v>
      </c>
      <c r="D29" s="30">
        <v>0.409090909</v>
      </c>
      <c r="E29" s="30">
        <v>0.31818181800000001</v>
      </c>
      <c r="F29" s="30">
        <v>0.27272727299999999</v>
      </c>
      <c r="G29">
        <f>STANDARDIZE(D29,$D$12,$D$13)</f>
        <v>0.74870085220419891</v>
      </c>
      <c r="H29">
        <f>STANDARDIZE(E29,$E$12,$E$13)</f>
        <v>-0.26060505915602966</v>
      </c>
      <c r="I29">
        <f t="shared" si="1"/>
        <v>-0.51880699564711497</v>
      </c>
      <c r="J29">
        <f t="shared" si="2"/>
        <v>0.17370077983837989</v>
      </c>
      <c r="K29">
        <f t="shared" si="3"/>
        <v>6.8042845412910449</v>
      </c>
      <c r="L29">
        <f t="shared" si="4"/>
        <v>0.95137392820017408</v>
      </c>
      <c r="M29">
        <f t="shared" si="5"/>
        <v>0.17370077983837989</v>
      </c>
      <c r="N29">
        <f t="shared" si="6"/>
        <v>1</v>
      </c>
    </row>
    <row r="30" spans="1:14">
      <c r="A30">
        <v>16</v>
      </c>
      <c r="B30" s="29">
        <v>35</v>
      </c>
      <c r="C30" s="34" t="s">
        <v>24</v>
      </c>
      <c r="D30" s="26">
        <v>0.46153846199999998</v>
      </c>
      <c r="E30" s="26">
        <v>0.46153846199999998</v>
      </c>
      <c r="F30" s="26">
        <v>7.6923077000000006E-2</v>
      </c>
      <c r="G30">
        <f>STANDARDIZE(D30,$D$12,$D$13)</f>
        <v>1.0648043147656585</v>
      </c>
      <c r="H30">
        <f>STANDARDIZE(E30,$E$12,$E$13)</f>
        <v>1.0111725147188759</v>
      </c>
      <c r="I30">
        <f t="shared" si="1"/>
        <v>-1.559666234161315</v>
      </c>
      <c r="J30">
        <f t="shared" si="2"/>
        <v>3.3515050236284032</v>
      </c>
      <c r="K30">
        <f t="shared" si="3"/>
        <v>16.124275648694443</v>
      </c>
      <c r="L30">
        <f t="shared" si="4"/>
        <v>2.2272034115404504</v>
      </c>
      <c r="M30">
        <f t="shared" si="5"/>
        <v>2.2272034115404504</v>
      </c>
      <c r="N30">
        <f t="shared" si="6"/>
        <v>3</v>
      </c>
    </row>
    <row r="31" spans="1:14">
      <c r="A31">
        <v>17</v>
      </c>
      <c r="B31" s="28">
        <v>37</v>
      </c>
      <c r="C31" s="35" t="s">
        <v>25</v>
      </c>
      <c r="D31" s="30">
        <v>0.265625</v>
      </c>
      <c r="E31" s="30">
        <v>0.328125</v>
      </c>
      <c r="F31" s="30">
        <v>0.40625</v>
      </c>
      <c r="G31">
        <f>STANDARDIZE(D31,$D$12,$D$13)</f>
        <v>-0.11597381802164169</v>
      </c>
      <c r="H31">
        <f>STANDARDIZE(E31,$E$12,$E$13)</f>
        <v>-0.17239487560460229</v>
      </c>
      <c r="I31">
        <f t="shared" si="1"/>
        <v>0.19097536238549559</v>
      </c>
      <c r="J31">
        <f t="shared" si="2"/>
        <v>2.1021908609717972</v>
      </c>
      <c r="K31">
        <f t="shared" si="3"/>
        <v>2.5508900315170502</v>
      </c>
      <c r="L31">
        <f t="shared" si="4"/>
        <v>1.001705826432848</v>
      </c>
      <c r="M31">
        <f t="shared" si="5"/>
        <v>1.001705826432848</v>
      </c>
      <c r="N31">
        <f t="shared" si="6"/>
        <v>3</v>
      </c>
    </row>
    <row r="32" spans="1:14">
      <c r="A32">
        <v>18</v>
      </c>
      <c r="B32" s="29">
        <v>39</v>
      </c>
      <c r="C32" s="34" t="s">
        <v>26</v>
      </c>
      <c r="D32" s="26">
        <v>0.4</v>
      </c>
      <c r="E32" s="26">
        <v>0.22857142899999999</v>
      </c>
      <c r="F32" s="26">
        <v>0.37142857099999999</v>
      </c>
      <c r="G32">
        <f>STANDARDIZE(D32,$D$12,$D$13)</f>
        <v>0.69390958648526002</v>
      </c>
      <c r="H32">
        <f>STANDARDIZE(E32,$E$12,$E$13)</f>
        <v>-1.0555768158637728</v>
      </c>
      <c r="I32">
        <f t="shared" si="1"/>
        <v>5.8710244124916683E-3</v>
      </c>
      <c r="J32">
        <f t="shared" si="2"/>
        <v>0.74468244672873207</v>
      </c>
      <c r="K32">
        <f t="shared" si="3"/>
        <v>4.6001724620401916</v>
      </c>
      <c r="L32">
        <f t="shared" si="4"/>
        <v>2.9925147870241791</v>
      </c>
      <c r="M32">
        <f t="shared" si="5"/>
        <v>0.74468244672873207</v>
      </c>
      <c r="N32">
        <f t="shared" si="6"/>
        <v>1</v>
      </c>
    </row>
    <row r="33" spans="1:14">
      <c r="A33">
        <v>19</v>
      </c>
      <c r="B33" s="28">
        <v>44</v>
      </c>
      <c r="C33" s="35" t="s">
        <v>27</v>
      </c>
      <c r="D33" s="30">
        <v>0.32075471700000002</v>
      </c>
      <c r="E33" s="30">
        <v>0.35849056600000001</v>
      </c>
      <c r="F33" s="30">
        <v>0.32075471700000002</v>
      </c>
      <c r="G33">
        <f>STANDARDIZE(D33,$D$12,$D$13)</f>
        <v>0.21629515234830826</v>
      </c>
      <c r="H33">
        <f>STANDARDIZE(E33,$E$12,$E$13)</f>
        <v>9.6990935748642995E-2</v>
      </c>
      <c r="I33">
        <f t="shared" si="1"/>
        <v>-0.26350190101255755</v>
      </c>
      <c r="J33">
        <f t="shared" si="2"/>
        <v>1.2068932754201624</v>
      </c>
      <c r="K33">
        <f t="shared" si="3"/>
        <v>4.9340176348377973</v>
      </c>
      <c r="L33">
        <f t="shared" si="4"/>
        <v>0.22609191083267807</v>
      </c>
      <c r="M33">
        <f t="shared" si="5"/>
        <v>0.22609191083267807</v>
      </c>
      <c r="N33">
        <f t="shared" si="6"/>
        <v>3</v>
      </c>
    </row>
    <row r="34" spans="1:14">
      <c r="A34">
        <v>20</v>
      </c>
      <c r="B34" s="29">
        <v>45</v>
      </c>
      <c r="C34" s="34" t="s">
        <v>28</v>
      </c>
      <c r="D34" s="26">
        <v>0.134615385</v>
      </c>
      <c r="E34" s="26">
        <v>0.38461538499999998</v>
      </c>
      <c r="F34" s="26">
        <v>0.48076923100000002</v>
      </c>
      <c r="G34">
        <f>STANDARDIZE(D34,$D$12,$D$13)</f>
        <v>-0.90557391490974171</v>
      </c>
      <c r="H34">
        <f>STANDARDIZE(E34,$E$12,$E$13)</f>
        <v>0.32875528233686946</v>
      </c>
      <c r="I34">
        <f t="shared" si="1"/>
        <v>0.58710594394526872</v>
      </c>
      <c r="J34">
        <f t="shared" si="2"/>
        <v>5.9616541195548622</v>
      </c>
      <c r="K34">
        <f t="shared" si="3"/>
        <v>2.0173796987803581</v>
      </c>
      <c r="L34">
        <f t="shared" si="4"/>
        <v>2.3111617942388545</v>
      </c>
      <c r="M34">
        <f t="shared" si="5"/>
        <v>2.0173796987803581</v>
      </c>
      <c r="N34">
        <f t="shared" si="6"/>
        <v>2</v>
      </c>
    </row>
    <row r="35" spans="1:14">
      <c r="A35">
        <v>21</v>
      </c>
      <c r="B35" s="28">
        <v>47</v>
      </c>
      <c r="C35" s="35" t="s">
        <v>29</v>
      </c>
      <c r="D35" s="30">
        <v>6.3829786999999999E-2</v>
      </c>
      <c r="E35" s="30">
        <v>0.308510638</v>
      </c>
      <c r="F35" s="30">
        <v>0.62765957400000005</v>
      </c>
      <c r="G35">
        <f>STANDARDIZE(D35,$D$12,$D$13)</f>
        <v>-1.3322014951761374</v>
      </c>
      <c r="H35">
        <f>STANDARDIZE(E35,$E$12,$E$13)</f>
        <v>-0.34640219763331925</v>
      </c>
      <c r="I35">
        <f t="shared" si="1"/>
        <v>1.367948099953354</v>
      </c>
      <c r="J35">
        <f t="shared" si="2"/>
        <v>9.5395530765067242</v>
      </c>
      <c r="K35">
        <f t="shared" si="3"/>
        <v>0.4055577835547553</v>
      </c>
      <c r="L35">
        <f t="shared" si="4"/>
        <v>6.3890149453187348</v>
      </c>
      <c r="M35">
        <f t="shared" si="5"/>
        <v>0.4055577835547553</v>
      </c>
      <c r="N35">
        <f t="shared" si="6"/>
        <v>2</v>
      </c>
    </row>
    <row r="36" spans="1:14">
      <c r="A36">
        <v>22</v>
      </c>
      <c r="B36" s="29">
        <v>50</v>
      </c>
      <c r="C36" s="34" t="s">
        <v>30</v>
      </c>
      <c r="D36" s="26">
        <v>0.34146341499999999</v>
      </c>
      <c r="E36" s="26">
        <v>0.46341463399999999</v>
      </c>
      <c r="F36" s="26">
        <v>0.19512195099999999</v>
      </c>
      <c r="G36">
        <f>STANDARDIZE(D36,$D$12,$D$13)</f>
        <v>0.34110728882566821</v>
      </c>
      <c r="H36">
        <f>STANDARDIZE(E36,$E$12,$E$13)</f>
        <v>1.0278168320504957</v>
      </c>
      <c r="I36">
        <f t="shared" si="1"/>
        <v>-0.93134267165259388</v>
      </c>
      <c r="J36">
        <f t="shared" si="2"/>
        <v>3.0800016301156763</v>
      </c>
      <c r="K36">
        <f t="shared" si="3"/>
        <v>10.508546147361509</v>
      </c>
      <c r="L36">
        <f t="shared" si="4"/>
        <v>0.49727335101334336</v>
      </c>
      <c r="M36">
        <f t="shared" si="5"/>
        <v>0.49727335101334336</v>
      </c>
      <c r="N36">
        <f t="shared" si="6"/>
        <v>3</v>
      </c>
    </row>
    <row r="37" spans="1:14">
      <c r="A37">
        <v>23</v>
      </c>
      <c r="B37" s="29">
        <v>53</v>
      </c>
      <c r="C37" s="34" t="s">
        <v>32</v>
      </c>
      <c r="D37" s="26">
        <v>0.1</v>
      </c>
      <c r="E37" s="26">
        <v>0.4</v>
      </c>
      <c r="F37" s="26">
        <v>0.5</v>
      </c>
      <c r="G37">
        <f>STANDARDIZE(D37,$D$12,$D$13)</f>
        <v>-1.1142022003208458</v>
      </c>
      <c r="H37">
        <f>STANDARDIZE(E37,$E$12,$E$13)</f>
        <v>0.46523872526470156</v>
      </c>
      <c r="I37">
        <f t="shared" si="1"/>
        <v>0.68933318925610187</v>
      </c>
      <c r="J37">
        <f t="shared" si="2"/>
        <v>7.3279031898852853</v>
      </c>
      <c r="K37">
        <f t="shared" si="3"/>
        <v>2.2350317614144624</v>
      </c>
      <c r="L37">
        <f t="shared" si="4"/>
        <v>2.9955693059311783</v>
      </c>
      <c r="M37">
        <f t="shared" si="5"/>
        <v>2.2350317614144624</v>
      </c>
      <c r="N37">
        <f t="shared" si="6"/>
        <v>2</v>
      </c>
    </row>
    <row r="38" spans="1:14">
      <c r="A38">
        <v>24</v>
      </c>
      <c r="B38" s="28">
        <v>54</v>
      </c>
      <c r="C38" s="35" t="s">
        <v>33</v>
      </c>
      <c r="D38" s="30">
        <v>0.28125</v>
      </c>
      <c r="E38" s="30">
        <v>0.4375</v>
      </c>
      <c r="F38" s="30">
        <v>0.28125</v>
      </c>
      <c r="G38">
        <f>STANDARDIZE(D38,$D$12,$D$13)</f>
        <v>-2.1801329125490345E-2</v>
      </c>
      <c r="H38">
        <f>STANDARDIZE(E38,$E$12,$E$13)</f>
        <v>0.79791712571825113</v>
      </c>
      <c r="I38">
        <f t="shared" si="1"/>
        <v>-0.47350174010864615</v>
      </c>
      <c r="J38">
        <f t="shared" si="2"/>
        <v>2.9534736382772824</v>
      </c>
      <c r="K38">
        <f t="shared" si="3"/>
        <v>6.9927879814741489</v>
      </c>
      <c r="L38">
        <f t="shared" si="4"/>
        <v>0.11233141269314718</v>
      </c>
      <c r="M38">
        <f t="shared" si="5"/>
        <v>0.11233141269314718</v>
      </c>
      <c r="N38">
        <f t="shared" si="6"/>
        <v>3</v>
      </c>
    </row>
    <row r="39" spans="1:14">
      <c r="A39">
        <v>25</v>
      </c>
      <c r="B39" s="29">
        <v>55</v>
      </c>
      <c r="C39" s="34" t="s">
        <v>34</v>
      </c>
      <c r="D39" s="26">
        <v>0.14814814800000001</v>
      </c>
      <c r="E39" s="26">
        <v>0.44444444399999999</v>
      </c>
      <c r="F39" s="26">
        <v>0.407407407</v>
      </c>
      <c r="G39">
        <f>STANDARDIZE(D39,$D$12,$D$13)</f>
        <v>-0.82401142061522981</v>
      </c>
      <c r="H39">
        <f>STANDARDIZE(E39,$E$12,$E$13)</f>
        <v>0.85952423297049774</v>
      </c>
      <c r="I39">
        <f t="shared" si="1"/>
        <v>0.19712792598362708</v>
      </c>
      <c r="J39">
        <f t="shared" si="2"/>
        <v>6.0892172248379781</v>
      </c>
      <c r="K39">
        <f t="shared" si="3"/>
        <v>4.3330004018338233</v>
      </c>
      <c r="L39">
        <f t="shared" si="4"/>
        <v>1.5457554351830187</v>
      </c>
      <c r="M39">
        <f t="shared" si="5"/>
        <v>1.5457554351830187</v>
      </c>
      <c r="N39">
        <f t="shared" si="6"/>
        <v>3</v>
      </c>
    </row>
    <row r="40" spans="1:14">
      <c r="A40">
        <v>26</v>
      </c>
      <c r="B40" s="28">
        <v>58</v>
      </c>
      <c r="C40" s="35" t="s">
        <v>35</v>
      </c>
      <c r="D40" s="62">
        <v>0.05</v>
      </c>
      <c r="E40" s="30">
        <v>0.375</v>
      </c>
      <c r="F40" s="30">
        <v>0.59375</v>
      </c>
      <c r="G40">
        <f>STANDARDIZE(D40,$D$12,$D$13)</f>
        <v>-1.4155541647885304</v>
      </c>
      <c r="H40">
        <f>STANDARDIZE(E40,$E$12,$E$13)</f>
        <v>0.24345312496233487</v>
      </c>
      <c r="I40">
        <f t="shared" si="1"/>
        <v>1.1876910161267082</v>
      </c>
      <c r="J40">
        <f t="shared" si="2"/>
        <v>9.8506116326171114</v>
      </c>
      <c r="K40">
        <f t="shared" si="3"/>
        <v>1.4616461908699128</v>
      </c>
      <c r="L40">
        <f t="shared" si="4"/>
        <v>5.3394524467425537</v>
      </c>
      <c r="M40">
        <f t="shared" si="5"/>
        <v>1.4616461908699128</v>
      </c>
      <c r="N40">
        <f t="shared" si="6"/>
        <v>2</v>
      </c>
    </row>
    <row r="41" spans="1:14">
      <c r="A41">
        <v>27</v>
      </c>
      <c r="B41" s="29">
        <v>60</v>
      </c>
      <c r="C41" s="34" t="s">
        <v>36</v>
      </c>
      <c r="D41" s="26">
        <v>0.20454545499999999</v>
      </c>
      <c r="E41" s="26">
        <v>0.38636363600000001</v>
      </c>
      <c r="F41" s="26">
        <v>0.409090909</v>
      </c>
      <c r="G41">
        <f>STANDARDIZE(D41,$D$12,$D$13)</f>
        <v>-0.48410263551248828</v>
      </c>
      <c r="H41">
        <f>STANDARDIZE(E41,$E$12,$E$13)</f>
        <v>0.3442647582374383</v>
      </c>
      <c r="I41">
        <f t="shared" si="1"/>
        <v>0.20607711423165184</v>
      </c>
      <c r="J41">
        <f t="shared" si="2"/>
        <v>3.7674462213585227</v>
      </c>
      <c r="K41">
        <f t="shared" si="3"/>
        <v>3.010608402279936</v>
      </c>
      <c r="L41">
        <f t="shared" si="4"/>
        <v>0.91629215231150907</v>
      </c>
      <c r="M41">
        <f t="shared" si="5"/>
        <v>0.91629215231150907</v>
      </c>
      <c r="N41">
        <f t="shared" si="6"/>
        <v>3</v>
      </c>
    </row>
    <row r="42" spans="1:14">
      <c r="A42">
        <v>28</v>
      </c>
      <c r="B42" s="28">
        <v>61</v>
      </c>
      <c r="C42" s="35" t="s">
        <v>37</v>
      </c>
      <c r="D42" s="30">
        <v>0.14583333300000001</v>
      </c>
      <c r="E42" s="30">
        <v>0.20833333300000001</v>
      </c>
      <c r="F42" s="30">
        <v>0.64583333300000001</v>
      </c>
      <c r="G42">
        <f>STANDARDIZE(D42,$D$12,$D$13)</f>
        <v>-0.83796290156781505</v>
      </c>
      <c r="H42">
        <f>STANDARDIZE(E42,$E$12,$E$13)</f>
        <v>-1.2351175466772497</v>
      </c>
      <c r="I42">
        <f t="shared" si="1"/>
        <v>1.4645564737273284</v>
      </c>
      <c r="J42">
        <f t="shared" si="2"/>
        <v>8.2608735203787269</v>
      </c>
      <c r="K42">
        <f t="shared" si="3"/>
        <v>0.16466656685697378</v>
      </c>
      <c r="L42">
        <f t="shared" si="4"/>
        <v>7.8479460727453016</v>
      </c>
      <c r="M42">
        <f t="shared" si="5"/>
        <v>0.16466656685697378</v>
      </c>
      <c r="N42">
        <f t="shared" si="6"/>
        <v>2</v>
      </c>
    </row>
    <row r="43" spans="1:14">
      <c r="A43">
        <v>29</v>
      </c>
      <c r="B43" s="29">
        <v>62</v>
      </c>
      <c r="C43" s="34" t="s">
        <v>38</v>
      </c>
      <c r="D43" s="26">
        <v>0.571428571</v>
      </c>
      <c r="E43" s="26">
        <v>0.428571429</v>
      </c>
      <c r="F43" s="61">
        <v>0.05</v>
      </c>
      <c r="G43">
        <f>STANDARDIZE(D43,$D$12,$D$13)</f>
        <v>1.7271163192200178</v>
      </c>
      <c r="H43">
        <f>STANDARDIZE(E43,$E$12,$E$13)</f>
        <v>0.71870798655515911</v>
      </c>
      <c r="I43">
        <f t="shared" si="1"/>
        <v>-1.7027843797228084</v>
      </c>
      <c r="J43">
        <f t="shared" si="2"/>
        <v>3.2931131870761421</v>
      </c>
      <c r="K43">
        <f t="shared" si="3"/>
        <v>19.091963592997889</v>
      </c>
      <c r="L43">
        <f t="shared" si="4"/>
        <v>3.9857359216980481</v>
      </c>
      <c r="M43">
        <f t="shared" si="5"/>
        <v>3.2931131870761421</v>
      </c>
      <c r="N43">
        <f t="shared" si="6"/>
        <v>1</v>
      </c>
    </row>
    <row r="44" spans="1:14">
      <c r="A44">
        <v>30</v>
      </c>
      <c r="B44" s="28">
        <v>63</v>
      </c>
      <c r="C44" s="35" t="s">
        <v>39</v>
      </c>
      <c r="D44" s="30">
        <v>0.33333333300000001</v>
      </c>
      <c r="E44" s="30">
        <v>0.26666666700000002</v>
      </c>
      <c r="F44" s="30">
        <v>0.4</v>
      </c>
      <c r="G44">
        <f>STANDARDIZE(D44,$D$12,$D$13)</f>
        <v>0.2921069651860011</v>
      </c>
      <c r="H44">
        <f>STANDARDIZE(E44,$E$12,$E$13)</f>
        <v>-0.71761780672411168</v>
      </c>
      <c r="I44">
        <f t="shared" si="1"/>
        <v>0.15775150726078863</v>
      </c>
      <c r="J44">
        <f t="shared" si="2"/>
        <v>1.1620677849348882</v>
      </c>
      <c r="K44">
        <f t="shared" si="3"/>
        <v>3.0290330199880406</v>
      </c>
      <c r="L44">
        <f t="shared" si="4"/>
        <v>1.9476409603290568</v>
      </c>
      <c r="M44">
        <f t="shared" si="5"/>
        <v>1.1620677849348882</v>
      </c>
      <c r="N44">
        <f t="shared" si="6"/>
        <v>1</v>
      </c>
    </row>
    <row r="45" spans="1:14">
      <c r="A45">
        <v>31</v>
      </c>
      <c r="B45" s="29">
        <v>64</v>
      </c>
      <c r="C45" s="34" t="s">
        <v>40</v>
      </c>
      <c r="D45" s="26">
        <v>0.13888888899999999</v>
      </c>
      <c r="E45" s="26">
        <v>0.19444444399999999</v>
      </c>
      <c r="F45" s="26">
        <v>0.66666666699999999</v>
      </c>
      <c r="G45">
        <f>STANDARDIZE(D45,$D$12,$D$13)</f>
        <v>-0.8798173383985316</v>
      </c>
      <c r="H45">
        <f>STANDARDIZE(E45,$E$12,$E$13)</f>
        <v>-1.3583317700531672</v>
      </c>
      <c r="I45">
        <f t="shared" si="1"/>
        <v>1.5753026610202299</v>
      </c>
      <c r="J45">
        <f t="shared" si="2"/>
        <v>9.0739498123633346</v>
      </c>
      <c r="K45">
        <f t="shared" si="3"/>
        <v>0.29897396365761864</v>
      </c>
      <c r="L45">
        <f t="shared" si="4"/>
        <v>8.8231752825114924</v>
      </c>
      <c r="M45">
        <f t="shared" si="5"/>
        <v>0.29897396365761864</v>
      </c>
      <c r="N45">
        <f t="shared" si="6"/>
        <v>2</v>
      </c>
    </row>
    <row r="46" spans="1:14">
      <c r="A46">
        <v>32</v>
      </c>
      <c r="B46" s="28">
        <v>66</v>
      </c>
      <c r="C46" s="35" t="s">
        <v>41</v>
      </c>
      <c r="D46" s="30">
        <v>0.212121212</v>
      </c>
      <c r="E46" s="30">
        <v>0.484848485</v>
      </c>
      <c r="F46" s="30">
        <v>0.303030303</v>
      </c>
      <c r="G46">
        <f>STANDARDIZE(D46,$D$12,$D$13)</f>
        <v>-0.43844325042689192</v>
      </c>
      <c r="H46">
        <f>STANDARDIZE(E46,$E$12,$E$13)</f>
        <v>1.2179656124835549</v>
      </c>
      <c r="I46">
        <f t="shared" si="1"/>
        <v>-0.35772163907757043</v>
      </c>
      <c r="J46">
        <f t="shared" si="2"/>
        <v>5.3611964434899777</v>
      </c>
      <c r="K46">
        <f t="shared" si="3"/>
        <v>7.5457779445122206</v>
      </c>
      <c r="L46">
        <f t="shared" si="4"/>
        <v>0.86561425762052679</v>
      </c>
      <c r="M46">
        <f t="shared" si="5"/>
        <v>0.86561425762052679</v>
      </c>
      <c r="N46">
        <f t="shared" si="6"/>
        <v>3</v>
      </c>
    </row>
    <row r="47" spans="1:14">
      <c r="A47">
        <v>33</v>
      </c>
      <c r="B47" s="29">
        <v>67</v>
      </c>
      <c r="C47" s="34" t="s">
        <v>42</v>
      </c>
      <c r="D47" s="26">
        <v>0.24</v>
      </c>
      <c r="E47" s="26">
        <v>0.28000000000000003</v>
      </c>
      <c r="F47" s="26">
        <v>0.48</v>
      </c>
      <c r="G47">
        <f>STANDARDIZE(D47,$D$12,$D$13)</f>
        <v>-0.27041669981132993</v>
      </c>
      <c r="H47">
        <f>STANDARDIZE(E47,$E$12,$E$13)</f>
        <v>-0.59933215618665758</v>
      </c>
      <c r="I47">
        <f t="shared" si="1"/>
        <v>0.58301685285703908</v>
      </c>
      <c r="J47">
        <f t="shared" si="2"/>
        <v>3.1187779094990429</v>
      </c>
      <c r="K47">
        <f t="shared" si="3"/>
        <v>1.1453552773672819</v>
      </c>
      <c r="L47">
        <f t="shared" si="4"/>
        <v>2.5616045943433514</v>
      </c>
      <c r="M47">
        <f t="shared" si="5"/>
        <v>1.1453552773672819</v>
      </c>
      <c r="N47">
        <f t="shared" si="6"/>
        <v>2</v>
      </c>
    </row>
    <row r="48" spans="1:14">
      <c r="A48">
        <v>34</v>
      </c>
      <c r="B48" s="28">
        <v>73</v>
      </c>
      <c r="C48" s="35" t="s">
        <v>43</v>
      </c>
      <c r="D48" s="30">
        <v>0.25</v>
      </c>
      <c r="E48" s="30">
        <v>0.33333333300000001</v>
      </c>
      <c r="F48" s="30">
        <v>0.41666666699999999</v>
      </c>
      <c r="G48">
        <f>STANDARDIZE(D48,$D$12,$D$13)</f>
        <v>-0.21014630691779304</v>
      </c>
      <c r="H48">
        <f>STANDARDIZE(E48,$E$12,$E$13)</f>
        <v>-0.12618954516541719</v>
      </c>
      <c r="I48">
        <f t="shared" si="1"/>
        <v>0.24634845603194627</v>
      </c>
      <c r="J48">
        <f t="shared" si="2"/>
        <v>2.4562135753794889</v>
      </c>
      <c r="K48">
        <f t="shared" si="3"/>
        <v>2.3405958093255386</v>
      </c>
      <c r="L48">
        <f t="shared" si="4"/>
        <v>1.0785264668638526</v>
      </c>
      <c r="M48">
        <f t="shared" si="5"/>
        <v>1.0785264668638526</v>
      </c>
      <c r="N48">
        <f t="shared" si="6"/>
        <v>3</v>
      </c>
    </row>
    <row r="49" spans="1:14">
      <c r="A49">
        <v>35</v>
      </c>
      <c r="B49" s="28">
        <v>76</v>
      </c>
      <c r="C49" s="35" t="s">
        <v>45</v>
      </c>
      <c r="D49" s="62">
        <v>0.05</v>
      </c>
      <c r="E49" s="30">
        <v>0.27586206899999999</v>
      </c>
      <c r="F49" s="30">
        <v>0.68965517200000004</v>
      </c>
      <c r="G49">
        <f>STANDARDIZE(D49,$D$12,$D$13)</f>
        <v>-1.4155541647885304</v>
      </c>
      <c r="H49">
        <f>STANDARDIZE(E49,$E$12,$E$13)</f>
        <v>-0.63604149662044873</v>
      </c>
      <c r="I49">
        <f t="shared" si="1"/>
        <v>1.6975053425648068</v>
      </c>
      <c r="J49">
        <f t="shared" si="2"/>
        <v>11.315217053302483</v>
      </c>
      <c r="K49">
        <f t="shared" si="3"/>
        <v>0.37509522837929049</v>
      </c>
      <c r="L49">
        <f t="shared" si="4"/>
        <v>8.5543217223111814</v>
      </c>
      <c r="M49">
        <f t="shared" si="5"/>
        <v>0.37509522837929049</v>
      </c>
      <c r="N49">
        <f t="shared" si="6"/>
        <v>2</v>
      </c>
    </row>
    <row r="50" spans="1:14">
      <c r="A50">
        <v>36</v>
      </c>
      <c r="B50" s="29">
        <v>81</v>
      </c>
      <c r="C50" s="34" t="s">
        <v>46</v>
      </c>
      <c r="D50" s="26">
        <v>0.178571429</v>
      </c>
      <c r="E50" s="26">
        <v>0.446428571</v>
      </c>
      <c r="F50" s="26">
        <v>0.375</v>
      </c>
      <c r="G50">
        <f>STANDARDIZE(D50,$D$12,$D$13)</f>
        <v>-0.64064911071718234</v>
      </c>
      <c r="H50">
        <f>STANDARDIZE(E50,$E$12,$E$13)</f>
        <v>0.87712626488134304</v>
      </c>
      <c r="I50">
        <f t="shared" si="1"/>
        <v>2.4856086761960147E-2</v>
      </c>
      <c r="J50">
        <f t="shared" si="2"/>
        <v>5.2442254434069673</v>
      </c>
      <c r="K50">
        <f t="shared" si="3"/>
        <v>4.9070276435356117</v>
      </c>
      <c r="L50">
        <f t="shared" si="4"/>
        <v>1.026970960362463</v>
      </c>
      <c r="M50">
        <f t="shared" si="5"/>
        <v>1.026970960362463</v>
      </c>
      <c r="N50">
        <f t="shared" si="6"/>
        <v>3</v>
      </c>
    </row>
    <row r="51" spans="1:14">
      <c r="A51">
        <v>37</v>
      </c>
      <c r="B51" s="28">
        <v>83</v>
      </c>
      <c r="C51" s="35" t="s">
        <v>47</v>
      </c>
      <c r="D51" s="30">
        <v>0.65432098800000005</v>
      </c>
      <c r="E51" s="30">
        <v>0.28395061700000002</v>
      </c>
      <c r="F51" s="30">
        <v>6.1728394999999998E-2</v>
      </c>
      <c r="G51">
        <f>STANDARDIZE(D51,$D$12,$D$13)</f>
        <v>2.2267121732685076</v>
      </c>
      <c r="H51">
        <f>STANDARDIZE(E51,$E$12,$E$13)</f>
        <v>-0.56428455767026831</v>
      </c>
      <c r="I51">
        <f t="shared" si="1"/>
        <v>-1.6404383803107543</v>
      </c>
      <c r="J51">
        <f t="shared" si="2"/>
        <v>2.4916196162923514</v>
      </c>
      <c r="K51">
        <f t="shared" si="3"/>
        <v>19.233861712004224</v>
      </c>
      <c r="L51">
        <f t="shared" si="4"/>
        <v>6.7831946850577491</v>
      </c>
      <c r="M51">
        <f t="shared" si="5"/>
        <v>2.4916196162923514</v>
      </c>
      <c r="N51">
        <f t="shared" si="6"/>
        <v>1</v>
      </c>
    </row>
    <row r="52" spans="1:14">
      <c r="A52">
        <v>38</v>
      </c>
      <c r="B52" s="29">
        <v>84</v>
      </c>
      <c r="C52" s="34" t="s">
        <v>48</v>
      </c>
      <c r="D52" s="26">
        <v>9.6153846000000001E-2</v>
      </c>
      <c r="E52" s="26">
        <v>0.192307692</v>
      </c>
      <c r="F52" s="26">
        <v>0.71153846200000004</v>
      </c>
      <c r="G52">
        <f>STANDARDIZE(D52,$D$12,$D$13)</f>
        <v>-1.1373831215917509</v>
      </c>
      <c r="H52">
        <f>STANDARDIZE(E52,$E$12,$E$13)</f>
        <v>-1.3772878030538585</v>
      </c>
      <c r="I52">
        <f t="shared" si="1"/>
        <v>1.813832903622719</v>
      </c>
      <c r="J52">
        <f t="shared" si="2"/>
        <v>11.254870508826357</v>
      </c>
      <c r="K52">
        <f t="shared" si="3"/>
        <v>0.50379949806719138</v>
      </c>
      <c r="L52">
        <f t="shared" si="4"/>
        <v>10.534426031527691</v>
      </c>
      <c r="M52">
        <f t="shared" si="5"/>
        <v>0.50379949806719138</v>
      </c>
      <c r="N52">
        <f t="shared" si="6"/>
        <v>2</v>
      </c>
    </row>
    <row r="53" spans="1:14">
      <c r="A53">
        <v>39</v>
      </c>
      <c r="B53" s="28">
        <v>85</v>
      </c>
      <c r="C53" s="35" t="s">
        <v>49</v>
      </c>
      <c r="D53" s="30">
        <v>0.26315789499999998</v>
      </c>
      <c r="E53" s="30">
        <v>0.46052631599999999</v>
      </c>
      <c r="F53" s="30">
        <v>0.27631578899999998</v>
      </c>
      <c r="G53">
        <f>STANDARDIZE(D53,$D$12,$D$13)</f>
        <v>-0.13084315678760278</v>
      </c>
      <c r="H53">
        <f>STANDARDIZE(E53,$E$12,$E$13)</f>
        <v>1.0021933383907304</v>
      </c>
      <c r="I53">
        <f t="shared" si="1"/>
        <v>-0.49973110193564407</v>
      </c>
      <c r="J53">
        <f t="shared" si="2"/>
        <v>3.7823898066465111</v>
      </c>
      <c r="K53">
        <f t="shared" si="3"/>
        <v>7.6171613397799822</v>
      </c>
      <c r="L53">
        <f t="shared" si="4"/>
        <v>0.32097705071525917</v>
      </c>
      <c r="M53">
        <f t="shared" si="5"/>
        <v>0.32097705071525917</v>
      </c>
      <c r="N53">
        <f t="shared" si="6"/>
        <v>3</v>
      </c>
    </row>
    <row r="54" spans="1:14">
      <c r="A54">
        <v>40</v>
      </c>
      <c r="B54" s="29">
        <v>86</v>
      </c>
      <c r="C54" s="34" t="s">
        <v>50</v>
      </c>
      <c r="D54" s="61">
        <v>0.95</v>
      </c>
      <c r="E54" s="61">
        <v>0.05</v>
      </c>
      <c r="F54" s="61">
        <v>0.05</v>
      </c>
      <c r="G54">
        <f>STANDARDIZE(D54,$D$12,$D$13)</f>
        <v>4.008781195629787</v>
      </c>
      <c r="H54">
        <f>STANDARDIZE(E54,$E$12,$E$13)</f>
        <v>-2.6397596789684297</v>
      </c>
      <c r="I54">
        <f t="shared" si="1"/>
        <v>-1.7027843797228084</v>
      </c>
      <c r="J54">
        <f t="shared" si="2"/>
        <v>14.408971808582981</v>
      </c>
      <c r="K54">
        <f t="shared" si="3"/>
        <v>37.214698562275203</v>
      </c>
      <c r="L54">
        <f t="shared" si="4"/>
        <v>26.262336536430823</v>
      </c>
      <c r="M54">
        <f t="shared" si="5"/>
        <v>14.408971808582981</v>
      </c>
      <c r="N54">
        <f t="shared" si="6"/>
        <v>1</v>
      </c>
    </row>
    <row r="55" spans="1:14">
      <c r="A55">
        <v>41</v>
      </c>
      <c r="B55" s="28">
        <v>87</v>
      </c>
      <c r="C55" s="35" t="s">
        <v>51</v>
      </c>
      <c r="D55" s="30">
        <v>0.625</v>
      </c>
      <c r="E55" s="30">
        <v>0.125</v>
      </c>
      <c r="F55" s="30">
        <v>0.25</v>
      </c>
      <c r="G55">
        <f>STANDARDIZE(D55,$D$12,$D$13)</f>
        <v>2.0499934265898392</v>
      </c>
      <c r="H55">
        <f>STANDARDIZE(E55,$E$12,$E$13)</f>
        <v>-1.9744028780613301</v>
      </c>
      <c r="I55">
        <f t="shared" si="1"/>
        <v>-0.63962101573218155</v>
      </c>
      <c r="J55">
        <f t="shared" si="2"/>
        <v>3.0577460072785225</v>
      </c>
      <c r="K55">
        <f t="shared" si="3"/>
        <v>14.284790339041365</v>
      </c>
      <c r="L55">
        <f t="shared" si="4"/>
        <v>9.800442824410684</v>
      </c>
      <c r="M55">
        <f t="shared" si="5"/>
        <v>3.0577460072785225</v>
      </c>
      <c r="N55">
        <f t="shared" si="6"/>
        <v>1</v>
      </c>
    </row>
    <row r="56" spans="1:14">
      <c r="A56">
        <v>42</v>
      </c>
      <c r="B56" s="29">
        <v>88</v>
      </c>
      <c r="C56" s="34" t="s">
        <v>52</v>
      </c>
      <c r="D56" s="26">
        <v>8.9552239000000006E-2</v>
      </c>
      <c r="E56" s="26">
        <v>0.358208955</v>
      </c>
      <c r="F56" s="26">
        <v>0.55223880599999997</v>
      </c>
      <c r="G56">
        <f>STANDARDIZE(D56,$D$12,$D$13)</f>
        <v>-1.1771712663536231</v>
      </c>
      <c r="H56">
        <f>STANDARDIZE(E56,$E$12,$E$13)</f>
        <v>9.4492645161172867E-2</v>
      </c>
      <c r="I56">
        <f t="shared" si="1"/>
        <v>0.96702511284517045</v>
      </c>
      <c r="J56">
        <f t="shared" si="2"/>
        <v>7.7827271906804514</v>
      </c>
      <c r="K56">
        <f t="shared" si="3"/>
        <v>1.116784624008802</v>
      </c>
      <c r="L56">
        <f t="shared" si="4"/>
        <v>4.0623274170906329</v>
      </c>
      <c r="M56">
        <f t="shared" si="5"/>
        <v>1.116784624008802</v>
      </c>
      <c r="N56">
        <f t="shared" si="6"/>
        <v>2</v>
      </c>
    </row>
    <row r="57" spans="1:14">
      <c r="A57">
        <v>43</v>
      </c>
      <c r="B57" s="28">
        <v>95</v>
      </c>
      <c r="C57" s="35" t="s">
        <v>53</v>
      </c>
      <c r="D57" s="30">
        <v>0.12</v>
      </c>
      <c r="E57" s="30">
        <v>0.6</v>
      </c>
      <c r="F57" s="30">
        <v>0.28000000000000003</v>
      </c>
      <c r="G57">
        <f>STANDARDIZE(D57,$D$12,$D$13)</f>
        <v>-0.99366141453377221</v>
      </c>
      <c r="H57">
        <f>STANDARDIZE(E57,$E$12,$E$13)</f>
        <v>2.2395235276836329</v>
      </c>
      <c r="I57">
        <f t="shared" si="1"/>
        <v>-0.48014651113358742</v>
      </c>
      <c r="J57">
        <f t="shared" si="2"/>
        <v>11.917524974460212</v>
      </c>
      <c r="K57">
        <f t="shared" si="3"/>
        <v>13.005320775199058</v>
      </c>
      <c r="L57">
        <f t="shared" si="4"/>
        <v>4.3005253950284503</v>
      </c>
      <c r="M57">
        <f t="shared" si="5"/>
        <v>4.3005253950284503</v>
      </c>
      <c r="N57">
        <f t="shared" si="6"/>
        <v>3</v>
      </c>
    </row>
    <row r="58" spans="1:14">
      <c r="A58">
        <v>44</v>
      </c>
      <c r="B58" s="29">
        <v>105</v>
      </c>
      <c r="C58" s="34" t="s">
        <v>54</v>
      </c>
      <c r="D58" s="26">
        <v>0.19</v>
      </c>
      <c r="E58" s="26">
        <v>0.35</v>
      </c>
      <c r="F58" s="26">
        <v>0.46</v>
      </c>
      <c r="G58">
        <f>STANDARDIZE(D58,$D$12,$D$13)</f>
        <v>-0.57176866427901418</v>
      </c>
      <c r="H58">
        <f>STANDARDIZE(E58,$E$12,$E$13)</f>
        <v>2.1667524659968199E-2</v>
      </c>
      <c r="I58">
        <f t="shared" si="1"/>
        <v>0.47670051645797662</v>
      </c>
      <c r="J58">
        <f t="shared" si="2"/>
        <v>4.0804497060102705</v>
      </c>
      <c r="K58">
        <f t="shared" si="3"/>
        <v>1.7098171789025678</v>
      </c>
      <c r="L58">
        <f t="shared" si="4"/>
        <v>1.6970079656204664</v>
      </c>
      <c r="M58">
        <f t="shared" si="5"/>
        <v>1.6970079656204664</v>
      </c>
      <c r="N58">
        <f t="shared" si="6"/>
        <v>3</v>
      </c>
    </row>
    <row r="59" spans="1:14">
      <c r="A59">
        <v>45</v>
      </c>
      <c r="B59" s="28">
        <v>122</v>
      </c>
      <c r="C59" s="35" t="s">
        <v>55</v>
      </c>
      <c r="D59" s="30">
        <v>0.36363636399999999</v>
      </c>
      <c r="E59" s="30">
        <v>0.52272727299999999</v>
      </c>
      <c r="F59" s="30">
        <v>0.113636364</v>
      </c>
      <c r="G59">
        <f>STANDARDIZE(D59,$D$12,$D$13)</f>
        <v>0.4747445236095037</v>
      </c>
      <c r="H59">
        <f>STANDARDIZE(E59,$E$12,$E$13)</f>
        <v>1.5540044018957979</v>
      </c>
      <c r="I59">
        <f t="shared" si="1"/>
        <v>-1.3645051256109484</v>
      </c>
      <c r="J59">
        <f t="shared" si="2"/>
        <v>5.3206610256530276</v>
      </c>
      <c r="K59">
        <f t="shared" si="3"/>
        <v>15.311741413509941</v>
      </c>
      <c r="L59">
        <f t="shared" si="4"/>
        <v>1.9566235395931968</v>
      </c>
      <c r="M59">
        <f t="shared" si="5"/>
        <v>1.9566235395931968</v>
      </c>
      <c r="N59">
        <f t="shared" si="6"/>
        <v>3</v>
      </c>
    </row>
    <row r="60" spans="1:14">
      <c r="A60">
        <v>46</v>
      </c>
      <c r="B60" s="29">
        <v>124</v>
      </c>
      <c r="C60" s="34" t="s">
        <v>56</v>
      </c>
      <c r="D60" s="26">
        <v>0.27272727299999999</v>
      </c>
      <c r="E60" s="26">
        <v>0.47727272700000001</v>
      </c>
      <c r="F60" s="26">
        <v>0.25</v>
      </c>
      <c r="G60">
        <f>STANDARDIZE(D60,$D$12,$D$13)</f>
        <v>-7.3168139606925864E-2</v>
      </c>
      <c r="H60">
        <f>STANDARDIZE(E60,$E$12,$E$13)</f>
        <v>1.1507578510525367</v>
      </c>
      <c r="I60">
        <f t="shared" si="1"/>
        <v>-0.63962101573218155</v>
      </c>
      <c r="J60">
        <f t="shared" si="2"/>
        <v>4.1247767399606721</v>
      </c>
      <c r="K60">
        <f t="shared" si="3"/>
        <v>8.831700297419367</v>
      </c>
      <c r="L60">
        <f t="shared" si="4"/>
        <v>0.48204899485753794</v>
      </c>
      <c r="M60">
        <f t="shared" si="5"/>
        <v>0.48204899485753794</v>
      </c>
      <c r="N60">
        <f t="shared" si="6"/>
        <v>3</v>
      </c>
    </row>
    <row r="61" spans="1:14">
      <c r="A61">
        <v>47</v>
      </c>
      <c r="B61" s="28">
        <v>125</v>
      </c>
      <c r="C61" s="35" t="s">
        <v>57</v>
      </c>
      <c r="D61" s="30">
        <v>0.34615384599999999</v>
      </c>
      <c r="E61" s="30">
        <v>0.46153846199999998</v>
      </c>
      <c r="F61" s="30">
        <v>0.192307692</v>
      </c>
      <c r="G61">
        <f>STANDARDIZE(D61,$D$12,$D$13)</f>
        <v>0.36937670074667067</v>
      </c>
      <c r="H61">
        <f>STANDARDIZE(E61,$E$12,$E$13)</f>
        <v>1.0111725147188759</v>
      </c>
      <c r="I61">
        <f t="shared" si="1"/>
        <v>-0.94630275698049837</v>
      </c>
      <c r="J61">
        <f t="shared" si="2"/>
        <v>2.9992688975972719</v>
      </c>
      <c r="K61">
        <f t="shared" si="3"/>
        <v>10.58895565913115</v>
      </c>
      <c r="L61">
        <f t="shared" si="4"/>
        <v>0.50525992771050565</v>
      </c>
      <c r="M61">
        <f t="shared" si="5"/>
        <v>0.50525992771050565</v>
      </c>
      <c r="N61">
        <f t="shared" si="6"/>
        <v>3</v>
      </c>
    </row>
    <row r="62" spans="1:14">
      <c r="A62">
        <v>48</v>
      </c>
      <c r="B62" s="29">
        <v>134</v>
      </c>
      <c r="C62" s="34" t="s">
        <v>58</v>
      </c>
      <c r="D62" s="26">
        <v>0.29166666699999999</v>
      </c>
      <c r="E62" s="26">
        <v>0.375</v>
      </c>
      <c r="F62" s="26">
        <v>0.33333333300000001</v>
      </c>
      <c r="G62">
        <f>STANDARDIZE(D62,$D$12,$D$13)</f>
        <v>4.0980332147623588E-2</v>
      </c>
      <c r="H62">
        <f>STANDARDIZE(E62,$E$12,$E$13)</f>
        <v>0.24345312496233487</v>
      </c>
      <c r="I62">
        <f t="shared" si="1"/>
        <v>-0.19663628250802598</v>
      </c>
      <c r="J62">
        <f t="shared" si="2"/>
        <v>1.7861157844013675</v>
      </c>
      <c r="K62">
        <f t="shared" si="3"/>
        <v>4.6426393016305028</v>
      </c>
      <c r="L62">
        <f t="shared" si="4"/>
        <v>0.16927821010126298</v>
      </c>
      <c r="M62">
        <f t="shared" si="5"/>
        <v>0.16927821010126298</v>
      </c>
      <c r="N62">
        <f t="shared" si="6"/>
        <v>3</v>
      </c>
    </row>
    <row r="63" spans="1:14">
      <c r="A63">
        <v>49</v>
      </c>
      <c r="B63" s="28">
        <v>142</v>
      </c>
      <c r="C63" s="35" t="s">
        <v>59</v>
      </c>
      <c r="D63" s="30">
        <v>0.44827586200000002</v>
      </c>
      <c r="E63" s="30">
        <v>0.20689655200000001</v>
      </c>
      <c r="F63" s="30">
        <v>0.34482758600000002</v>
      </c>
      <c r="G63">
        <f>STANDARDIZE(D63,$D$12,$D$13)</f>
        <v>0.98487010348667658</v>
      </c>
      <c r="H63">
        <f>STANDARDIZE(E63,$E$12,$E$13)</f>
        <v>-1.2478638401407709</v>
      </c>
      <c r="I63">
        <f t="shared" si="1"/>
        <v>-0.13553493907782918</v>
      </c>
      <c r="J63">
        <f t="shared" si="2"/>
        <v>0.70903645680614169</v>
      </c>
      <c r="K63">
        <f t="shared" si="3"/>
        <v>6.1606187619885819</v>
      </c>
      <c r="L63">
        <f t="shared" si="4"/>
        <v>3.9116451885611925</v>
      </c>
      <c r="M63">
        <f t="shared" si="5"/>
        <v>0.70903645680614169</v>
      </c>
      <c r="N63">
        <f t="shared" si="6"/>
        <v>1</v>
      </c>
    </row>
    <row r="64" spans="1:14">
      <c r="A64">
        <v>50</v>
      </c>
      <c r="B64" s="29">
        <v>144</v>
      </c>
      <c r="C64" s="34" t="s">
        <v>60</v>
      </c>
      <c r="D64" s="26">
        <v>0.29268292699999998</v>
      </c>
      <c r="E64" s="26">
        <v>0.26829268299999998</v>
      </c>
      <c r="F64" s="26">
        <v>0.43902438999999999</v>
      </c>
      <c r="G64">
        <f>STANDARDIZE(D64,$D$12,$D$13)</f>
        <v>4.7105371095822114E-2</v>
      </c>
      <c r="H64">
        <f>STANDARDIZE(E64,$E$12,$E$13)</f>
        <v>-0.70319272933766197</v>
      </c>
      <c r="I64">
        <f t="shared" si="1"/>
        <v>0.36519801601119933</v>
      </c>
      <c r="J64">
        <f t="shared" si="2"/>
        <v>1.9411741359150787</v>
      </c>
      <c r="K64">
        <f t="shared" si="3"/>
        <v>2.0250659360998204</v>
      </c>
      <c r="L64">
        <f t="shared" si="4"/>
        <v>2.2155597862357266</v>
      </c>
      <c r="M64">
        <f t="shared" si="5"/>
        <v>1.9411741359150787</v>
      </c>
      <c r="N64">
        <f t="shared" si="6"/>
        <v>1</v>
      </c>
    </row>
    <row r="65" spans="1:14">
      <c r="A65">
        <v>51</v>
      </c>
      <c r="B65" s="28">
        <v>145</v>
      </c>
      <c r="C65" s="35" t="s">
        <v>61</v>
      </c>
      <c r="D65" s="30">
        <v>0.24</v>
      </c>
      <c r="E65" s="30">
        <v>0.68</v>
      </c>
      <c r="F65" s="30">
        <v>0.08</v>
      </c>
      <c r="G65">
        <f>STANDARDIZE(D65,$D$12,$D$13)</f>
        <v>-0.27041669981132993</v>
      </c>
      <c r="H65">
        <f>STANDARDIZE(E65,$E$12,$E$13)</f>
        <v>2.9492374486512065</v>
      </c>
      <c r="I65">
        <f t="shared" si="1"/>
        <v>-1.5433098751242142</v>
      </c>
      <c r="J65">
        <f t="shared" si="2"/>
        <v>14.834626767034258</v>
      </c>
      <c r="K65">
        <f t="shared" si="3"/>
        <v>23.425736189673181</v>
      </c>
      <c r="L65">
        <f t="shared" si="4"/>
        <v>7.2332901789464632</v>
      </c>
      <c r="M65">
        <f t="shared" si="5"/>
        <v>7.2332901789464632</v>
      </c>
      <c r="N65">
        <f t="shared" si="6"/>
        <v>3</v>
      </c>
    </row>
    <row r="66" spans="1:14">
      <c r="A66">
        <v>52</v>
      </c>
      <c r="B66" s="29">
        <v>150</v>
      </c>
      <c r="C66" s="34" t="s">
        <v>62</v>
      </c>
      <c r="D66" s="26">
        <v>0.43333333299999999</v>
      </c>
      <c r="E66" s="26">
        <v>0.16666666699999999</v>
      </c>
      <c r="F66" s="26">
        <v>0.4</v>
      </c>
      <c r="G66">
        <f>STANDARDIZE(D66,$D$12,$D$13)</f>
        <v>0.8948108941213696</v>
      </c>
      <c r="H66">
        <f>STANDARDIZE(E66,$E$12,$E$13)</f>
        <v>-1.6047602079335779</v>
      </c>
      <c r="I66">
        <f t="shared" si="1"/>
        <v>0.15775150726078863</v>
      </c>
      <c r="J66">
        <f t="shared" si="2"/>
        <v>1.7126780092829164</v>
      </c>
      <c r="K66">
        <f t="shared" si="3"/>
        <v>5.4305162397650184</v>
      </c>
      <c r="L66">
        <f t="shared" si="4"/>
        <v>5.4463717078521006</v>
      </c>
      <c r="M66">
        <f t="shared" si="5"/>
        <v>1.7126780092829164</v>
      </c>
      <c r="N66">
        <f t="shared" si="6"/>
        <v>1</v>
      </c>
    </row>
    <row r="67" spans="1:14">
      <c r="A67">
        <v>53</v>
      </c>
      <c r="B67" s="28">
        <v>164</v>
      </c>
      <c r="C67" s="35" t="s">
        <v>63</v>
      </c>
      <c r="D67" s="30">
        <v>0.355932203</v>
      </c>
      <c r="E67" s="30">
        <v>0.38983050800000002</v>
      </c>
      <c r="F67" s="30">
        <v>0.25423728800000001</v>
      </c>
      <c r="G67">
        <f>STANDARDIZE(D67,$D$12,$D$13)</f>
        <v>0.4283112425709974</v>
      </c>
      <c r="H67">
        <f>STANDARDIZE(E67,$E$12,$E$13)</f>
        <v>0.37502084974509703</v>
      </c>
      <c r="I67">
        <f t="shared" si="1"/>
        <v>-0.617096368910796</v>
      </c>
      <c r="J67">
        <f t="shared" si="2"/>
        <v>1.2254855090646826</v>
      </c>
      <c r="K67">
        <f t="shared" si="3"/>
        <v>7.3605142288841172</v>
      </c>
      <c r="L67">
        <f t="shared" si="4"/>
        <v>0.11035977182388673</v>
      </c>
      <c r="M67">
        <f t="shared" si="5"/>
        <v>0.11035977182388673</v>
      </c>
      <c r="N67">
        <f t="shared" si="6"/>
        <v>3</v>
      </c>
    </row>
    <row r="68" spans="1:14">
      <c r="A68">
        <v>54</v>
      </c>
      <c r="B68" s="29">
        <v>201</v>
      </c>
      <c r="C68" s="34" t="s">
        <v>64</v>
      </c>
      <c r="D68" s="26">
        <v>0.30555555600000001</v>
      </c>
      <c r="E68" s="26">
        <v>0.47222222200000002</v>
      </c>
      <c r="F68" s="26">
        <v>0.222222222</v>
      </c>
      <c r="G68">
        <f>STANDARDIZE(D68,$D$12,$D$13)</f>
        <v>0.12468921183609591</v>
      </c>
      <c r="H68">
        <f>STANDARDIZE(E68,$E$12,$E$13)</f>
        <v>1.1059526797223327</v>
      </c>
      <c r="I68">
        <f t="shared" si="1"/>
        <v>-0.7872825952455057</v>
      </c>
      <c r="J68">
        <f t="shared" si="2"/>
        <v>3.6068367346974819</v>
      </c>
      <c r="K68">
        <f t="shared" si="3"/>
        <v>9.6550181822944303</v>
      </c>
      <c r="L68">
        <f t="shared" si="4"/>
        <v>0.44274832914516909</v>
      </c>
      <c r="M68">
        <f t="shared" si="5"/>
        <v>0.44274832914516909</v>
      </c>
      <c r="N68">
        <f t="shared" si="6"/>
        <v>3</v>
      </c>
    </row>
    <row r="69" spans="1:14">
      <c r="A69">
        <v>55</v>
      </c>
      <c r="B69" s="28">
        <v>203</v>
      </c>
      <c r="C69" s="35" t="s">
        <v>65</v>
      </c>
      <c r="D69" s="30">
        <v>0.381578947</v>
      </c>
      <c r="E69" s="30">
        <v>0.39473684199999998</v>
      </c>
      <c r="F69" s="30">
        <v>0.22368421099999999</v>
      </c>
      <c r="G69">
        <f>STANDARDIZE(D69,$D$12,$D$13)</f>
        <v>0.5828851763029933</v>
      </c>
      <c r="H69">
        <f>STANDARDIZE(E69,$E$12,$E$13)</f>
        <v>0.41854701900405306</v>
      </c>
      <c r="I69">
        <f t="shared" si="1"/>
        <v>-0.77951092952871925</v>
      </c>
      <c r="J69">
        <f t="shared" si="2"/>
        <v>1.1744950744295592</v>
      </c>
      <c r="K69">
        <f t="shared" si="3"/>
        <v>8.5911598621193122</v>
      </c>
      <c r="L69">
        <f t="shared" si="4"/>
        <v>0.27741408440991205</v>
      </c>
      <c r="M69">
        <f t="shared" si="5"/>
        <v>0.27741408440991205</v>
      </c>
      <c r="N69">
        <f t="shared" si="6"/>
        <v>3</v>
      </c>
    </row>
    <row r="70" spans="1:14">
      <c r="A70">
        <v>56</v>
      </c>
      <c r="B70" s="29">
        <v>204</v>
      </c>
      <c r="C70" s="34" t="s">
        <v>66</v>
      </c>
      <c r="D70" s="26">
        <v>0.24242424200000001</v>
      </c>
      <c r="E70" s="26">
        <v>0.36363636399999999</v>
      </c>
      <c r="F70" s="26">
        <v>0.393939394</v>
      </c>
      <c r="G70">
        <f>STANDARDIZE(D70,$D$12,$D$13)</f>
        <v>-0.25580569803042846</v>
      </c>
      <c r="H70">
        <f>STANDARDIZE(E70,$E$12,$E$13)</f>
        <v>0.14264149168723148</v>
      </c>
      <c r="I70">
        <f t="shared" si="1"/>
        <v>0.1255344359468796</v>
      </c>
      <c r="J70">
        <f t="shared" si="2"/>
        <v>2.6814064391253853</v>
      </c>
      <c r="K70">
        <f t="shared" si="3"/>
        <v>3.0258285243654481</v>
      </c>
      <c r="L70">
        <f t="shared" si="4"/>
        <v>0.68014029982442303</v>
      </c>
      <c r="M70">
        <f t="shared" si="5"/>
        <v>0.68014029982442303</v>
      </c>
      <c r="N70">
        <f t="shared" si="6"/>
        <v>3</v>
      </c>
    </row>
    <row r="71" spans="1:14">
      <c r="A71">
        <v>57</v>
      </c>
      <c r="B71" s="28">
        <v>205</v>
      </c>
      <c r="C71" s="35" t="s">
        <v>67</v>
      </c>
      <c r="D71" s="30">
        <v>0.125</v>
      </c>
      <c r="E71" s="30">
        <v>0.25</v>
      </c>
      <c r="F71" s="30">
        <v>0.625</v>
      </c>
      <c r="G71">
        <f>STANDARDIZE(D71,$D$12,$D$13)</f>
        <v>-0.96352621808700378</v>
      </c>
      <c r="H71">
        <f>STANDARDIZE(E71,$E$12,$E$13)</f>
        <v>-0.86547487654949751</v>
      </c>
      <c r="I71">
        <f t="shared" si="1"/>
        <v>1.3538102917502437</v>
      </c>
      <c r="J71">
        <f t="shared" si="2"/>
        <v>7.9315694467294282</v>
      </c>
      <c r="K71">
        <f t="shared" si="3"/>
        <v>0</v>
      </c>
      <c r="L71">
        <f t="shared" si="4"/>
        <v>6.5375667163603559</v>
      </c>
      <c r="M71">
        <f t="shared" si="5"/>
        <v>0</v>
      </c>
      <c r="N71">
        <f t="shared" si="6"/>
        <v>2</v>
      </c>
    </row>
    <row r="72" spans="1:14">
      <c r="A72">
        <v>58</v>
      </c>
      <c r="B72" s="29">
        <v>206</v>
      </c>
      <c r="C72" s="34" t="s">
        <v>68</v>
      </c>
      <c r="D72" s="26">
        <v>0.32758620700000002</v>
      </c>
      <c r="E72" s="26">
        <v>0.413793103</v>
      </c>
      <c r="F72" s="26">
        <v>0.25862068999999999</v>
      </c>
      <c r="G72">
        <f>STANDARDIZE(D72,$D$12,$D$13)</f>
        <v>0.25746881098313507</v>
      </c>
      <c r="H72">
        <f>STANDARDIZE(E72,$E$12,$E$13)</f>
        <v>0.58760319042019626</v>
      </c>
      <c r="I72">
        <f t="shared" si="1"/>
        <v>-0.59379500683057984</v>
      </c>
      <c r="J72">
        <f t="shared" si="2"/>
        <v>1.9008222659356862</v>
      </c>
      <c r="K72">
        <f t="shared" si="3"/>
        <v>7.3954311287824694</v>
      </c>
      <c r="L72">
        <f t="shared" si="4"/>
        <v>2.7215882594922084E-2</v>
      </c>
      <c r="M72">
        <f t="shared" si="5"/>
        <v>2.7215882594922084E-2</v>
      </c>
      <c r="N72">
        <f t="shared" si="6"/>
        <v>3</v>
      </c>
    </row>
    <row r="73" spans="1:14">
      <c r="A73">
        <v>59</v>
      </c>
      <c r="B73" s="28">
        <v>207</v>
      </c>
      <c r="C73" s="35" t="s">
        <v>69</v>
      </c>
      <c r="D73" s="30">
        <v>0.22807017500000001</v>
      </c>
      <c r="E73" s="30">
        <v>0.35087719299999998</v>
      </c>
      <c r="F73" s="30">
        <v>0.42105263199999998</v>
      </c>
      <c r="G73">
        <f>STANDARDIZE(D73,$D$12,$D$13)</f>
        <v>-0.34231822380144367</v>
      </c>
      <c r="H73">
        <f>STANDARDIZE(E73,$E$12,$E$13)</f>
        <v>2.9449475703409535E-2</v>
      </c>
      <c r="I73">
        <f t="shared" si="1"/>
        <v>0.26966344255067198</v>
      </c>
      <c r="J73">
        <f t="shared" si="2"/>
        <v>2.9995135035567153</v>
      </c>
      <c r="K73">
        <f t="shared" si="3"/>
        <v>2.3621633590489326</v>
      </c>
      <c r="L73">
        <f t="shared" si="4"/>
        <v>1.0525473574431283</v>
      </c>
      <c r="M73">
        <f t="shared" si="5"/>
        <v>1.0525473574431283</v>
      </c>
      <c r="N73">
        <f t="shared" si="6"/>
        <v>3</v>
      </c>
    </row>
    <row r="74" spans="1:14">
      <c r="A74">
        <v>60</v>
      </c>
      <c r="B74" s="29">
        <v>210</v>
      </c>
      <c r="C74" s="34" t="s">
        <v>70</v>
      </c>
      <c r="D74" s="26">
        <v>0.19354838699999999</v>
      </c>
      <c r="E74" s="26">
        <v>0.22580645199999999</v>
      </c>
      <c r="F74" s="26">
        <v>0.58064516099999997</v>
      </c>
      <c r="G74">
        <f>STANDARDIZE(D74,$D$12,$D$13)</f>
        <v>-0.55038239641618236</v>
      </c>
      <c r="H74">
        <f>STANDARDIZE(E74,$E$12,$E$13)</f>
        <v>-1.0801060992144624</v>
      </c>
      <c r="I74">
        <f t="shared" si="1"/>
        <v>1.1180280925477302</v>
      </c>
      <c r="J74">
        <f t="shared" si="2"/>
        <v>5.7637031915332679</v>
      </c>
      <c r="K74">
        <f t="shared" si="3"/>
        <v>0.272347624588203</v>
      </c>
      <c r="L74">
        <f t="shared" si="4"/>
        <v>5.6094827069650908</v>
      </c>
      <c r="M74">
        <f t="shared" si="5"/>
        <v>0.272347624588203</v>
      </c>
      <c r="N74">
        <f t="shared" si="6"/>
        <v>2</v>
      </c>
    </row>
    <row r="75" spans="1:14">
      <c r="A75">
        <v>61</v>
      </c>
      <c r="B75" s="28">
        <v>211</v>
      </c>
      <c r="C75" s="35" t="s">
        <v>71</v>
      </c>
      <c r="D75" s="30">
        <v>0.28571428599999998</v>
      </c>
      <c r="E75" s="30">
        <v>0.37142857099999999</v>
      </c>
      <c r="F75" s="30">
        <v>0.34285714299999998</v>
      </c>
      <c r="G75">
        <f>STANDARDIZE(D75,$D$12,$D$13)</f>
        <v>5.1050979954211685E-3</v>
      </c>
      <c r="H75">
        <f>STANDARDIZE(E75,$E$12,$E$13)</f>
        <v>0.21176946397424354</v>
      </c>
      <c r="I75">
        <f t="shared" si="1"/>
        <v>-0.14600945311998831</v>
      </c>
      <c r="J75">
        <f t="shared" si="2"/>
        <v>1.8533452481448804</v>
      </c>
      <c r="K75">
        <f t="shared" si="3"/>
        <v>4.3481612627886079</v>
      </c>
      <c r="L75">
        <f t="shared" si="4"/>
        <v>0.22874248951716447</v>
      </c>
      <c r="M75">
        <f t="shared" si="5"/>
        <v>0.22874248951716447</v>
      </c>
      <c r="N75">
        <f t="shared" si="6"/>
        <v>3</v>
      </c>
    </row>
    <row r="76" spans="1:14">
      <c r="A76">
        <v>62</v>
      </c>
      <c r="B76" s="29">
        <v>212</v>
      </c>
      <c r="C76" s="34" t="s">
        <v>72</v>
      </c>
      <c r="D76" s="26">
        <v>0.3125</v>
      </c>
      <c r="E76" s="26">
        <v>0.40625</v>
      </c>
      <c r="F76" s="26">
        <v>0.28125</v>
      </c>
      <c r="G76">
        <f>STANDARDIZE(D76,$D$12,$D$13)</f>
        <v>0.16654364866681234</v>
      </c>
      <c r="H76">
        <f>STANDARDIZE(E76,$E$12,$E$13)</f>
        <v>0.52068512534029299</v>
      </c>
      <c r="I76">
        <f t="shared" si="1"/>
        <v>-0.47350174010864615</v>
      </c>
      <c r="J76">
        <f t="shared" si="2"/>
        <v>1.9198545620919429</v>
      </c>
      <c r="K76">
        <f t="shared" si="3"/>
        <v>6.5375667163603559</v>
      </c>
      <c r="L76">
        <f t="shared" si="4"/>
        <v>0</v>
      </c>
      <c r="M76">
        <f t="shared" si="5"/>
        <v>0</v>
      </c>
      <c r="N76">
        <f t="shared" si="6"/>
        <v>3</v>
      </c>
    </row>
    <row r="77" spans="1:14">
      <c r="A77">
        <v>63</v>
      </c>
      <c r="B77" s="28">
        <v>213</v>
      </c>
      <c r="C77" s="35" t="s">
        <v>73</v>
      </c>
      <c r="D77" s="30">
        <v>0.15094339600000001</v>
      </c>
      <c r="E77" s="30">
        <v>0.50943396200000002</v>
      </c>
      <c r="F77" s="30">
        <v>0.33962264199999997</v>
      </c>
      <c r="G77">
        <f>STANDARDIZE(D77,$D$12,$D$13)</f>
        <v>-0.80716435109574247</v>
      </c>
      <c r="H77">
        <f>STANDARDIZE(E77,$E$12,$E$13)</f>
        <v>1.4360738034901561</v>
      </c>
      <c r="I77">
        <f t="shared" si="1"/>
        <v>-0.16320346793994356</v>
      </c>
      <c r="J77">
        <f t="shared" si="2"/>
        <v>7.5371006274569288</v>
      </c>
      <c r="K77">
        <f t="shared" si="3"/>
        <v>7.6229061071306203</v>
      </c>
      <c r="L77">
        <f t="shared" si="4"/>
        <v>1.8823287185974313</v>
      </c>
      <c r="M77">
        <f t="shared" si="5"/>
        <v>1.8823287185974313</v>
      </c>
      <c r="N77">
        <f t="shared" si="6"/>
        <v>3</v>
      </c>
    </row>
    <row r="78" spans="1:14">
      <c r="A78">
        <v>64</v>
      </c>
      <c r="B78" s="29">
        <v>214</v>
      </c>
      <c r="C78" s="34" t="s">
        <v>74</v>
      </c>
      <c r="D78" s="26">
        <v>0.67741935499999995</v>
      </c>
      <c r="E78" s="26">
        <v>0.25806451600000002</v>
      </c>
      <c r="F78" s="26">
        <v>6.4516129000000005E-2</v>
      </c>
      <c r="G78">
        <f>STANDARDIZE(D78,$D$12,$D$13)</f>
        <v>2.3659269386974175</v>
      </c>
      <c r="H78">
        <f>STANDARDIZE(E78,$E$12,$E$13)</f>
        <v>-0.79393113566117579</v>
      </c>
      <c r="I78">
        <f t="shared" si="1"/>
        <v>-1.6256192970239991</v>
      </c>
      <c r="J78">
        <f t="shared" si="2"/>
        <v>2.8712417346534922</v>
      </c>
      <c r="K78">
        <f t="shared" si="3"/>
        <v>19.967377504545496</v>
      </c>
      <c r="L78">
        <f t="shared" si="4"/>
        <v>7.8928776351079337</v>
      </c>
      <c r="M78">
        <f t="shared" si="5"/>
        <v>2.8712417346534922</v>
      </c>
      <c r="N78">
        <f t="shared" si="6"/>
        <v>1</v>
      </c>
    </row>
    <row r="79" spans="1:14">
      <c r="A79">
        <v>65</v>
      </c>
      <c r="B79" s="28">
        <v>215</v>
      </c>
      <c r="C79" s="35" t="s">
        <v>75</v>
      </c>
      <c r="D79" s="30">
        <v>0.47499999999999998</v>
      </c>
      <c r="E79" s="30">
        <v>0.35</v>
      </c>
      <c r="F79" s="30">
        <v>0.17499999999999999</v>
      </c>
      <c r="G79">
        <f>STANDARDIZE(D79,$D$12,$D$13)</f>
        <v>1.1459375331867863</v>
      </c>
      <c r="H79">
        <f>STANDARDIZE(E79,$E$12,$E$13)</f>
        <v>2.1667524659968199E-2</v>
      </c>
      <c r="I79">
        <f t="shared" si="1"/>
        <v>-1.0383072772286668</v>
      </c>
      <c r="J79">
        <f t="shared" si="2"/>
        <v>0.52750082289043809</v>
      </c>
      <c r="K79">
        <f t="shared" si="3"/>
        <v>10.95908542177936</v>
      </c>
      <c r="L79">
        <f t="shared" si="4"/>
        <v>1.5272362415853071</v>
      </c>
      <c r="M79">
        <f t="shared" si="5"/>
        <v>0.52750082289043809</v>
      </c>
      <c r="N79">
        <f t="shared" si="6"/>
        <v>1</v>
      </c>
    </row>
    <row r="80" spans="1:14">
      <c r="A80">
        <v>66</v>
      </c>
      <c r="B80" s="29">
        <v>217</v>
      </c>
      <c r="C80" s="34" t="s">
        <v>76</v>
      </c>
      <c r="D80" s="26">
        <v>0.15789473700000001</v>
      </c>
      <c r="E80" s="26">
        <v>0.31578947400000001</v>
      </c>
      <c r="F80" s="26">
        <v>0.52631578899999998</v>
      </c>
      <c r="G80">
        <f>STANDARDIZE(D80,$D$12,$D$13)</f>
        <v>-0.76526834577504732</v>
      </c>
      <c r="H80">
        <f>STANDARDIZE(E80,$E$12,$E$13)</f>
        <v>-0.28182855716282013</v>
      </c>
      <c r="I80">
        <f t="shared" ref="I80:I126" si="7">STANDARDIZE(F80,$F$12,$F$13)</f>
        <v>0.82922310305263947</v>
      </c>
      <c r="J80">
        <f t="shared" ref="J80:J126" si="8">SUMXMY2(G80:I80,$F$4:$H$4)</f>
        <v>5.3714892952688524</v>
      </c>
      <c r="K80">
        <f t="shared" ref="K80:K126" si="9">SUMXMY2(G80:I80,$F$5:$H$5)</f>
        <v>0.65514092861293527</v>
      </c>
      <c r="L80">
        <f t="shared" ref="L80:L126" si="10">SUMXMY2(G80:I80,$F$6:$H$6)</f>
        <v>3.2093938205800203</v>
      </c>
      <c r="M80">
        <f t="shared" ref="M80:M126" si="11">MIN(J80:L80)</f>
        <v>0.65514092861293527</v>
      </c>
      <c r="N80">
        <f t="shared" ref="N80:N126" si="12">MATCH(M80,J80:L80,0)</f>
        <v>2</v>
      </c>
    </row>
    <row r="81" spans="1:14">
      <c r="A81">
        <v>67</v>
      </c>
      <c r="B81" s="28">
        <v>219</v>
      </c>
      <c r="C81" s="35" t="s">
        <v>77</v>
      </c>
      <c r="D81" s="30">
        <v>0.5</v>
      </c>
      <c r="E81" s="30">
        <v>0.28333333300000002</v>
      </c>
      <c r="F81" s="30">
        <v>0.21666666700000001</v>
      </c>
      <c r="G81">
        <f>STANDARDIZE(D81,$D$12,$D$13)</f>
        <v>1.2966135154206284</v>
      </c>
      <c r="H81">
        <f>STANDARDIZE(E81,$E$12,$E$13)</f>
        <v>-0.56976074577015001</v>
      </c>
      <c r="I81">
        <f t="shared" si="7"/>
        <v>-0.81681490795868039</v>
      </c>
      <c r="J81">
        <f t="shared" si="8"/>
        <v>0.11346146983017392</v>
      </c>
      <c r="K81">
        <f t="shared" si="9"/>
        <v>9.907292219733943</v>
      </c>
      <c r="L81">
        <f t="shared" si="10"/>
        <v>2.583994032786026</v>
      </c>
      <c r="M81">
        <f t="shared" si="11"/>
        <v>0.11346146983017392</v>
      </c>
      <c r="N81">
        <f t="shared" si="12"/>
        <v>1</v>
      </c>
    </row>
    <row r="82" spans="1:14">
      <c r="A82">
        <v>68</v>
      </c>
      <c r="B82" s="29">
        <v>220</v>
      </c>
      <c r="C82" s="34" t="s">
        <v>78</v>
      </c>
      <c r="D82" s="26">
        <v>0.28947368400000001</v>
      </c>
      <c r="E82" s="26">
        <v>0.44736842100000002</v>
      </c>
      <c r="F82" s="26">
        <v>0.26315789499999998</v>
      </c>
      <c r="G82">
        <f>STANDARDIZE(D82,$D$12,$D$13)</f>
        <v>2.7763137445738988E-2</v>
      </c>
      <c r="H82">
        <f>STANDARDIZE(E82,$E$12,$E$13)</f>
        <v>0.88546407273911043</v>
      </c>
      <c r="I82">
        <f t="shared" si="7"/>
        <v>-0.56967605617600447</v>
      </c>
      <c r="J82">
        <f t="shared" si="8"/>
        <v>3.0788806735778498</v>
      </c>
      <c r="K82">
        <f t="shared" si="9"/>
        <v>7.7482415211870705</v>
      </c>
      <c r="L82">
        <f t="shared" si="10"/>
        <v>0.1615732098311958</v>
      </c>
      <c r="M82">
        <f t="shared" si="11"/>
        <v>0.1615732098311958</v>
      </c>
      <c r="N82">
        <f t="shared" si="12"/>
        <v>3</v>
      </c>
    </row>
    <row r="83" spans="1:14">
      <c r="A83">
        <v>69</v>
      </c>
      <c r="B83" s="28">
        <v>221</v>
      </c>
      <c r="C83" s="35" t="s">
        <v>79</v>
      </c>
      <c r="D83" s="30">
        <v>6.6666666999999999E-2</v>
      </c>
      <c r="E83" s="30">
        <v>0.42222222199999998</v>
      </c>
      <c r="F83" s="30">
        <v>0.51111111099999995</v>
      </c>
      <c r="G83">
        <f>STANDARDIZE(D83,$D$12,$D$13)</f>
        <v>-1.3151035079569555</v>
      </c>
      <c r="H83">
        <f>STANDARDIZE(E83,$E$12,$E$13)</f>
        <v>0.66238147911759937</v>
      </c>
      <c r="I83">
        <f t="shared" si="7"/>
        <v>0.74839781999826793</v>
      </c>
      <c r="J83">
        <f t="shared" si="8"/>
        <v>8.8277642035107462</v>
      </c>
      <c r="K83">
        <f t="shared" si="9"/>
        <v>2.8244758952574798</v>
      </c>
      <c r="L83">
        <f t="shared" si="10"/>
        <v>3.7083946883945496</v>
      </c>
      <c r="M83">
        <f t="shared" si="11"/>
        <v>2.8244758952574798</v>
      </c>
      <c r="N83">
        <f t="shared" si="12"/>
        <v>2</v>
      </c>
    </row>
    <row r="84" spans="1:14">
      <c r="A84">
        <v>70</v>
      </c>
      <c r="B84" s="29">
        <v>223</v>
      </c>
      <c r="C84" s="34" t="s">
        <v>80</v>
      </c>
      <c r="D84" s="26">
        <v>0.17073170700000001</v>
      </c>
      <c r="E84" s="26">
        <v>0.46341463399999999</v>
      </c>
      <c r="F84" s="26">
        <v>0.365853659</v>
      </c>
      <c r="G84">
        <f>STANDARDIZE(D84,$D$12,$D$13)</f>
        <v>-0.68789942322879272</v>
      </c>
      <c r="H84">
        <f>STANDARDIZE(E84,$E$12,$E$13)</f>
        <v>1.0278168320504957</v>
      </c>
      <c r="I84">
        <f t="shared" si="7"/>
        <v>-2.3764186566866831E-2</v>
      </c>
      <c r="J84">
        <f t="shared" si="8"/>
        <v>5.7989691327981001</v>
      </c>
      <c r="K84">
        <f t="shared" si="9"/>
        <v>5.558235067207951</v>
      </c>
      <c r="L84">
        <f t="shared" si="10"/>
        <v>1.1895193981269461</v>
      </c>
      <c r="M84">
        <f t="shared" si="11"/>
        <v>1.1895193981269461</v>
      </c>
      <c r="N84">
        <f t="shared" si="12"/>
        <v>3</v>
      </c>
    </row>
    <row r="85" spans="1:14">
      <c r="A85">
        <v>71</v>
      </c>
      <c r="B85" s="28">
        <v>225</v>
      </c>
      <c r="C85" s="35" t="s">
        <v>81</v>
      </c>
      <c r="D85" s="30">
        <v>0.45714285700000001</v>
      </c>
      <c r="E85" s="30">
        <v>0.28571428599999998</v>
      </c>
      <c r="F85" s="30">
        <v>0.257142857</v>
      </c>
      <c r="G85">
        <f>STANDARDIZE(D85,$D$12,$D$13)</f>
        <v>1.0383118307301793</v>
      </c>
      <c r="H85">
        <f>STANDARDIZE(E85,$E$12,$E$13)</f>
        <v>-0.54863830215428155</v>
      </c>
      <c r="I85">
        <f t="shared" si="7"/>
        <v>-0.60165089634906155</v>
      </c>
      <c r="J85">
        <f t="shared" si="8"/>
        <v>0</v>
      </c>
      <c r="K85">
        <f t="shared" si="9"/>
        <v>7.9315694467294282</v>
      </c>
      <c r="L85">
        <f t="shared" si="10"/>
        <v>1.9198545620919429</v>
      </c>
      <c r="M85">
        <f t="shared" si="11"/>
        <v>0</v>
      </c>
      <c r="N85">
        <f t="shared" si="12"/>
        <v>1</v>
      </c>
    </row>
    <row r="86" spans="1:14">
      <c r="A86">
        <v>72</v>
      </c>
      <c r="B86" s="29">
        <v>226</v>
      </c>
      <c r="C86" s="34" t="s">
        <v>82</v>
      </c>
      <c r="D86" s="26">
        <v>0.13793103400000001</v>
      </c>
      <c r="E86" s="26">
        <v>0.413793103</v>
      </c>
      <c r="F86" s="26">
        <v>0.44827586200000002</v>
      </c>
      <c r="G86">
        <f>STANDARDIZE(D86,$D$12,$D$13)</f>
        <v>-0.8855903681170354</v>
      </c>
      <c r="H86">
        <f>STANDARDIZE(E86,$E$12,$E$13)</f>
        <v>0.58760319042019626</v>
      </c>
      <c r="I86">
        <f t="shared" si="7"/>
        <v>0.41437714647812496</v>
      </c>
      <c r="J86">
        <f t="shared" si="8"/>
        <v>6.024757383988268</v>
      </c>
      <c r="K86">
        <f t="shared" si="9"/>
        <v>3.0000444998547895</v>
      </c>
      <c r="L86">
        <f t="shared" si="10"/>
        <v>1.8997929339543167</v>
      </c>
      <c r="M86">
        <f t="shared" si="11"/>
        <v>1.8997929339543167</v>
      </c>
      <c r="N86">
        <f t="shared" si="12"/>
        <v>3</v>
      </c>
    </row>
    <row r="87" spans="1:14">
      <c r="A87">
        <v>73</v>
      </c>
      <c r="B87" s="28">
        <v>228</v>
      </c>
      <c r="C87" s="35" t="s">
        <v>83</v>
      </c>
      <c r="D87" s="30">
        <v>0.337837838</v>
      </c>
      <c r="E87" s="30">
        <v>0.31081081100000002</v>
      </c>
      <c r="F87" s="30">
        <v>0.35135135099999998</v>
      </c>
      <c r="G87">
        <f>STANDARDIZE(D87,$D$12,$D$13)</f>
        <v>0.31925579380009117</v>
      </c>
      <c r="H87">
        <f>STANDARDIZE(E87,$E$12,$E$13)</f>
        <v>-0.32599638764914735</v>
      </c>
      <c r="I87">
        <f t="shared" si="7"/>
        <v>-0.10085579936140783</v>
      </c>
      <c r="J87">
        <f t="shared" si="8"/>
        <v>0.81740673550698928</v>
      </c>
      <c r="K87">
        <f t="shared" si="9"/>
        <v>4.05262016663736</v>
      </c>
      <c r="L87">
        <f t="shared" si="10"/>
        <v>0.87905558086468949</v>
      </c>
      <c r="M87">
        <f t="shared" si="11"/>
        <v>0.81740673550698928</v>
      </c>
      <c r="N87">
        <f t="shared" si="12"/>
        <v>1</v>
      </c>
    </row>
    <row r="88" spans="1:14">
      <c r="A88">
        <v>74</v>
      </c>
      <c r="B88" s="29">
        <v>229</v>
      </c>
      <c r="C88" s="34" t="s">
        <v>84</v>
      </c>
      <c r="D88" s="26">
        <v>0.30645161300000001</v>
      </c>
      <c r="E88" s="26">
        <v>0.35483871</v>
      </c>
      <c r="F88" s="26">
        <v>0.33870967699999999</v>
      </c>
      <c r="G88">
        <f>STANDARDIZE(D88,$D$12,$D$13)</f>
        <v>0.13008978258059634</v>
      </c>
      <c r="H88">
        <f>STANDARDIZE(E88,$E$12,$E$13)</f>
        <v>6.4593772741530955E-2</v>
      </c>
      <c r="I88">
        <f t="shared" si="7"/>
        <v>-0.168056622642972</v>
      </c>
      <c r="J88">
        <f t="shared" si="8"/>
        <v>1.3889248606167581</v>
      </c>
      <c r="K88">
        <f t="shared" si="9"/>
        <v>4.3771025544349627</v>
      </c>
      <c r="L88">
        <f t="shared" si="10"/>
        <v>0.30264492605161952</v>
      </c>
      <c r="M88">
        <f t="shared" si="11"/>
        <v>0.30264492605161952</v>
      </c>
      <c r="N88">
        <f t="shared" si="12"/>
        <v>3</v>
      </c>
    </row>
    <row r="89" spans="1:14">
      <c r="A89">
        <v>75</v>
      </c>
      <c r="B89" s="28">
        <v>231</v>
      </c>
      <c r="C89" s="35" t="s">
        <v>85</v>
      </c>
      <c r="D89" s="30">
        <v>0.25773195900000001</v>
      </c>
      <c r="E89" s="30">
        <v>0.402061856</v>
      </c>
      <c r="F89" s="30">
        <v>0.34020618600000002</v>
      </c>
      <c r="G89">
        <f>STANDARDIZE(D89,$D$12,$D$13)</f>
        <v>-0.16354548624112114</v>
      </c>
      <c r="H89">
        <f>STANDARDIZE(E89,$E$12,$E$13)</f>
        <v>0.48353032409258279</v>
      </c>
      <c r="I89">
        <f t="shared" si="7"/>
        <v>-0.16010145492956057</v>
      </c>
      <c r="J89">
        <f t="shared" si="8"/>
        <v>2.7047989925836653</v>
      </c>
      <c r="K89">
        <f t="shared" si="9"/>
        <v>4.7517129794191497</v>
      </c>
      <c r="L89">
        <f t="shared" si="10"/>
        <v>0.20855905499035693</v>
      </c>
      <c r="M89">
        <f t="shared" si="11"/>
        <v>0.20855905499035693</v>
      </c>
      <c r="N89">
        <f t="shared" si="12"/>
        <v>3</v>
      </c>
    </row>
    <row r="90" spans="1:14">
      <c r="A90">
        <v>76</v>
      </c>
      <c r="B90" s="29">
        <v>232</v>
      </c>
      <c r="C90" s="34" t="s">
        <v>86</v>
      </c>
      <c r="D90" s="26">
        <v>0.15217391299999999</v>
      </c>
      <c r="E90" s="26">
        <v>0.28260869599999999</v>
      </c>
      <c r="F90" s="26">
        <v>0.56521739100000001</v>
      </c>
      <c r="G90">
        <f>STANDARDIZE(D90,$D$12,$D$13)</f>
        <v>-0.79974797679052489</v>
      </c>
      <c r="H90">
        <f>STANDARDIZE(E90,$E$12,$E$13)</f>
        <v>-0.57618930785200251</v>
      </c>
      <c r="I90">
        <f t="shared" si="7"/>
        <v>1.0360168932873621</v>
      </c>
      <c r="J90">
        <f t="shared" si="8"/>
        <v>6.0611787031506541</v>
      </c>
      <c r="K90">
        <f t="shared" si="9"/>
        <v>0.21150209668538858</v>
      </c>
      <c r="L90">
        <f t="shared" si="10"/>
        <v>4.4154995321896546</v>
      </c>
      <c r="M90">
        <f t="shared" si="11"/>
        <v>0.21150209668538858</v>
      </c>
      <c r="N90">
        <f t="shared" si="12"/>
        <v>2</v>
      </c>
    </row>
    <row r="91" spans="1:14">
      <c r="A91">
        <v>77</v>
      </c>
      <c r="B91" s="28">
        <v>233</v>
      </c>
      <c r="C91" s="35" t="s">
        <v>87</v>
      </c>
      <c r="D91" s="30">
        <v>0.123809524</v>
      </c>
      <c r="E91" s="30">
        <v>0.23809523799999999</v>
      </c>
      <c r="F91" s="30">
        <v>0.63809523800000001</v>
      </c>
      <c r="G91">
        <f>STANDARDIZE(D91,$D$12,$D$13)</f>
        <v>-0.97070126371203636</v>
      </c>
      <c r="H91">
        <f>STANDARDIZE(E91,$E$12,$E$13)</f>
        <v>-0.97108706801456968</v>
      </c>
      <c r="I91">
        <f t="shared" si="7"/>
        <v>1.4234221781719332</v>
      </c>
      <c r="J91">
        <f t="shared" si="8"/>
        <v>8.3155175305670816</v>
      </c>
      <c r="K91">
        <f t="shared" si="9"/>
        <v>1.6051230996962557E-2</v>
      </c>
      <c r="L91">
        <f t="shared" si="10"/>
        <v>7.1170306193432982</v>
      </c>
      <c r="M91">
        <f t="shared" si="11"/>
        <v>1.6051230996962557E-2</v>
      </c>
      <c r="N91">
        <f t="shared" si="12"/>
        <v>2</v>
      </c>
    </row>
    <row r="92" spans="1:14">
      <c r="A92">
        <v>78</v>
      </c>
      <c r="B92" s="29">
        <v>234</v>
      </c>
      <c r="C92" s="34" t="s">
        <v>88</v>
      </c>
      <c r="D92" s="26">
        <v>0.32307692300000002</v>
      </c>
      <c r="E92" s="26">
        <v>0.41538461500000001</v>
      </c>
      <c r="F92" s="26">
        <v>0.26153846200000003</v>
      </c>
      <c r="G92">
        <f>STANDARDIZE(D92,$D$12,$D$13)</f>
        <v>0.23029117914828109</v>
      </c>
      <c r="H92">
        <f>STANDARDIZE(E92,$E$12,$E$13)</f>
        <v>0.60172216819253321</v>
      </c>
      <c r="I92">
        <f t="shared" si="7"/>
        <v>-0.57828466535619139</v>
      </c>
      <c r="J92">
        <f t="shared" si="8"/>
        <v>1.9767725658701927</v>
      </c>
      <c r="K92">
        <f t="shared" si="9"/>
        <v>7.3108580693174954</v>
      </c>
      <c r="L92">
        <f t="shared" si="10"/>
        <v>2.1610211380154259E-2</v>
      </c>
      <c r="M92">
        <f t="shared" si="11"/>
        <v>2.1610211380154259E-2</v>
      </c>
      <c r="N92">
        <f t="shared" si="12"/>
        <v>3</v>
      </c>
    </row>
    <row r="93" spans="1:14">
      <c r="A93">
        <v>79</v>
      </c>
      <c r="B93" s="28">
        <v>235</v>
      </c>
      <c r="C93" s="35" t="s">
        <v>89</v>
      </c>
      <c r="D93" s="30">
        <v>0.235294118</v>
      </c>
      <c r="E93" s="30">
        <v>0.35294117600000002</v>
      </c>
      <c r="F93" s="30">
        <v>0.41176470599999998</v>
      </c>
      <c r="G93">
        <f>STANDARDIZE(D93,$D$12,$D$13)</f>
        <v>-0.29877923551639224</v>
      </c>
      <c r="H93">
        <f>STANDARDIZE(E93,$E$12,$E$13)</f>
        <v>4.7759944050165121E-2</v>
      </c>
      <c r="I93">
        <f t="shared" si="7"/>
        <v>0.22029052929739196</v>
      </c>
      <c r="J93">
        <f t="shared" si="8"/>
        <v>2.8190910947058576</v>
      </c>
      <c r="K93">
        <f t="shared" si="9"/>
        <v>2.5607534402636003</v>
      </c>
      <c r="L93">
        <f t="shared" si="10"/>
        <v>0.92153132673045679</v>
      </c>
      <c r="M93">
        <f t="shared" si="11"/>
        <v>0.92153132673045679</v>
      </c>
      <c r="N93">
        <f t="shared" si="12"/>
        <v>3</v>
      </c>
    </row>
    <row r="94" spans="1:14">
      <c r="A94">
        <v>80</v>
      </c>
      <c r="B94" s="29">
        <v>236</v>
      </c>
      <c r="C94" s="34" t="s">
        <v>90</v>
      </c>
      <c r="D94" s="26">
        <v>0.16666666699999999</v>
      </c>
      <c r="E94" s="26">
        <v>0.4</v>
      </c>
      <c r="F94" s="26">
        <v>0.43333333299999999</v>
      </c>
      <c r="G94">
        <f>STANDARDIZE(D94,$D$12,$D$13)</f>
        <v>-0.71239957902158713</v>
      </c>
      <c r="H94">
        <f>STANDARDIZE(E94,$E$12,$E$13)</f>
        <v>0.46523872526470156</v>
      </c>
      <c r="I94">
        <f t="shared" si="7"/>
        <v>0.3349453994872873</v>
      </c>
      <c r="J94">
        <f t="shared" si="8"/>
        <v>4.9701496883373402</v>
      </c>
      <c r="K94">
        <f t="shared" si="9"/>
        <v>2.871948947587617</v>
      </c>
      <c r="L94">
        <f t="shared" si="10"/>
        <v>1.4292022783014908</v>
      </c>
      <c r="M94">
        <f t="shared" si="11"/>
        <v>1.4292022783014908</v>
      </c>
      <c r="N94">
        <f t="shared" si="12"/>
        <v>3</v>
      </c>
    </row>
    <row r="95" spans="1:14">
      <c r="A95">
        <v>81</v>
      </c>
      <c r="B95" s="28">
        <v>237</v>
      </c>
      <c r="C95" s="35" t="s">
        <v>91</v>
      </c>
      <c r="D95" s="30">
        <v>0.58823529399999996</v>
      </c>
      <c r="E95" s="30">
        <v>0.29411764699999998</v>
      </c>
      <c r="F95" s="30">
        <v>0.117647059</v>
      </c>
      <c r="G95">
        <f>STANDARDIZE(D95,$D$12,$D$13)</f>
        <v>1.8284110990663018</v>
      </c>
      <c r="H95">
        <f>STANDARDIZE(E95,$E$12,$E$13)</f>
        <v>-0.47408852359658177</v>
      </c>
      <c r="I95">
        <f t="shared" si="7"/>
        <v>-1.3431850056702463</v>
      </c>
      <c r="J95">
        <f t="shared" si="8"/>
        <v>1.1796873585950411</v>
      </c>
      <c r="K95">
        <f t="shared" si="9"/>
        <v>15.221880894499222</v>
      </c>
      <c r="L95">
        <f t="shared" si="10"/>
        <v>4.5077270177143731</v>
      </c>
      <c r="M95">
        <f t="shared" si="11"/>
        <v>1.1796873585950411</v>
      </c>
      <c r="N95">
        <f t="shared" si="12"/>
        <v>1</v>
      </c>
    </row>
    <row r="96" spans="1:14">
      <c r="A96">
        <v>82</v>
      </c>
      <c r="B96" s="29">
        <v>240</v>
      </c>
      <c r="C96" s="34" t="s">
        <v>92</v>
      </c>
      <c r="D96" s="26">
        <v>0.51612903200000004</v>
      </c>
      <c r="E96" s="26">
        <v>0.33870967699999999</v>
      </c>
      <c r="F96" s="26">
        <v>0.14516129</v>
      </c>
      <c r="G96">
        <f>STANDARDIZE(D96,$D$12,$D$13)</f>
        <v>1.3938238249838717</v>
      </c>
      <c r="H96">
        <f>STANDARDIZE(E96,$E$12,$E$13)</f>
        <v>-7.8493717906536337E-2</v>
      </c>
      <c r="I96">
        <f t="shared" si="7"/>
        <v>-1.1969243937323704</v>
      </c>
      <c r="J96">
        <f t="shared" si="8"/>
        <v>0.70177524484267872</v>
      </c>
      <c r="K96">
        <f t="shared" si="9"/>
        <v>12.682686005349368</v>
      </c>
      <c r="L96">
        <f t="shared" si="10"/>
        <v>2.3885722531514317</v>
      </c>
      <c r="M96">
        <f t="shared" si="11"/>
        <v>0.70177524484267872</v>
      </c>
      <c r="N96">
        <f t="shared" si="12"/>
        <v>1</v>
      </c>
    </row>
    <row r="97" spans="1:14">
      <c r="A97">
        <v>83</v>
      </c>
      <c r="B97" s="28">
        <v>241</v>
      </c>
      <c r="C97" s="35" t="s">
        <v>93</v>
      </c>
      <c r="D97" s="30">
        <v>0.407407407</v>
      </c>
      <c r="E97" s="30">
        <v>0.46296296300000001</v>
      </c>
      <c r="F97" s="30">
        <v>0.12962963</v>
      </c>
      <c r="G97">
        <f>STANDARDIZE(D97,$D$12,$D$13)</f>
        <v>0.73855431950649342</v>
      </c>
      <c r="H97">
        <f>STANDARDIZE(E97,$E$12,$E$13)</f>
        <v>1.0238098670955289</v>
      </c>
      <c r="I97">
        <f t="shared" si="7"/>
        <v>-1.2794878532021636</v>
      </c>
      <c r="J97">
        <f t="shared" si="8"/>
        <v>3.0219107505879732</v>
      </c>
      <c r="K97">
        <f t="shared" si="9"/>
        <v>13.400734119234212</v>
      </c>
      <c r="L97">
        <f t="shared" si="10"/>
        <v>1.229944327820331</v>
      </c>
      <c r="M97">
        <f t="shared" si="11"/>
        <v>1.229944327820331</v>
      </c>
      <c r="N97">
        <f t="shared" si="12"/>
        <v>3</v>
      </c>
    </row>
    <row r="98" spans="1:14">
      <c r="A98">
        <v>84</v>
      </c>
      <c r="B98" s="29">
        <v>242</v>
      </c>
      <c r="C98" s="34" t="s">
        <v>94</v>
      </c>
      <c r="D98" s="26">
        <v>0.15068493199999999</v>
      </c>
      <c r="E98" s="26">
        <v>0.31506849300000001</v>
      </c>
      <c r="F98" s="26">
        <v>0.53424657499999995</v>
      </c>
      <c r="G98">
        <f>STANDARDIZE(D98,$D$12,$D$13)</f>
        <v>-0.80872212377862607</v>
      </c>
      <c r="H98">
        <f>STANDARDIZE(E98,$E$12,$E$13)</f>
        <v>-0.28822468531848422</v>
      </c>
      <c r="I98">
        <f t="shared" si="7"/>
        <v>0.87138170866688813</v>
      </c>
      <c r="J98">
        <f t="shared" si="8"/>
        <v>5.6491747363820117</v>
      </c>
      <c r="K98">
        <f t="shared" si="9"/>
        <v>0.58991942866669256</v>
      </c>
      <c r="L98">
        <f t="shared" si="10"/>
        <v>3.4141898994739917</v>
      </c>
      <c r="M98">
        <f t="shared" si="11"/>
        <v>0.58991942866669256</v>
      </c>
      <c r="N98">
        <f t="shared" si="12"/>
        <v>2</v>
      </c>
    </row>
    <row r="99" spans="1:14">
      <c r="A99">
        <v>85</v>
      </c>
      <c r="B99" s="28">
        <v>243</v>
      </c>
      <c r="C99" s="35" t="s">
        <v>95</v>
      </c>
      <c r="D99" s="30">
        <v>0.264705882</v>
      </c>
      <c r="E99" s="30">
        <v>0.52941176499999998</v>
      </c>
      <c r="F99" s="30">
        <v>0.20588235299999999</v>
      </c>
      <c r="G99">
        <f>STANDARDIZE(D99,$D$12,$D$13)</f>
        <v>-0.12151337831919384</v>
      </c>
      <c r="H99">
        <f>STANDARDIZE(E99,$E$12,$E$13)</f>
        <v>1.6133053647332525</v>
      </c>
      <c r="I99">
        <f t="shared" si="7"/>
        <v>-0.87414234571153659</v>
      </c>
      <c r="J99">
        <f t="shared" si="8"/>
        <v>6.0934465243172005</v>
      </c>
      <c r="K99">
        <f t="shared" si="9"/>
        <v>11.817110061680523</v>
      </c>
      <c r="L99">
        <f t="shared" si="10"/>
        <v>1.4373087331849952</v>
      </c>
      <c r="M99">
        <f t="shared" si="11"/>
        <v>1.4373087331849952</v>
      </c>
      <c r="N99">
        <f t="shared" si="12"/>
        <v>3</v>
      </c>
    </row>
    <row r="100" spans="1:14">
      <c r="A100">
        <v>86</v>
      </c>
      <c r="B100" s="29">
        <v>245</v>
      </c>
      <c r="C100" s="34" t="s">
        <v>96</v>
      </c>
      <c r="D100" s="26">
        <v>0.178217822</v>
      </c>
      <c r="E100" s="26">
        <v>0.188118812</v>
      </c>
      <c r="F100" s="26">
        <v>0.63366336599999995</v>
      </c>
      <c r="G100">
        <f>STANDARDIZE(D100,$D$12,$D$13)</f>
        <v>-0.64278031399917279</v>
      </c>
      <c r="H100">
        <f>STANDARDIZE(E100,$E$12,$E$13)</f>
        <v>-1.4144491336696414</v>
      </c>
      <c r="I100">
        <f t="shared" si="7"/>
        <v>1.3998631584504535</v>
      </c>
      <c r="J100">
        <f t="shared" si="8"/>
        <v>7.5817577066000474</v>
      </c>
      <c r="K100">
        <f t="shared" si="9"/>
        <v>0.40637153650104124</v>
      </c>
      <c r="L100">
        <f t="shared" si="10"/>
        <v>7.9092459200926477</v>
      </c>
      <c r="M100">
        <f t="shared" si="11"/>
        <v>0.40637153650104124</v>
      </c>
      <c r="N100">
        <f t="shared" si="12"/>
        <v>2</v>
      </c>
    </row>
    <row r="101" spans="1:14">
      <c r="A101">
        <v>87</v>
      </c>
      <c r="B101" s="28">
        <v>246</v>
      </c>
      <c r="C101" s="35" t="s">
        <v>97</v>
      </c>
      <c r="D101" s="30">
        <v>0.45161290300000001</v>
      </c>
      <c r="E101" s="30">
        <v>0.22580645199999999</v>
      </c>
      <c r="F101" s="30">
        <v>0.322580645</v>
      </c>
      <c r="G101">
        <f>STANDARDIZE(D101,$D$12,$D$13)</f>
        <v>1.0049825807038606</v>
      </c>
      <c r="H101">
        <f>STANDARDIZE(E101,$E$12,$E$13)</f>
        <v>-1.0801060992144624</v>
      </c>
      <c r="I101">
        <f t="shared" si="7"/>
        <v>-0.25379560223813424</v>
      </c>
      <c r="J101">
        <f t="shared" si="8"/>
        <v>0.40457216386031825</v>
      </c>
      <c r="K101">
        <f t="shared" si="9"/>
        <v>6.5054901630458826</v>
      </c>
      <c r="L101">
        <f t="shared" si="10"/>
        <v>3.3137831743849158</v>
      </c>
      <c r="M101">
        <f t="shared" si="11"/>
        <v>0.40457216386031825</v>
      </c>
      <c r="N101">
        <f t="shared" si="12"/>
        <v>1</v>
      </c>
    </row>
    <row r="102" spans="1:14">
      <c r="A102">
        <v>88</v>
      </c>
      <c r="B102" s="29">
        <v>247</v>
      </c>
      <c r="C102" s="34" t="s">
        <v>98</v>
      </c>
      <c r="D102" s="26">
        <v>0.235294118</v>
      </c>
      <c r="E102" s="26">
        <v>0.49019607799999998</v>
      </c>
      <c r="F102" s="26">
        <v>0.27450980400000002</v>
      </c>
      <c r="G102">
        <f>STANDARDIZE(D102,$D$12,$D$13)</f>
        <v>-0.29877923551639224</v>
      </c>
      <c r="H102">
        <f>STANDARDIZE(E102,$E$12,$E$13)</f>
        <v>1.2654063774306641</v>
      </c>
      <c r="I102">
        <f t="shared" si="7"/>
        <v>-0.50933138737522687</v>
      </c>
      <c r="J102">
        <f t="shared" si="8"/>
        <v>5.0870935107040109</v>
      </c>
      <c r="K102">
        <f t="shared" si="9"/>
        <v>8.453840385895278</v>
      </c>
      <c r="L102">
        <f t="shared" si="10"/>
        <v>0.77241889348287363</v>
      </c>
      <c r="M102">
        <f t="shared" si="11"/>
        <v>0.77241889348287363</v>
      </c>
      <c r="N102">
        <f t="shared" si="12"/>
        <v>3</v>
      </c>
    </row>
    <row r="103" spans="1:14">
      <c r="A103">
        <v>89</v>
      </c>
      <c r="B103" s="28">
        <v>248</v>
      </c>
      <c r="C103" s="35" t="s">
        <v>99</v>
      </c>
      <c r="D103" s="30">
        <v>0.366666667</v>
      </c>
      <c r="E103" s="30">
        <v>0.26666666700000002</v>
      </c>
      <c r="F103" s="30">
        <v>0.366666667</v>
      </c>
      <c r="G103">
        <f>STANDARDIZE(D103,$D$12,$D$13)</f>
        <v>0.49300827884915011</v>
      </c>
      <c r="H103">
        <f>STANDARDIZE(E103,$E$12,$E$13)</f>
        <v>-0.71761780672411168</v>
      </c>
      <c r="I103">
        <f t="shared" si="7"/>
        <v>-1.9442384965710352E-2</v>
      </c>
      <c r="J103">
        <f t="shared" si="8"/>
        <v>0.66487678738594935</v>
      </c>
      <c r="K103">
        <f t="shared" si="9"/>
        <v>4.029177367969937</v>
      </c>
      <c r="L103">
        <f t="shared" si="10"/>
        <v>1.8461432043122112</v>
      </c>
      <c r="M103">
        <f t="shared" si="11"/>
        <v>0.66487678738594935</v>
      </c>
      <c r="N103">
        <f t="shared" si="12"/>
        <v>1</v>
      </c>
    </row>
    <row r="104" spans="1:14">
      <c r="A104">
        <v>90</v>
      </c>
      <c r="B104" s="29">
        <v>249</v>
      </c>
      <c r="C104" s="34" t="s">
        <v>100</v>
      </c>
      <c r="D104" s="26">
        <v>5.6603774000000003E-2</v>
      </c>
      <c r="E104" s="26">
        <v>0.132075472</v>
      </c>
      <c r="F104" s="26">
        <v>0.811320755</v>
      </c>
      <c r="G104">
        <f>STANDARDIZE(D104,$D$12,$D$13)</f>
        <v>-1.375752959432518</v>
      </c>
      <c r="H104">
        <f>STANDARDIZE(E104,$E$12,$E$13)</f>
        <v>-1.9116333658636266</v>
      </c>
      <c r="I104">
        <f t="shared" si="7"/>
        <v>2.3442572950856104</v>
      </c>
      <c r="J104">
        <f t="shared" si="8"/>
        <v>16.36383942716121</v>
      </c>
      <c r="K104">
        <f t="shared" si="9"/>
        <v>2.2453637374603703</v>
      </c>
      <c r="L104">
        <f t="shared" si="10"/>
        <v>16.234618050426079</v>
      </c>
      <c r="M104">
        <f t="shared" si="11"/>
        <v>2.2453637374603703</v>
      </c>
      <c r="N104">
        <f t="shared" si="12"/>
        <v>2</v>
      </c>
    </row>
    <row r="105" spans="1:14">
      <c r="A105">
        <v>91</v>
      </c>
      <c r="B105" s="28">
        <v>250</v>
      </c>
      <c r="C105" s="35" t="s">
        <v>101</v>
      </c>
      <c r="D105" s="30">
        <v>0.38461538499999998</v>
      </c>
      <c r="E105" s="30">
        <v>0.256410256</v>
      </c>
      <c r="F105" s="30">
        <v>0.35897435900000002</v>
      </c>
      <c r="G105">
        <f>STANDARDIZE(D105,$D$12,$D$13)</f>
        <v>0.60118590742867972</v>
      </c>
      <c r="H105">
        <f>STANDARDIZE(E105,$E$12,$E$13)</f>
        <v>-0.80860677754742372</v>
      </c>
      <c r="I105">
        <f t="shared" si="7"/>
        <v>-6.0333285216370304E-2</v>
      </c>
      <c r="J105">
        <f t="shared" si="8"/>
        <v>0.55168743714282686</v>
      </c>
      <c r="K105">
        <f t="shared" si="9"/>
        <v>4.4513600726958469</v>
      </c>
      <c r="L105">
        <f t="shared" si="10"/>
        <v>2.1266390283025354</v>
      </c>
      <c r="M105">
        <f t="shared" si="11"/>
        <v>0.55168743714282686</v>
      </c>
      <c r="N105">
        <f t="shared" si="12"/>
        <v>1</v>
      </c>
    </row>
    <row r="106" spans="1:14">
      <c r="A106">
        <v>92</v>
      </c>
      <c r="B106" s="29">
        <v>251</v>
      </c>
      <c r="C106" s="34" t="s">
        <v>102</v>
      </c>
      <c r="D106" s="26">
        <v>0.20833333300000001</v>
      </c>
      <c r="E106" s="26">
        <v>0.25</v>
      </c>
      <c r="F106" s="26">
        <v>0.54166666699999999</v>
      </c>
      <c r="G106">
        <f>STANDARDIZE(D106,$D$12,$D$13)</f>
        <v>-0.46127294598320967</v>
      </c>
      <c r="H106">
        <f>STANDARDIZE(E106,$E$12,$E$13)</f>
        <v>-0.86547487654949751</v>
      </c>
      <c r="I106">
        <f t="shared" si="7"/>
        <v>0.91082555852608804</v>
      </c>
      <c r="J106">
        <f t="shared" si="8"/>
        <v>4.6367249439767395</v>
      </c>
      <c r="K106">
        <f t="shared" si="9"/>
        <v>0.44849382320864417</v>
      </c>
      <c r="L106">
        <f t="shared" si="10"/>
        <v>4.2319552971023944</v>
      </c>
      <c r="M106">
        <f t="shared" si="11"/>
        <v>0.44849382320864417</v>
      </c>
      <c r="N106">
        <f t="shared" si="12"/>
        <v>2</v>
      </c>
    </row>
    <row r="107" spans="1:14">
      <c r="A107">
        <v>93</v>
      </c>
      <c r="B107" s="28">
        <v>254</v>
      </c>
      <c r="C107" s="35" t="s">
        <v>103</v>
      </c>
      <c r="D107" s="62">
        <v>0.05</v>
      </c>
      <c r="E107" s="30">
        <v>0.21052631599999999</v>
      </c>
      <c r="F107" s="30">
        <v>0.78947368399999995</v>
      </c>
      <c r="G107">
        <f>STANDARDIZE(D107,$D$12,$D$13)</f>
        <v>-1.4155541647885304</v>
      </c>
      <c r="H107">
        <f>STANDARDIZE(E107,$E$12,$E$13)</f>
        <v>-1.2156626646329345</v>
      </c>
      <c r="I107">
        <f t="shared" si="7"/>
        <v>2.2281222675971</v>
      </c>
      <c r="J107">
        <f t="shared" si="8"/>
        <v>14.473995983492951</v>
      </c>
      <c r="K107">
        <f t="shared" si="9"/>
        <v>1.091382182631202</v>
      </c>
      <c r="L107">
        <f t="shared" si="10"/>
        <v>12.816709418097146</v>
      </c>
      <c r="M107">
        <f t="shared" si="11"/>
        <v>1.091382182631202</v>
      </c>
      <c r="N107">
        <f t="shared" si="12"/>
        <v>2</v>
      </c>
    </row>
    <row r="108" spans="1:14">
      <c r="A108">
        <v>94</v>
      </c>
      <c r="B108" s="29">
        <v>256</v>
      </c>
      <c r="C108" s="34" t="s">
        <v>104</v>
      </c>
      <c r="D108" s="26">
        <v>0.375</v>
      </c>
      <c r="E108" s="26">
        <v>0.375</v>
      </c>
      <c r="F108" s="26">
        <v>0.25</v>
      </c>
      <c r="G108">
        <f>STANDARDIZE(D108,$D$12,$D$13)</f>
        <v>0.54323360425141776</v>
      </c>
      <c r="H108">
        <f>STANDARDIZE(E108,$E$12,$E$13)</f>
        <v>0.24345312496233487</v>
      </c>
      <c r="I108">
        <f t="shared" si="7"/>
        <v>-0.63962101573218155</v>
      </c>
      <c r="J108">
        <f t="shared" si="8"/>
        <v>0.87395300921096231</v>
      </c>
      <c r="K108">
        <f t="shared" si="9"/>
        <v>7.4738148524014303</v>
      </c>
      <c r="L108">
        <f t="shared" si="10"/>
        <v>0.2463485184055843</v>
      </c>
      <c r="M108">
        <f t="shared" si="11"/>
        <v>0.2463485184055843</v>
      </c>
      <c r="N108">
        <f t="shared" si="12"/>
        <v>3</v>
      </c>
    </row>
    <row r="109" spans="1:14">
      <c r="A109">
        <v>95</v>
      </c>
      <c r="B109" s="28">
        <v>260</v>
      </c>
      <c r="C109" s="35" t="s">
        <v>105</v>
      </c>
      <c r="D109" s="30">
        <v>0.37704917999999998</v>
      </c>
      <c r="E109" s="30">
        <v>0.31147541000000001</v>
      </c>
      <c r="F109" s="30">
        <v>0.31147541000000001</v>
      </c>
      <c r="G109">
        <f>STANDARDIZE(D109,$D$12,$D$13)</f>
        <v>0.5555840926223754</v>
      </c>
      <c r="H109">
        <f>STANDARDIZE(E109,$E$12,$E$13)</f>
        <v>-0.32010044812213334</v>
      </c>
      <c r="I109">
        <f t="shared" si="7"/>
        <v>-0.31282899724066648</v>
      </c>
      <c r="J109">
        <f t="shared" si="8"/>
        <v>0.36867370926887594</v>
      </c>
      <c r="K109">
        <f t="shared" si="9"/>
        <v>5.3828159228941477</v>
      </c>
      <c r="L109">
        <f t="shared" si="10"/>
        <v>0.8840885778764026</v>
      </c>
      <c r="M109">
        <f t="shared" si="11"/>
        <v>0.36867370926887594</v>
      </c>
      <c r="N109">
        <f t="shared" si="12"/>
        <v>1</v>
      </c>
    </row>
    <row r="110" spans="1:14">
      <c r="A110">
        <v>96</v>
      </c>
      <c r="B110" s="29">
        <v>261</v>
      </c>
      <c r="C110" s="34" t="s">
        <v>106</v>
      </c>
      <c r="D110" s="26">
        <v>0.25</v>
      </c>
      <c r="E110" s="26">
        <v>0.47222222200000002</v>
      </c>
      <c r="F110" s="26">
        <v>0.27777777799999998</v>
      </c>
      <c r="G110">
        <f>STANDARDIZE(D110,$D$12,$D$13)</f>
        <v>-0.21014630691779304</v>
      </c>
      <c r="H110">
        <f>STANDARDIZE(E110,$E$12,$E$13)</f>
        <v>1.1059526797223327</v>
      </c>
      <c r="I110">
        <f t="shared" si="7"/>
        <v>-0.49195943621885763</v>
      </c>
      <c r="J110">
        <f t="shared" si="8"/>
        <v>4.308351255192358</v>
      </c>
      <c r="K110">
        <f t="shared" si="9"/>
        <v>7.8609737888683782</v>
      </c>
      <c r="L110">
        <f t="shared" si="10"/>
        <v>0.48477411939636272</v>
      </c>
      <c r="M110">
        <f t="shared" si="11"/>
        <v>0.48477411939636272</v>
      </c>
      <c r="N110">
        <f t="shared" si="12"/>
        <v>3</v>
      </c>
    </row>
    <row r="111" spans="1:14">
      <c r="A111">
        <v>97</v>
      </c>
      <c r="B111" s="28">
        <v>262</v>
      </c>
      <c r="C111" s="35" t="s">
        <v>107</v>
      </c>
      <c r="D111" s="62">
        <v>0.05</v>
      </c>
      <c r="E111" s="30">
        <v>0.20833333300000001</v>
      </c>
      <c r="F111" s="30">
        <v>0.79166666699999999</v>
      </c>
      <c r="G111">
        <f>STANDARDIZE(D111,$D$12,$D$13)</f>
        <v>-1.4155541647885304</v>
      </c>
      <c r="H111">
        <f>STANDARDIZE(E111,$E$12,$E$13)</f>
        <v>-1.2351175466772497</v>
      </c>
      <c r="I111">
        <f t="shared" si="7"/>
        <v>2.2397797635143717</v>
      </c>
      <c r="J111">
        <f t="shared" si="8"/>
        <v>14.566440271935798</v>
      </c>
      <c r="K111">
        <f t="shared" si="9"/>
        <v>1.1259068730763804</v>
      </c>
      <c r="L111">
        <f t="shared" si="10"/>
        <v>12.947773032306902</v>
      </c>
      <c r="M111">
        <f t="shared" si="11"/>
        <v>1.1259068730763804</v>
      </c>
      <c r="N111">
        <f t="shared" si="12"/>
        <v>2</v>
      </c>
    </row>
    <row r="112" spans="1:14">
      <c r="A112">
        <v>98</v>
      </c>
      <c r="B112" s="29">
        <v>321</v>
      </c>
      <c r="C112" s="34" t="s">
        <v>110</v>
      </c>
      <c r="D112" s="26">
        <v>0.14285714299999999</v>
      </c>
      <c r="E112" s="26">
        <v>0.19047618999999999</v>
      </c>
      <c r="F112" s="26">
        <v>0.66666666699999999</v>
      </c>
      <c r="G112">
        <f>STANDARDIZE(D112,$D$12,$D$13)</f>
        <v>-0.85590051563039671</v>
      </c>
      <c r="H112">
        <f>STANDARDIZE(E112,$E$12,$E$13)</f>
        <v>-1.3935358338748578</v>
      </c>
      <c r="I112">
        <f t="shared" si="7"/>
        <v>1.5753026610202299</v>
      </c>
      <c r="J112">
        <f t="shared" si="8"/>
        <v>9.041019043155174</v>
      </c>
      <c r="K112">
        <f t="shared" si="9"/>
        <v>0.33949053612548602</v>
      </c>
      <c r="L112">
        <f t="shared" si="10"/>
        <v>8.9072334238890427</v>
      </c>
      <c r="M112">
        <f t="shared" si="11"/>
        <v>0.33949053612548602</v>
      </c>
      <c r="N112">
        <f t="shared" si="12"/>
        <v>2</v>
      </c>
    </row>
    <row r="113" spans="1:14">
      <c r="A113">
        <v>99</v>
      </c>
      <c r="B113" s="28">
        <v>322</v>
      </c>
      <c r="C113" s="35" t="s">
        <v>111</v>
      </c>
      <c r="D113" s="30">
        <v>7.6923077000000006E-2</v>
      </c>
      <c r="E113" s="30">
        <v>0.46153846199999998</v>
      </c>
      <c r="F113" s="30">
        <v>0.46153846199999998</v>
      </c>
      <c r="G113">
        <f>STANDARDIZE(D113,$D$12,$D$13)</f>
        <v>-1.2532877219192355</v>
      </c>
      <c r="H113">
        <f>STANDARDIZE(E113,$E$12,$E$13)</f>
        <v>1.0111725147188759</v>
      </c>
      <c r="I113">
        <f t="shared" si="7"/>
        <v>0.48487869863443517</v>
      </c>
      <c r="J113">
        <f t="shared" si="8"/>
        <v>8.8649848549125068</v>
      </c>
      <c r="K113">
        <f t="shared" si="9"/>
        <v>4.3608092737722846</v>
      </c>
      <c r="L113">
        <f t="shared" si="10"/>
        <v>3.1749920654050539</v>
      </c>
      <c r="M113">
        <f t="shared" si="11"/>
        <v>3.1749920654050539</v>
      </c>
      <c r="N113">
        <f t="shared" si="12"/>
        <v>3</v>
      </c>
    </row>
    <row r="114" spans="1:14">
      <c r="A114">
        <v>100</v>
      </c>
      <c r="B114" s="29">
        <v>326</v>
      </c>
      <c r="C114" s="34" t="s">
        <v>112</v>
      </c>
      <c r="D114" s="61">
        <v>0.05</v>
      </c>
      <c r="E114" s="26">
        <v>8.3333332999999996E-2</v>
      </c>
      <c r="F114" s="26">
        <v>0.875</v>
      </c>
      <c r="G114">
        <f>STANDARDIZE(D114,$D$12,$D$13)</f>
        <v>-1.4155541647885304</v>
      </c>
      <c r="H114">
        <f>STANDARDIZE(E114,$E$12,$E$13)</f>
        <v>-2.3440455481890821</v>
      </c>
      <c r="I114">
        <f t="shared" si="7"/>
        <v>2.6827644967385269</v>
      </c>
      <c r="J114">
        <f t="shared" si="8"/>
        <v>20.032329977427992</v>
      </c>
      <c r="K114">
        <f t="shared" si="9"/>
        <v>4.1566197745879698</v>
      </c>
      <c r="L114">
        <f t="shared" si="10"/>
        <v>20.671731881061657</v>
      </c>
      <c r="M114">
        <f t="shared" si="11"/>
        <v>4.1566197745879698</v>
      </c>
      <c r="N114">
        <f t="shared" si="12"/>
        <v>2</v>
      </c>
    </row>
    <row r="115" spans="1:14">
      <c r="A115">
        <v>101</v>
      </c>
      <c r="B115" s="28">
        <v>327</v>
      </c>
      <c r="C115" s="35" t="s">
        <v>113</v>
      </c>
      <c r="D115" s="30">
        <v>0.23404255299999999</v>
      </c>
      <c r="E115" s="30">
        <v>0.44680851100000002</v>
      </c>
      <c r="F115" s="30">
        <v>0.31914893599999999</v>
      </c>
      <c r="G115">
        <f>STANDARDIZE(D115,$D$12,$D$13)</f>
        <v>-0.30632246694457221</v>
      </c>
      <c r="H115">
        <f>STANDARDIZE(E115,$E$12,$E$13)</f>
        <v>0.88049687372049856</v>
      </c>
      <c r="I115">
        <f t="shared" si="7"/>
        <v>-0.27203793866151882</v>
      </c>
      <c r="J115">
        <f t="shared" si="8"/>
        <v>3.9591134472814407</v>
      </c>
      <c r="K115">
        <f t="shared" si="9"/>
        <v>6.1237165915896163</v>
      </c>
      <c r="L115">
        <f t="shared" si="10"/>
        <v>0.39365452085934721</v>
      </c>
      <c r="M115">
        <f t="shared" si="11"/>
        <v>0.39365452085934721</v>
      </c>
      <c r="N115">
        <f t="shared" si="12"/>
        <v>3</v>
      </c>
    </row>
    <row r="116" spans="1:14">
      <c r="A116">
        <v>102</v>
      </c>
      <c r="B116" s="29">
        <v>328</v>
      </c>
      <c r="C116" s="34" t="s">
        <v>114</v>
      </c>
      <c r="D116" s="26">
        <v>0.3125</v>
      </c>
      <c r="E116" s="26">
        <v>0.5</v>
      </c>
      <c r="F116" s="26">
        <v>0.1875</v>
      </c>
      <c r="G116">
        <f>STANDARDIZE(D116,$D$12,$D$13)</f>
        <v>0.16654364866681234</v>
      </c>
      <c r="H116">
        <f>STANDARDIZE(E116,$E$12,$E$13)</f>
        <v>1.3523811264741674</v>
      </c>
      <c r="I116">
        <f t="shared" si="7"/>
        <v>-0.97185956697925246</v>
      </c>
      <c r="J116">
        <f t="shared" si="8"/>
        <v>4.5109090910906753</v>
      </c>
      <c r="K116">
        <f t="shared" si="9"/>
        <v>11.604683445695969</v>
      </c>
      <c r="L116">
        <f t="shared" si="10"/>
        <v>0.94007876190527084</v>
      </c>
      <c r="M116">
        <f t="shared" si="11"/>
        <v>0.94007876190527084</v>
      </c>
      <c r="N116">
        <f t="shared" si="12"/>
        <v>3</v>
      </c>
    </row>
    <row r="117" spans="1:14">
      <c r="A117">
        <v>103</v>
      </c>
      <c r="B117" s="28">
        <v>332</v>
      </c>
      <c r="C117" s="35" t="s">
        <v>115</v>
      </c>
      <c r="D117" s="30">
        <v>0.10714285699999999</v>
      </c>
      <c r="E117" s="30">
        <v>0.428571429</v>
      </c>
      <c r="F117" s="30">
        <v>0.46428571400000002</v>
      </c>
      <c r="G117">
        <f>STANDARDIZE(D117,$D$12,$D$13)</f>
        <v>-1.0711519205436111</v>
      </c>
      <c r="H117">
        <f>STANDARDIZE(E117,$E$12,$E$13)</f>
        <v>0.71870798655515911</v>
      </c>
      <c r="I117">
        <f t="shared" si="7"/>
        <v>0.49948258702468523</v>
      </c>
      <c r="J117">
        <f t="shared" si="8"/>
        <v>7.268498881650487</v>
      </c>
      <c r="K117">
        <f t="shared" si="9"/>
        <v>3.2510944626453862</v>
      </c>
      <c r="L117">
        <f t="shared" si="10"/>
        <v>2.5178018764539378</v>
      </c>
      <c r="M117">
        <f t="shared" si="11"/>
        <v>2.5178018764539378</v>
      </c>
      <c r="N117">
        <f t="shared" si="12"/>
        <v>3</v>
      </c>
    </row>
    <row r="118" spans="1:14">
      <c r="A118">
        <v>104</v>
      </c>
      <c r="B118" s="29">
        <v>335</v>
      </c>
      <c r="C118" s="34" t="s">
        <v>116</v>
      </c>
      <c r="D118" s="26">
        <v>0.16363636400000001</v>
      </c>
      <c r="E118" s="26">
        <v>0.39090909099999999</v>
      </c>
      <c r="F118" s="26">
        <v>0.44545454499999998</v>
      </c>
      <c r="G118">
        <f>STANDARDIZE(D118,$D$12,$D$13)</f>
        <v>-0.73066333426123342</v>
      </c>
      <c r="H118">
        <f>STANDARDIZE(E118,$E$12,$E$13)</f>
        <v>0.38458941687033382</v>
      </c>
      <c r="I118">
        <f t="shared" si="7"/>
        <v>0.39937954211510501</v>
      </c>
      <c r="J118">
        <f t="shared" si="8"/>
        <v>5.0022490486440443</v>
      </c>
      <c r="K118">
        <f t="shared" si="9"/>
        <v>2.5278239161959695</v>
      </c>
      <c r="L118">
        <f t="shared" si="10"/>
        <v>1.5854241449353668</v>
      </c>
      <c r="M118">
        <f t="shared" si="11"/>
        <v>1.5854241449353668</v>
      </c>
      <c r="N118">
        <f t="shared" si="12"/>
        <v>3</v>
      </c>
    </row>
    <row r="119" spans="1:14">
      <c r="A119">
        <v>105</v>
      </c>
      <c r="B119" s="28">
        <v>336</v>
      </c>
      <c r="C119" s="35" t="s">
        <v>117</v>
      </c>
      <c r="D119" s="30">
        <v>5.6603774000000003E-2</v>
      </c>
      <c r="E119" s="30">
        <v>0.20754717</v>
      </c>
      <c r="F119" s="30">
        <v>0.73584905700000003</v>
      </c>
      <c r="G119">
        <f>STANDARDIZE(D119,$D$12,$D$13)</f>
        <v>-1.375752959432518</v>
      </c>
      <c r="H119">
        <f>STANDARDIZE(E119,$E$12,$E$13)</f>
        <v>-1.24209193199287</v>
      </c>
      <c r="I119">
        <f t="shared" si="7"/>
        <v>1.9430635734267874</v>
      </c>
      <c r="J119">
        <f t="shared" si="8"/>
        <v>12.784158480526161</v>
      </c>
      <c r="K119">
        <f t="shared" si="9"/>
        <v>0.65899072269775383</v>
      </c>
      <c r="L119">
        <f t="shared" si="10"/>
        <v>11.325849695797473</v>
      </c>
      <c r="M119">
        <f t="shared" si="11"/>
        <v>0.65899072269775383</v>
      </c>
      <c r="N119">
        <f t="shared" si="12"/>
        <v>2</v>
      </c>
    </row>
    <row r="120" spans="1:14">
      <c r="A120">
        <v>106</v>
      </c>
      <c r="B120" s="29">
        <v>346</v>
      </c>
      <c r="C120" s="34" t="s">
        <v>118</v>
      </c>
      <c r="D120" s="26">
        <v>0.130434783</v>
      </c>
      <c r="E120" s="26">
        <v>0.26086956500000003</v>
      </c>
      <c r="F120" s="26">
        <v>0.60869565199999998</v>
      </c>
      <c r="G120">
        <f>STANDARDIZE(D120,$D$12,$D$13)</f>
        <v>-0.93077056741689235</v>
      </c>
      <c r="H120">
        <f>STANDARDIZE(E120,$E$12,$E$13)</f>
        <v>-0.76904635660747367</v>
      </c>
      <c r="I120">
        <f t="shared" si="7"/>
        <v>1.2671393644134743</v>
      </c>
      <c r="J120">
        <f t="shared" si="8"/>
        <v>7.4182422398813692</v>
      </c>
      <c r="K120">
        <f t="shared" si="9"/>
        <v>1.7883241754447221E-2</v>
      </c>
      <c r="L120">
        <f t="shared" si="10"/>
        <v>5.8973372390985652</v>
      </c>
      <c r="M120">
        <f t="shared" si="11"/>
        <v>1.7883241754447221E-2</v>
      </c>
      <c r="N120">
        <f t="shared" si="12"/>
        <v>2</v>
      </c>
    </row>
    <row r="121" spans="1:14">
      <c r="A121">
        <v>107</v>
      </c>
      <c r="B121" s="28">
        <v>347</v>
      </c>
      <c r="C121" s="35" t="s">
        <v>119</v>
      </c>
      <c r="D121" s="30">
        <v>0.32530120499999998</v>
      </c>
      <c r="E121" s="30">
        <v>0.43373494000000001</v>
      </c>
      <c r="F121" s="30">
        <v>0.240963855</v>
      </c>
      <c r="G121">
        <f>STANDARDIZE(D121,$D$12,$D$13)</f>
        <v>0.24369701415288308</v>
      </c>
      <c r="H121">
        <f>STANDARDIZE(E121,$E$12,$E$13)</f>
        <v>0.76451568202727405</v>
      </c>
      <c r="I121">
        <f t="shared" si="7"/>
        <v>-0.68765550731071701</v>
      </c>
      <c r="J121">
        <f t="shared" si="8"/>
        <v>2.3631828860027291</v>
      </c>
      <c r="K121">
        <f t="shared" si="9"/>
        <v>8.2818397622447417</v>
      </c>
      <c r="L121">
        <f t="shared" si="10"/>
        <v>0.11126781818694906</v>
      </c>
      <c r="M121">
        <f t="shared" si="11"/>
        <v>0.11126781818694906</v>
      </c>
      <c r="N121">
        <f t="shared" si="12"/>
        <v>3</v>
      </c>
    </row>
    <row r="122" spans="1:14">
      <c r="A122">
        <v>108</v>
      </c>
      <c r="B122" s="29">
        <v>368</v>
      </c>
      <c r="C122" s="34" t="s">
        <v>120</v>
      </c>
      <c r="D122" s="26">
        <v>0.513513514</v>
      </c>
      <c r="E122" s="26">
        <v>0.21621621599999999</v>
      </c>
      <c r="F122" s="26">
        <v>0.27027026999999998</v>
      </c>
      <c r="G122">
        <f>STANDARDIZE(D122,$D$12,$D$13)</f>
        <v>1.3780599952358596</v>
      </c>
      <c r="H122">
        <f>STANDARDIZE(E122,$E$12,$E$13)</f>
        <v>-1.1651851491465171</v>
      </c>
      <c r="I122">
        <f t="shared" si="7"/>
        <v>-0.53186797352119031</v>
      </c>
      <c r="J122">
        <f t="shared" si="8"/>
        <v>0.50042848613944646</v>
      </c>
      <c r="K122">
        <f t="shared" si="9"/>
        <v>9.1286347620409707</v>
      </c>
      <c r="L122">
        <f t="shared" si="10"/>
        <v>4.3133370576050121</v>
      </c>
      <c r="M122">
        <f t="shared" si="11"/>
        <v>0.50042848613944646</v>
      </c>
      <c r="N122">
        <f t="shared" si="12"/>
        <v>1</v>
      </c>
    </row>
    <row r="123" spans="1:14">
      <c r="A123">
        <v>109</v>
      </c>
      <c r="B123" s="28">
        <v>373</v>
      </c>
      <c r="C123" s="35" t="s">
        <v>121</v>
      </c>
      <c r="D123" s="30">
        <v>0.125</v>
      </c>
      <c r="E123" s="30">
        <v>0.125</v>
      </c>
      <c r="F123" s="30">
        <v>0.75</v>
      </c>
      <c r="G123">
        <f>STANDARDIZE(D123,$D$12,$D$13)</f>
        <v>-0.96352621808700378</v>
      </c>
      <c r="H123">
        <f>STANDARDIZE(E123,$E$12,$E$13)</f>
        <v>-1.9744028780613301</v>
      </c>
      <c r="I123">
        <f t="shared" si="7"/>
        <v>2.0182873942443855</v>
      </c>
      <c r="J123">
        <f t="shared" si="8"/>
        <v>12.904236846121306</v>
      </c>
      <c r="K123">
        <f t="shared" si="9"/>
        <v>1.6712511322760373</v>
      </c>
      <c r="L123">
        <f t="shared" si="10"/>
        <v>13.711535138543514</v>
      </c>
      <c r="M123">
        <f t="shared" si="11"/>
        <v>1.6712511322760373</v>
      </c>
      <c r="N123">
        <f t="shared" si="12"/>
        <v>2</v>
      </c>
    </row>
    <row r="124" spans="1:14">
      <c r="A124">
        <v>110</v>
      </c>
      <c r="B124" s="29">
        <v>384</v>
      </c>
      <c r="C124" s="34" t="s">
        <v>122</v>
      </c>
      <c r="D124" s="26">
        <v>0.76923076899999998</v>
      </c>
      <c r="E124" s="26">
        <v>0.23076923099999999</v>
      </c>
      <c r="F124" s="61">
        <v>0.05</v>
      </c>
      <c r="G124">
        <f>STANDARDIZE(D124,$D$12,$D$13)</f>
        <v>2.9192779380865348</v>
      </c>
      <c r="H124">
        <f>STANDARDIZE(E124,$E$12,$E$13)</f>
        <v>-1.0360791824271431</v>
      </c>
      <c r="I124">
        <f t="shared" si="7"/>
        <v>-1.7027843797228084</v>
      </c>
      <c r="J124">
        <f t="shared" si="8"/>
        <v>4.9881270569913045</v>
      </c>
      <c r="K124">
        <f t="shared" si="9"/>
        <v>24.448044930059954</v>
      </c>
      <c r="L124">
        <f t="shared" si="10"/>
        <v>11.512196986142493</v>
      </c>
      <c r="M124">
        <f t="shared" si="11"/>
        <v>4.9881270569913045</v>
      </c>
      <c r="N124">
        <f t="shared" si="12"/>
        <v>1</v>
      </c>
    </row>
    <row r="125" spans="1:14">
      <c r="A125">
        <v>111</v>
      </c>
      <c r="B125" s="28">
        <v>385</v>
      </c>
      <c r="C125" s="35" t="s">
        <v>123</v>
      </c>
      <c r="D125" s="30">
        <v>0.31034482800000002</v>
      </c>
      <c r="E125" s="30">
        <v>0.37931034499999999</v>
      </c>
      <c r="F125" s="30">
        <v>0.31034482800000002</v>
      </c>
      <c r="G125">
        <f>STANDARDIZE(D125,$D$12,$D$13)</f>
        <v>0.15355434234749749</v>
      </c>
      <c r="H125">
        <f>STANDARDIZE(E125,$E$12,$E$13)</f>
        <v>0.28169202309574698</v>
      </c>
      <c r="I125">
        <f t="shared" si="7"/>
        <v>-0.31883896405260265</v>
      </c>
      <c r="J125">
        <f t="shared" si="8"/>
        <v>1.5522268513283064</v>
      </c>
      <c r="K125">
        <f t="shared" si="9"/>
        <v>5.3616164070801577</v>
      </c>
      <c r="L125">
        <f t="shared" si="10"/>
        <v>8.1206999296490889E-2</v>
      </c>
      <c r="M125">
        <f t="shared" si="11"/>
        <v>8.1206999296490889E-2</v>
      </c>
      <c r="N125">
        <f t="shared" si="12"/>
        <v>3</v>
      </c>
    </row>
    <row r="126" spans="1:14" ht="16" thickBot="1">
      <c r="A126">
        <v>112</v>
      </c>
      <c r="B126" s="37" t="s">
        <v>124</v>
      </c>
      <c r="C126" s="38" t="s">
        <v>152</v>
      </c>
      <c r="D126" s="40">
        <v>0.28000000000000003</v>
      </c>
      <c r="E126" s="40">
        <v>0.35099999999999998</v>
      </c>
      <c r="F126" s="40">
        <v>0.37</v>
      </c>
      <c r="G126">
        <f>STANDARDIZE(D126,$D$12,$D$13)</f>
        <v>-2.933512823718229E-2</v>
      </c>
      <c r="H126">
        <f>STANDARDIZE(E126,$E$12,$E$13)</f>
        <v>3.0538948672062863E-2</v>
      </c>
      <c r="I126">
        <f t="shared" si="7"/>
        <v>-1.722997337805545E-3</v>
      </c>
      <c r="J126">
        <f t="shared" si="8"/>
        <v>1.8352298008790771</v>
      </c>
      <c r="K126">
        <f t="shared" si="9"/>
        <v>3.513024265168835</v>
      </c>
      <c r="L126">
        <f t="shared" si="10"/>
        <v>0.50118695187432372</v>
      </c>
      <c r="M126">
        <f t="shared" si="11"/>
        <v>0.50118695187432372</v>
      </c>
      <c r="N126">
        <f t="shared" si="12"/>
        <v>3</v>
      </c>
    </row>
    <row r="129" spans="2:6">
      <c r="B129" s="56">
        <v>301</v>
      </c>
      <c r="C129" s="57" t="s">
        <v>108</v>
      </c>
      <c r="D129" s="56" t="s">
        <v>158</v>
      </c>
      <c r="E129" s="56" t="s">
        <v>158</v>
      </c>
      <c r="F129" s="56" t="s">
        <v>158</v>
      </c>
    </row>
    <row r="130" spans="2:6">
      <c r="B130" s="54">
        <v>313</v>
      </c>
      <c r="C130" s="55" t="s">
        <v>109</v>
      </c>
      <c r="D130" s="54" t="s">
        <v>158</v>
      </c>
      <c r="E130" s="54" t="s">
        <v>158</v>
      </c>
      <c r="F130" s="54" t="s">
        <v>158</v>
      </c>
    </row>
    <row r="131" spans="2:6">
      <c r="B131" s="54">
        <v>51</v>
      </c>
      <c r="C131" s="55" t="s">
        <v>31</v>
      </c>
      <c r="D131" s="54" t="s">
        <v>158</v>
      </c>
      <c r="E131" s="54" t="s">
        <v>158</v>
      </c>
      <c r="F131" s="54" t="s">
        <v>158</v>
      </c>
    </row>
    <row r="132" spans="2:6">
      <c r="B132" s="56">
        <v>75</v>
      </c>
      <c r="C132" s="57" t="s">
        <v>44</v>
      </c>
      <c r="D132" s="56" t="s">
        <v>158</v>
      </c>
      <c r="E132" s="56" t="s">
        <v>158</v>
      </c>
      <c r="F132" s="56" t="s">
        <v>158</v>
      </c>
    </row>
    <row r="133" spans="2:6">
      <c r="B133" s="63" t="s">
        <v>224</v>
      </c>
    </row>
  </sheetData>
  <mergeCells count="2">
    <mergeCell ref="G12:I13"/>
    <mergeCell ref="J12:L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9D621-2094-1944-959B-1F8A10E9BCD2}">
  <dimension ref="A1:Q129"/>
  <sheetViews>
    <sheetView tabSelected="1" zoomScale="80" zoomScaleNormal="80" workbookViewId="0">
      <selection activeCell="Q12" sqref="Q12:Q123"/>
    </sheetView>
  </sheetViews>
  <sheetFormatPr baseColWidth="10" defaultRowHeight="15"/>
  <cols>
    <col min="6" max="6" width="19.1640625" customWidth="1"/>
    <col min="16" max="16" width="14.33203125" customWidth="1"/>
  </cols>
  <sheetData>
    <row r="1" spans="1:17">
      <c r="H1">
        <v>9</v>
      </c>
      <c r="I1">
        <v>10</v>
      </c>
      <c r="J1">
        <v>11</v>
      </c>
      <c r="K1">
        <v>12</v>
      </c>
    </row>
    <row r="2" spans="1:17">
      <c r="E2" s="53" t="s">
        <v>212</v>
      </c>
      <c r="F2" s="53" t="s">
        <v>142</v>
      </c>
      <c r="G2" s="53" t="s">
        <v>213</v>
      </c>
      <c r="H2" s="53" t="s">
        <v>214</v>
      </c>
      <c r="I2" s="53" t="s">
        <v>215</v>
      </c>
      <c r="J2" s="53" t="s">
        <v>216</v>
      </c>
      <c r="K2" s="53" t="s">
        <v>217</v>
      </c>
    </row>
    <row r="3" spans="1:17">
      <c r="E3" s="49">
        <v>1</v>
      </c>
      <c r="F3" t="str">
        <f>VLOOKUP(G3,cluster1,3,0)</f>
        <v>Harlem Park Elementary/Middle School</v>
      </c>
      <c r="G3">
        <v>16</v>
      </c>
      <c r="H3">
        <f>VLOOKUP(G3,cluster1,$H$1,0)</f>
        <v>-1.2593886184854124</v>
      </c>
      <c r="I3">
        <f>VLOOKUP(G3,cluster1,$I$1,0)</f>
        <v>-1.1791119741300844</v>
      </c>
      <c r="J3">
        <f>VLOOKUP(G3,cluster1,$J$1,0)</f>
        <v>-0.86290905530540252</v>
      </c>
      <c r="K3">
        <f>VLOOKUP(G3,cluster1,$K$1,0)</f>
        <v>-1.3966875056490597</v>
      </c>
    </row>
    <row r="4" spans="1:17">
      <c r="E4" s="49">
        <v>2</v>
      </c>
      <c r="F4" t="str">
        <f>VLOOKUP(G4,cluster1,3,0)</f>
        <v>All Baltimore City Schools</v>
      </c>
      <c r="G4">
        <v>112</v>
      </c>
      <c r="H4">
        <f>VLOOKUP(G4,cluster1,$H$1,0)</f>
        <v>2.5015193027831509E-2</v>
      </c>
      <c r="I4">
        <f>VLOOKUP(G4,cluster1,$I$1,0)</f>
        <v>1.0621614673363988E-2</v>
      </c>
      <c r="J4">
        <f>VLOOKUP(G4,cluster1,$J$1,0)</f>
        <v>5.2681498144143614E-2</v>
      </c>
      <c r="K4">
        <f>VLOOKUP(G4,cluster1,$K$1,0)</f>
        <v>6.3308875732570519E-2</v>
      </c>
    </row>
    <row r="5" spans="1:17">
      <c r="E5" s="49">
        <v>3</v>
      </c>
      <c r="F5" t="str">
        <f>VLOOKUP(G5,cluster1,3,0)</f>
        <v>Leith Walk Elementary/Middle School</v>
      </c>
      <c r="G5">
        <v>86</v>
      </c>
      <c r="H5">
        <f>VLOOKUP(G5,cluster1,$H$1,0)</f>
        <v>1.1970986635837579</v>
      </c>
      <c r="I5">
        <f>VLOOKUP(G5,cluster1,$I$1,0)</f>
        <v>1.3977343511220521</v>
      </c>
      <c r="J5">
        <f>VLOOKUP(G5,cluster1,$J$1,0)</f>
        <v>1.0063131364644113</v>
      </c>
      <c r="K5">
        <f>VLOOKUP(G5,cluster1,$K$1,0)</f>
        <v>0.88201884848044021</v>
      </c>
    </row>
    <row r="9" spans="1:17">
      <c r="D9" s="53" t="s">
        <v>209</v>
      </c>
      <c r="E9" s="50">
        <f>AVERAGE(E12:E123)</f>
        <v>264.36018125714287</v>
      </c>
      <c r="F9" s="50">
        <f>AVERAGE(F12:F123)</f>
        <v>263.00533229464281</v>
      </c>
      <c r="G9" s="50">
        <f>AVERAGE(G12:G123)</f>
        <v>272.33833671517857</v>
      </c>
      <c r="H9" s="50">
        <f>AVERAGE(H12:H123)</f>
        <v>269.78448017410705</v>
      </c>
      <c r="I9" s="51" t="s">
        <v>211</v>
      </c>
      <c r="J9" s="51"/>
      <c r="K9" s="51"/>
      <c r="L9" s="51"/>
      <c r="M9" s="51" t="s">
        <v>218</v>
      </c>
      <c r="N9" s="51"/>
      <c r="O9" s="51"/>
      <c r="P9" s="59" t="s">
        <v>223</v>
      </c>
    </row>
    <row r="10" spans="1:17" ht="16" thickBot="1">
      <c r="D10" s="53" t="s">
        <v>210</v>
      </c>
      <c r="E10">
        <f>STDEV(E12:E123)</f>
        <v>7.8293396592714091</v>
      </c>
      <c r="F10">
        <f t="shared" ref="F10:H10" si="0">STDEV(F12:F123)</f>
        <v>8.1919094255395777</v>
      </c>
      <c r="G10">
        <f t="shared" si="0"/>
        <v>9.2173343949480291</v>
      </c>
      <c r="H10">
        <f t="shared" si="0"/>
        <v>9.5389567245506903</v>
      </c>
      <c r="I10" s="52"/>
      <c r="J10" s="52"/>
      <c r="K10" s="52"/>
      <c r="L10" s="52"/>
      <c r="M10" s="51"/>
      <c r="N10" s="51"/>
      <c r="O10" s="51"/>
      <c r="P10" s="59">
        <f>SUM(P12:P123)</f>
        <v>202.11248460987258</v>
      </c>
    </row>
    <row r="11" spans="1:17" ht="65" thickBot="1">
      <c r="A11" t="s">
        <v>213</v>
      </c>
      <c r="B11" s="36" t="s">
        <v>135</v>
      </c>
      <c r="C11" s="36" t="s">
        <v>142</v>
      </c>
      <c r="D11" s="36" t="s">
        <v>136</v>
      </c>
      <c r="E11" s="33" t="s">
        <v>141</v>
      </c>
      <c r="F11" s="33" t="s">
        <v>143</v>
      </c>
      <c r="G11" s="33" t="s">
        <v>162</v>
      </c>
      <c r="H11" s="33" t="s">
        <v>144</v>
      </c>
      <c r="I11" s="33" t="s">
        <v>141</v>
      </c>
      <c r="J11" s="33" t="s">
        <v>143</v>
      </c>
      <c r="K11" s="33" t="s">
        <v>162</v>
      </c>
      <c r="L11" s="33" t="s">
        <v>144</v>
      </c>
      <c r="M11" s="58" t="s">
        <v>219</v>
      </c>
      <c r="N11" s="58" t="s">
        <v>220</v>
      </c>
      <c r="O11" s="58" t="s">
        <v>221</v>
      </c>
      <c r="P11" s="58" t="s">
        <v>222</v>
      </c>
      <c r="Q11" s="58" t="s">
        <v>212</v>
      </c>
    </row>
    <row r="12" spans="1:17">
      <c r="A12">
        <v>1</v>
      </c>
      <c r="B12" s="28">
        <v>4</v>
      </c>
      <c r="C12" s="35" t="s">
        <v>0</v>
      </c>
      <c r="D12" s="35" t="s">
        <v>153</v>
      </c>
      <c r="E12" s="31">
        <v>266.07692309999999</v>
      </c>
      <c r="F12" s="31">
        <v>263.05128209999998</v>
      </c>
      <c r="G12" s="31">
        <v>271.30769229999999</v>
      </c>
      <c r="H12" s="31">
        <v>265.07692309999999</v>
      </c>
      <c r="I12">
        <f>STANDARDIZE(E12,$E$9,$E$10)</f>
        <v>0.21927032388027429</v>
      </c>
      <c r="J12">
        <f>STANDARDIZE(F12,$F$9,$F$10)</f>
        <v>5.6091691167766151E-3</v>
      </c>
      <c r="K12">
        <f>STANDARDIZE(G12,$G$9,$G$10)</f>
        <v>-0.11181588635250947</v>
      </c>
      <c r="L12">
        <f>STANDARDIZE(H12,$H$9,$H$10)</f>
        <v>-0.49350858904633471</v>
      </c>
      <c r="M12">
        <f>SUMXMY2(I12:L12,$H$3:$K$3)</f>
        <v>4.969869558937531</v>
      </c>
      <c r="N12">
        <f>SUMXMY2(I12:L12,$H$4:$K$4)</f>
        <v>0.37486525906200452</v>
      </c>
      <c r="O12">
        <f>SUMXMY2(I12:L12,$H$5:$K$5)</f>
        <v>6.0364490273549904</v>
      </c>
      <c r="P12">
        <f>MIN(M12:O12)</f>
        <v>0.37486525906200452</v>
      </c>
      <c r="Q12">
        <f>MATCH(P12,M12:O12,0)</f>
        <v>2</v>
      </c>
    </row>
    <row r="13" spans="1:17">
      <c r="A13">
        <v>2</v>
      </c>
      <c r="B13" s="29">
        <v>7</v>
      </c>
      <c r="C13" s="34" t="s">
        <v>3</v>
      </c>
      <c r="D13" s="34" t="s">
        <v>153</v>
      </c>
      <c r="E13" s="27">
        <v>265.37254899999999</v>
      </c>
      <c r="F13" s="27">
        <v>263.52941179999999</v>
      </c>
      <c r="G13" s="27">
        <v>272.76470590000002</v>
      </c>
      <c r="H13" s="27">
        <v>266.82352939999998</v>
      </c>
      <c r="I13">
        <f>STANDARDIZE(E13,$E$9,$E$10)</f>
        <v>0.12930435859405962</v>
      </c>
      <c r="J13">
        <f>STANDARDIZE(F13,$F$9,$F$10)</f>
        <v>6.3975256333191094E-2</v>
      </c>
      <c r="K13">
        <f t="shared" ref="K13:K76" si="1">STANDARDIZE(G13,$G$9,$G$10)</f>
        <v>4.625731980117203E-2</v>
      </c>
      <c r="L13">
        <f t="shared" ref="L13:L76" si="2">STANDARDIZE(H13,$H$9,$H$10)</f>
        <v>-0.31040614394301386</v>
      </c>
      <c r="M13">
        <f t="shared" ref="M13:M76" si="3">SUMXMY2(I13:L13,$H$3:$K$3)</f>
        <v>5.4803247415450729</v>
      </c>
      <c r="N13">
        <f t="shared" ref="N13:N76" si="4">SUMXMY2(I13:L13,$H$4:$K$4)</f>
        <v>0.1534270271313701</v>
      </c>
      <c r="O13">
        <f t="shared" ref="O13:O76" si="5">SUMXMY2(I13:L13,$H$5:$K$5)</f>
        <v>5.2626825343654291</v>
      </c>
      <c r="P13">
        <f t="shared" ref="P13:P76" si="6">MIN(M13:O13)</f>
        <v>0.1534270271313701</v>
      </c>
      <c r="Q13">
        <f t="shared" ref="Q13:Q76" si="7">MATCH(P13,M13:O13,0)</f>
        <v>2</v>
      </c>
    </row>
    <row r="14" spans="1:17">
      <c r="A14">
        <v>3</v>
      </c>
      <c r="B14" s="28">
        <v>8</v>
      </c>
      <c r="C14" s="35" t="s">
        <v>6</v>
      </c>
      <c r="D14" s="35" t="s">
        <v>153</v>
      </c>
      <c r="E14" s="31">
        <v>261.58490569999998</v>
      </c>
      <c r="F14" s="31">
        <v>264.92452830000002</v>
      </c>
      <c r="G14" s="31">
        <v>264.84905659999998</v>
      </c>
      <c r="H14" s="31">
        <v>267.490566</v>
      </c>
      <c r="I14">
        <f>STANDARDIZE(E14,$E$9,$E$10)</f>
        <v>-0.35447121697631845</v>
      </c>
      <c r="J14">
        <f>STANDARDIZE(F14,$F$9,$F$10)</f>
        <v>0.23427944642232118</v>
      </c>
      <c r="K14">
        <f t="shared" si="1"/>
        <v>-0.81252125552517884</v>
      </c>
      <c r="L14">
        <f t="shared" si="2"/>
        <v>-0.24047851776108081</v>
      </c>
      <c r="M14">
        <f t="shared" si="3"/>
        <v>4.1559089652847545</v>
      </c>
      <c r="N14">
        <f t="shared" si="4"/>
        <v>1.0348953464831274</v>
      </c>
      <c r="O14">
        <f t="shared" si="5"/>
        <v>8.329155292234363</v>
      </c>
      <c r="P14">
        <f t="shared" si="6"/>
        <v>1.0348953464831274</v>
      </c>
      <c r="Q14">
        <f t="shared" si="7"/>
        <v>2</v>
      </c>
    </row>
    <row r="15" spans="1:17">
      <c r="A15">
        <v>4</v>
      </c>
      <c r="B15" s="29">
        <v>10</v>
      </c>
      <c r="C15" s="34" t="s">
        <v>8</v>
      </c>
      <c r="D15" s="34" t="s">
        <v>153</v>
      </c>
      <c r="E15" s="27">
        <v>266.509434</v>
      </c>
      <c r="F15" s="27">
        <v>267.9433962</v>
      </c>
      <c r="G15" s="27">
        <v>285.41509430000002</v>
      </c>
      <c r="H15" s="27">
        <v>282.2641509</v>
      </c>
      <c r="I15">
        <f>STANDARDIZE(E15,$E$9,$E$10)</f>
        <v>0.2745126455603456</v>
      </c>
      <c r="J15">
        <f>STANDARDIZE(F15,$F$9,$F$10)</f>
        <v>0.6027976688758282</v>
      </c>
      <c r="K15">
        <f t="shared" si="1"/>
        <v>1.418713591641934</v>
      </c>
      <c r="L15">
        <f t="shared" si="2"/>
        <v>1.3082846569346172</v>
      </c>
      <c r="M15">
        <f t="shared" si="3"/>
        <v>18.050731367094215</v>
      </c>
      <c r="N15">
        <f t="shared" si="4"/>
        <v>3.8289298342366158</v>
      </c>
      <c r="O15">
        <f t="shared" si="5"/>
        <v>1.8348659643206511</v>
      </c>
      <c r="P15">
        <f t="shared" si="6"/>
        <v>1.8348659643206511</v>
      </c>
      <c r="Q15">
        <f t="shared" si="7"/>
        <v>3</v>
      </c>
    </row>
    <row r="16" spans="1:17">
      <c r="A16">
        <v>5</v>
      </c>
      <c r="B16" s="28">
        <v>11</v>
      </c>
      <c r="C16" s="35" t="s">
        <v>11</v>
      </c>
      <c r="D16" s="35" t="s">
        <v>153</v>
      </c>
      <c r="E16" s="31">
        <v>264.31578949999999</v>
      </c>
      <c r="F16" s="31">
        <v>259.5</v>
      </c>
      <c r="G16" s="31">
        <v>272.13157890000002</v>
      </c>
      <c r="H16" s="31">
        <v>270.73684209999999</v>
      </c>
      <c r="I16">
        <f>STANDARDIZE(E16,$E$9,$E$10)</f>
        <v>-5.6699235280088271E-3</v>
      </c>
      <c r="J16">
        <f>STANDARDIZE(F16,$F$9,$F$10)</f>
        <v>-0.42790173969873041</v>
      </c>
      <c r="K16">
        <f t="shared" si="1"/>
        <v>-2.2431410895960457E-2</v>
      </c>
      <c r="L16">
        <f t="shared" si="2"/>
        <v>9.9839212336693253E-2</v>
      </c>
      <c r="M16">
        <f t="shared" si="3"/>
        <v>5.0821222707973597</v>
      </c>
      <c r="N16">
        <f t="shared" si="4"/>
        <v>0.20022072330467644</v>
      </c>
      <c r="O16">
        <f t="shared" si="5"/>
        <v>6.4497197371718844</v>
      </c>
      <c r="P16">
        <f t="shared" si="6"/>
        <v>0.20022072330467644</v>
      </c>
      <c r="Q16">
        <f t="shared" si="7"/>
        <v>2</v>
      </c>
    </row>
    <row r="17" spans="1:17">
      <c r="A17">
        <v>6</v>
      </c>
      <c r="B17" s="29">
        <v>12</v>
      </c>
      <c r="C17" s="34" t="s">
        <v>13</v>
      </c>
      <c r="D17" s="34" t="s">
        <v>153</v>
      </c>
      <c r="E17" s="27">
        <v>260.07142859999999</v>
      </c>
      <c r="F17" s="27">
        <v>257.625</v>
      </c>
      <c r="G17" s="27">
        <v>272.9375</v>
      </c>
      <c r="H17" s="27">
        <v>270.58035710000001</v>
      </c>
      <c r="I17">
        <f>STANDARDIZE(E17,$E$9,$E$10)</f>
        <v>-0.54777961409097775</v>
      </c>
      <c r="J17">
        <f>STANDARDIZE(F17,$F$9,$F$10)</f>
        <v>-0.65678610628540068</v>
      </c>
      <c r="K17">
        <f t="shared" si="1"/>
        <v>6.5003965262432878E-2</v>
      </c>
      <c r="L17">
        <f t="shared" si="2"/>
        <v>8.3434378504370146E-2</v>
      </c>
      <c r="M17">
        <f t="shared" si="3"/>
        <v>3.8309950530441634</v>
      </c>
      <c r="N17">
        <f t="shared" si="4"/>
        <v>0.77408383611534526</v>
      </c>
      <c r="O17">
        <f t="shared" si="5"/>
        <v>8.7894546252827972</v>
      </c>
      <c r="P17">
        <f t="shared" si="6"/>
        <v>0.77408383611534526</v>
      </c>
      <c r="Q17">
        <f t="shared" si="7"/>
        <v>2</v>
      </c>
    </row>
    <row r="18" spans="1:17">
      <c r="A18">
        <v>7</v>
      </c>
      <c r="B18" s="28">
        <v>13</v>
      </c>
      <c r="C18" s="35" t="s">
        <v>14</v>
      </c>
      <c r="D18" s="35" t="s">
        <v>153</v>
      </c>
      <c r="E18" s="31">
        <v>256.64285710000001</v>
      </c>
      <c r="F18" s="31">
        <v>255.42857140000001</v>
      </c>
      <c r="G18" s="31">
        <v>253.67857140000001</v>
      </c>
      <c r="H18" s="31">
        <v>255.82142859999999</v>
      </c>
      <c r="I18">
        <f>STANDARDIZE(E18,$E$9,$E$10)</f>
        <v>-0.98569285444195709</v>
      </c>
      <c r="J18">
        <f>STANDARDIZE(F18,$F$9,$F$10)</f>
        <v>-0.92490779634611786</v>
      </c>
      <c r="K18">
        <f t="shared" si="1"/>
        <v>-2.0244210002195295</v>
      </c>
      <c r="L18">
        <f t="shared" si="2"/>
        <v>-1.4637923178925787</v>
      </c>
      <c r="M18">
        <f t="shared" si="3"/>
        <v>1.4931421892625889</v>
      </c>
      <c r="N18">
        <f t="shared" si="4"/>
        <v>8.5431388803826191</v>
      </c>
      <c r="O18">
        <f t="shared" si="5"/>
        <v>24.847424791902256</v>
      </c>
      <c r="P18">
        <f t="shared" si="6"/>
        <v>1.4931421892625889</v>
      </c>
      <c r="Q18">
        <f t="shared" si="7"/>
        <v>1</v>
      </c>
    </row>
    <row r="19" spans="1:17">
      <c r="A19">
        <v>8</v>
      </c>
      <c r="B19" s="29">
        <v>16</v>
      </c>
      <c r="C19" s="34" t="s">
        <v>15</v>
      </c>
      <c r="D19" s="34" t="s">
        <v>153</v>
      </c>
      <c r="E19" s="27">
        <v>263.90384619999998</v>
      </c>
      <c r="F19" s="27">
        <v>259.84615380000002</v>
      </c>
      <c r="G19" s="27">
        <v>273.57692309999999</v>
      </c>
      <c r="H19" s="27">
        <v>269.5192308</v>
      </c>
      <c r="I19">
        <f>STANDARDIZE(E19,$E$9,$E$10)</f>
        <v>-5.8285254823822553E-2</v>
      </c>
      <c r="J19">
        <f>STANDARDIZE(F19,$F$9,$F$10)</f>
        <v>-0.38564616996295731</v>
      </c>
      <c r="K19">
        <f t="shared" si="1"/>
        <v>0.13437576762976935</v>
      </c>
      <c r="L19">
        <f t="shared" si="2"/>
        <v>-2.7806958535031713E-2</v>
      </c>
      <c r="M19">
        <f t="shared" si="3"/>
        <v>4.9406482429058087</v>
      </c>
      <c r="N19">
        <f t="shared" si="4"/>
        <v>0.17894317067393525</v>
      </c>
      <c r="O19">
        <f t="shared" si="5"/>
        <v>6.3444926398634447</v>
      </c>
      <c r="P19">
        <f t="shared" si="6"/>
        <v>0.17894317067393525</v>
      </c>
      <c r="Q19">
        <f t="shared" si="7"/>
        <v>2</v>
      </c>
    </row>
    <row r="20" spans="1:17">
      <c r="A20">
        <v>9</v>
      </c>
      <c r="B20" s="28">
        <v>21</v>
      </c>
      <c r="C20" s="35" t="s">
        <v>16</v>
      </c>
      <c r="D20" s="35" t="s">
        <v>153</v>
      </c>
      <c r="E20" s="31">
        <v>267.52173909999999</v>
      </c>
      <c r="F20" s="31">
        <v>262.06521739999999</v>
      </c>
      <c r="G20" s="31">
        <v>256.73913040000002</v>
      </c>
      <c r="H20" s="31">
        <v>261.80434780000002</v>
      </c>
      <c r="I20">
        <f>STANDARDIZE(E20,$E$9,$E$10)</f>
        <v>0.40380900311474449</v>
      </c>
      <c r="J20">
        <f>STANDARDIZE(F20,$F$9,$F$10)</f>
        <v>-0.11476138782880833</v>
      </c>
      <c r="K20">
        <f t="shared" si="1"/>
        <v>-1.6923771718348841</v>
      </c>
      <c r="L20">
        <f t="shared" si="2"/>
        <v>-0.8365833502072958</v>
      </c>
      <c r="M20">
        <f t="shared" si="3"/>
        <v>4.9008025203383871</v>
      </c>
      <c r="N20">
        <f t="shared" si="4"/>
        <v>4.0142414278526006</v>
      </c>
      <c r="O20">
        <f t="shared" si="5"/>
        <v>13.153474743194419</v>
      </c>
      <c r="P20">
        <f t="shared" si="6"/>
        <v>4.0142414278526006</v>
      </c>
      <c r="Q20">
        <f t="shared" si="7"/>
        <v>2</v>
      </c>
    </row>
    <row r="21" spans="1:17">
      <c r="A21">
        <v>10</v>
      </c>
      <c r="B21" s="29">
        <v>22</v>
      </c>
      <c r="C21" s="34" t="s">
        <v>17</v>
      </c>
      <c r="D21" s="34" t="s">
        <v>153</v>
      </c>
      <c r="E21" s="27">
        <v>268.12</v>
      </c>
      <c r="F21" s="27">
        <v>264.2</v>
      </c>
      <c r="G21" s="27">
        <v>267.68</v>
      </c>
      <c r="H21" s="27">
        <v>271.2</v>
      </c>
      <c r="I21">
        <f>STANDARDIZE(E21,$E$9,$E$10)</f>
        <v>0.48022169256698466</v>
      </c>
      <c r="J21">
        <f>STANDARDIZE(F21,$F$9,$F$10)</f>
        <v>0.14583507254518829</v>
      </c>
      <c r="K21">
        <f t="shared" si="1"/>
        <v>-0.5053887073611838</v>
      </c>
      <c r="L21">
        <f t="shared" si="2"/>
        <v>0.14839356826620029</v>
      </c>
      <c r="M21">
        <f t="shared" si="3"/>
        <v>7.2968250349786334</v>
      </c>
      <c r="N21">
        <f t="shared" si="4"/>
        <v>0.54417739558864542</v>
      </c>
      <c r="O21">
        <f t="shared" si="5"/>
        <v>4.9046129116705819</v>
      </c>
      <c r="P21">
        <f t="shared" si="6"/>
        <v>0.54417739558864542</v>
      </c>
      <c r="Q21">
        <f t="shared" si="7"/>
        <v>2</v>
      </c>
    </row>
    <row r="22" spans="1:17">
      <c r="A22">
        <v>11</v>
      </c>
      <c r="B22" s="28">
        <v>23</v>
      </c>
      <c r="C22" s="35" t="s">
        <v>18</v>
      </c>
      <c r="D22" s="35" t="s">
        <v>153</v>
      </c>
      <c r="E22" s="31">
        <v>259.25</v>
      </c>
      <c r="F22" s="31">
        <v>257.25</v>
      </c>
      <c r="G22" s="31">
        <v>267.27499999999998</v>
      </c>
      <c r="H22" s="31">
        <v>267.2</v>
      </c>
      <c r="I22">
        <f>STANDARDIZE(E22,$E$9,$E$10)</f>
        <v>-0.65269632938857813</v>
      </c>
      <c r="J22">
        <f>STANDARDIZE(F22,$F$9,$F$10)</f>
        <v>-0.70256297960273473</v>
      </c>
      <c r="K22">
        <f t="shared" si="1"/>
        <v>-0.54932765789139437</v>
      </c>
      <c r="L22">
        <f t="shared" si="2"/>
        <v>-0.27093950090530394</v>
      </c>
      <c r="M22">
        <f t="shared" si="3"/>
        <v>1.960816340823254</v>
      </c>
      <c r="N22">
        <f t="shared" si="4"/>
        <v>1.4420621743644064</v>
      </c>
      <c r="O22">
        <f t="shared" si="5"/>
        <v>11.582321629957452</v>
      </c>
      <c r="P22">
        <f t="shared" si="6"/>
        <v>1.4420621743644064</v>
      </c>
      <c r="Q22">
        <f t="shared" si="7"/>
        <v>2</v>
      </c>
    </row>
    <row r="23" spans="1:17">
      <c r="A23">
        <v>12</v>
      </c>
      <c r="B23" s="29">
        <v>27</v>
      </c>
      <c r="C23" s="34" t="s">
        <v>19</v>
      </c>
      <c r="D23" s="34" t="s">
        <v>153</v>
      </c>
      <c r="E23" s="27">
        <v>264.97674419999998</v>
      </c>
      <c r="F23" s="27">
        <v>263.48837209999999</v>
      </c>
      <c r="G23" s="27">
        <v>266.96511629999998</v>
      </c>
      <c r="H23" s="27">
        <v>265.79069770000001</v>
      </c>
      <c r="I23">
        <f>STANDARDIZE(E23,$E$9,$E$10)</f>
        <v>7.8750312247213433E-2</v>
      </c>
      <c r="J23">
        <f>STANDARDIZE(F23,$F$9,$F$10)</f>
        <v>5.8965471938840851E-2</v>
      </c>
      <c r="K23">
        <f t="shared" si="1"/>
        <v>-0.58294732348254896</v>
      </c>
      <c r="L23">
        <f t="shared" si="2"/>
        <v>-0.41868126561766672</v>
      </c>
      <c r="M23">
        <f t="shared" si="3"/>
        <v>4.3583263372324019</v>
      </c>
      <c r="N23">
        <f t="shared" si="4"/>
        <v>0.64156308681418539</v>
      </c>
      <c r="O23">
        <f t="shared" si="5"/>
        <v>7.2605747431722918</v>
      </c>
      <c r="P23">
        <f t="shared" si="6"/>
        <v>0.64156308681418539</v>
      </c>
      <c r="Q23">
        <f t="shared" si="7"/>
        <v>2</v>
      </c>
    </row>
    <row r="24" spans="1:17">
      <c r="A24">
        <v>13</v>
      </c>
      <c r="B24" s="28">
        <v>28</v>
      </c>
      <c r="C24" s="35" t="s">
        <v>21</v>
      </c>
      <c r="D24" s="35" t="s">
        <v>153</v>
      </c>
      <c r="E24" s="31">
        <v>254.11111109999999</v>
      </c>
      <c r="F24" s="31">
        <v>258.13888889999998</v>
      </c>
      <c r="G24" s="31">
        <v>259.08333329999999</v>
      </c>
      <c r="H24" s="31">
        <v>256.22222219999998</v>
      </c>
      <c r="I24">
        <f>STANDARDIZE(E24,$E$9,$E$10)</f>
        <v>-1.3090593336318035</v>
      </c>
      <c r="J24">
        <f>STANDARDIZE(F24,$F$9,$F$10)</f>
        <v>-0.59405483408677828</v>
      </c>
      <c r="K24">
        <f t="shared" si="1"/>
        <v>-1.4380517020673107</v>
      </c>
      <c r="L24">
        <f t="shared" si="2"/>
        <v>-1.4217758152945061</v>
      </c>
      <c r="M24">
        <f t="shared" si="3"/>
        <v>0.67617752446396551</v>
      </c>
      <c r="N24">
        <f t="shared" si="4"/>
        <v>6.5731504641029783</v>
      </c>
      <c r="O24">
        <f t="shared" si="5"/>
        <v>21.530441382010501</v>
      </c>
      <c r="P24">
        <f t="shared" si="6"/>
        <v>0.67617752446396551</v>
      </c>
      <c r="Q24">
        <f t="shared" si="7"/>
        <v>1</v>
      </c>
    </row>
    <row r="25" spans="1:17">
      <c r="A25">
        <v>14</v>
      </c>
      <c r="B25" s="29">
        <v>29</v>
      </c>
      <c r="C25" s="34" t="s">
        <v>22</v>
      </c>
      <c r="D25" s="34" t="s">
        <v>153</v>
      </c>
      <c r="E25" s="27">
        <v>262.36538460000003</v>
      </c>
      <c r="F25" s="27">
        <v>257.17307690000001</v>
      </c>
      <c r="G25" s="27">
        <v>274.36538460000003</v>
      </c>
      <c r="H25" s="27">
        <v>272.53846149999998</v>
      </c>
      <c r="I25">
        <f>STANDARDIZE(E25,$E$9,$E$10)</f>
        <v>-0.2547847895167798</v>
      </c>
      <c r="J25">
        <f>STANDARDIZE(F25,$F$9,$F$10)</f>
        <v>-0.71195311027973751</v>
      </c>
      <c r="K25">
        <f t="shared" si="1"/>
        <v>0.21991693020625036</v>
      </c>
      <c r="L25">
        <f t="shared" si="2"/>
        <v>0.28870886045692346</v>
      </c>
      <c r="M25">
        <f t="shared" si="3"/>
        <v>5.24053928303492</v>
      </c>
      <c r="N25">
        <f t="shared" si="4"/>
        <v>0.6791751062237531</v>
      </c>
      <c r="O25">
        <f t="shared" si="5"/>
        <v>7.5291824812887622</v>
      </c>
      <c r="P25">
        <f t="shared" si="6"/>
        <v>0.6791751062237531</v>
      </c>
      <c r="Q25">
        <f t="shared" si="7"/>
        <v>2</v>
      </c>
    </row>
    <row r="26" spans="1:17">
      <c r="A26">
        <v>15</v>
      </c>
      <c r="B26" s="28">
        <v>34</v>
      </c>
      <c r="C26" s="35" t="s">
        <v>23</v>
      </c>
      <c r="D26" s="35" t="s">
        <v>153</v>
      </c>
      <c r="E26" s="31">
        <v>259.70454549999999</v>
      </c>
      <c r="F26" s="31">
        <v>255.4090909</v>
      </c>
      <c r="G26" s="31">
        <v>264.36363640000002</v>
      </c>
      <c r="H26" s="31">
        <v>261.27272729999999</v>
      </c>
      <c r="I26">
        <f>STANDARDIZE(E26,$E$9,$E$10)</f>
        <v>-0.59463964520043877</v>
      </c>
      <c r="J26">
        <f>STANDARDIZE(F26,$F$9,$F$10)</f>
        <v>-0.92728581336120841</v>
      </c>
      <c r="K26">
        <f t="shared" si="1"/>
        <v>-0.86518509294286228</v>
      </c>
      <c r="L26">
        <f t="shared" si="2"/>
        <v>-0.89231486418217143</v>
      </c>
      <c r="M26">
        <f t="shared" si="3"/>
        <v>0.75970455453863162</v>
      </c>
      <c r="N26">
        <f t="shared" si="4"/>
        <v>3.0193382734244496</v>
      </c>
      <c r="O26">
        <f t="shared" si="5"/>
        <v>15.266810678984267</v>
      </c>
      <c r="P26">
        <f t="shared" si="6"/>
        <v>0.75970455453863162</v>
      </c>
      <c r="Q26">
        <f t="shared" si="7"/>
        <v>1</v>
      </c>
    </row>
    <row r="27" spans="1:17">
      <c r="A27">
        <v>16</v>
      </c>
      <c r="B27" s="29">
        <v>35</v>
      </c>
      <c r="C27" s="34" t="s">
        <v>24</v>
      </c>
      <c r="D27" s="34" t="s">
        <v>153</v>
      </c>
      <c r="E27" s="27">
        <v>254.5</v>
      </c>
      <c r="F27" s="27">
        <v>253.3461538</v>
      </c>
      <c r="G27" s="27">
        <v>264.38461539999997</v>
      </c>
      <c r="H27" s="27">
        <v>256.46153850000002</v>
      </c>
      <c r="I27">
        <f>STANDARDIZE(E27,$E$9,$E$10)</f>
        <v>-1.2593886184854124</v>
      </c>
      <c r="J27">
        <f>STANDARDIZE(F27,$F$9,$F$10)</f>
        <v>-1.1791119741300844</v>
      </c>
      <c r="K27">
        <f t="shared" si="1"/>
        <v>-0.86290905530540252</v>
      </c>
      <c r="L27">
        <f t="shared" si="2"/>
        <v>-1.3966875056490597</v>
      </c>
      <c r="M27">
        <f t="shared" si="3"/>
        <v>0</v>
      </c>
      <c r="N27">
        <f t="shared" si="4"/>
        <v>6.0350546585703828</v>
      </c>
      <c r="O27">
        <f t="shared" si="5"/>
        <v>21.360961001487922</v>
      </c>
      <c r="P27">
        <f t="shared" si="6"/>
        <v>0</v>
      </c>
      <c r="Q27">
        <f t="shared" si="7"/>
        <v>1</v>
      </c>
    </row>
    <row r="28" spans="1:17">
      <c r="A28">
        <v>17</v>
      </c>
      <c r="B28" s="28">
        <v>37</v>
      </c>
      <c r="C28" s="35" t="s">
        <v>25</v>
      </c>
      <c r="D28" s="35" t="s">
        <v>153</v>
      </c>
      <c r="E28" s="31">
        <v>268.453125</v>
      </c>
      <c r="F28" s="31">
        <v>265.84375</v>
      </c>
      <c r="G28" s="31">
        <v>271.765625</v>
      </c>
      <c r="H28" s="31">
        <v>270.984375</v>
      </c>
      <c r="I28">
        <f>STANDARDIZE(E28,$E$9,$E$10)</f>
        <v>0.52276998073653835</v>
      </c>
      <c r="J28">
        <f>STANDARDIZE(F28,$F$9,$F$10)</f>
        <v>0.34649036725283727</v>
      </c>
      <c r="K28">
        <f t="shared" si="1"/>
        <v>-6.2134201780991119E-2</v>
      </c>
      <c r="L28">
        <f t="shared" si="2"/>
        <v>0.12578889500617507</v>
      </c>
      <c r="M28">
        <f t="shared" si="3"/>
        <v>8.4627265334029591</v>
      </c>
      <c r="N28">
        <f t="shared" si="4"/>
        <v>0.37765404540395986</v>
      </c>
      <c r="O28">
        <f t="shared" si="5"/>
        <v>3.2732965432670591</v>
      </c>
      <c r="P28">
        <f t="shared" si="6"/>
        <v>0.37765404540395986</v>
      </c>
      <c r="Q28">
        <f t="shared" si="7"/>
        <v>2</v>
      </c>
    </row>
    <row r="29" spans="1:17">
      <c r="A29">
        <v>18</v>
      </c>
      <c r="B29" s="29">
        <v>39</v>
      </c>
      <c r="C29" s="34" t="s">
        <v>26</v>
      </c>
      <c r="D29" s="34" t="s">
        <v>153</v>
      </c>
      <c r="E29" s="27">
        <v>259.31428570000003</v>
      </c>
      <c r="F29" s="27">
        <v>264.25714290000002</v>
      </c>
      <c r="G29" s="27">
        <v>267.6571429</v>
      </c>
      <c r="H29" s="27">
        <v>263.74285709999998</v>
      </c>
      <c r="I29">
        <f>STANDARDIZE(E29,$E$9,$E$10)</f>
        <v>-0.64448545812769198</v>
      </c>
      <c r="J29">
        <f>STANDARDIZE(F29,$F$9,$F$10)</f>
        <v>0.15281060132995228</v>
      </c>
      <c r="K29">
        <f t="shared" si="1"/>
        <v>-0.50786850238875036</v>
      </c>
      <c r="L29">
        <f t="shared" si="2"/>
        <v>-0.63336308661067342</v>
      </c>
      <c r="M29">
        <f t="shared" si="3"/>
        <v>2.8608416065536613</v>
      </c>
      <c r="N29">
        <f t="shared" si="4"/>
        <v>1.2680169560367112</v>
      </c>
      <c r="O29">
        <f t="shared" si="5"/>
        <v>9.5303956647766892</v>
      </c>
      <c r="P29">
        <f t="shared" si="6"/>
        <v>1.2680169560367112</v>
      </c>
      <c r="Q29">
        <f t="shared" si="7"/>
        <v>2</v>
      </c>
    </row>
    <row r="30" spans="1:17">
      <c r="A30">
        <v>19</v>
      </c>
      <c r="B30" s="28">
        <v>44</v>
      </c>
      <c r="C30" s="35" t="s">
        <v>27</v>
      </c>
      <c r="D30" s="35" t="s">
        <v>153</v>
      </c>
      <c r="E30" s="31">
        <v>262.75471700000003</v>
      </c>
      <c r="F30" s="31">
        <v>259.39622639999999</v>
      </c>
      <c r="G30" s="31">
        <v>271.7169811</v>
      </c>
      <c r="H30" s="31">
        <v>274.13207549999998</v>
      </c>
      <c r="I30">
        <f>STANDARDIZE(E30,$E$9,$E$10)</f>
        <v>-0.20505742846929248</v>
      </c>
      <c r="J30">
        <f>STANDARDIZE(F30,$F$9,$F$10)</f>
        <v>-0.44056955554108829</v>
      </c>
      <c r="K30">
        <f t="shared" si="1"/>
        <v>-6.7411638609871205E-2</v>
      </c>
      <c r="L30">
        <f t="shared" si="2"/>
        <v>0.45577262288059311</v>
      </c>
      <c r="M30">
        <f t="shared" si="3"/>
        <v>5.7214838300574531</v>
      </c>
      <c r="N30">
        <f t="shared" si="4"/>
        <v>0.42495703756293124</v>
      </c>
      <c r="O30">
        <f t="shared" si="5"/>
        <v>6.6799736971808805</v>
      </c>
      <c r="P30">
        <f t="shared" si="6"/>
        <v>0.42495703756293124</v>
      </c>
      <c r="Q30">
        <f t="shared" si="7"/>
        <v>2</v>
      </c>
    </row>
    <row r="31" spans="1:17">
      <c r="A31">
        <v>20</v>
      </c>
      <c r="B31" s="29">
        <v>45</v>
      </c>
      <c r="C31" s="34" t="s">
        <v>28</v>
      </c>
      <c r="D31" s="34" t="s">
        <v>153</v>
      </c>
      <c r="E31" s="27">
        <v>271.38461539999997</v>
      </c>
      <c r="F31" s="27">
        <v>268.46153850000002</v>
      </c>
      <c r="G31" s="27">
        <v>278.28846149999998</v>
      </c>
      <c r="H31" s="27">
        <v>266.71153850000002</v>
      </c>
      <c r="I31">
        <f>STANDARDIZE(E31,$E$9,$E$10)</f>
        <v>0.89719369047156527</v>
      </c>
      <c r="J31">
        <f>STANDARDIZE(F31,$F$9,$F$10)</f>
        <v>0.66604816068236983</v>
      </c>
      <c r="K31">
        <f t="shared" si="1"/>
        <v>0.64553639152797182</v>
      </c>
      <c r="L31">
        <f t="shared" si="2"/>
        <v>-0.3221465158970801</v>
      </c>
      <c r="M31">
        <f t="shared" si="3"/>
        <v>11.485509183136825</v>
      </c>
      <c r="N31">
        <f t="shared" si="4"/>
        <v>1.6903320721620221</v>
      </c>
      <c r="O31">
        <f t="shared" si="5"/>
        <v>2.2054817586309392</v>
      </c>
      <c r="P31">
        <f t="shared" si="6"/>
        <v>1.6903320721620221</v>
      </c>
      <c r="Q31">
        <f t="shared" si="7"/>
        <v>2</v>
      </c>
    </row>
    <row r="32" spans="1:17">
      <c r="A32">
        <v>21</v>
      </c>
      <c r="B32" s="28">
        <v>47</v>
      </c>
      <c r="C32" s="35" t="s">
        <v>29</v>
      </c>
      <c r="D32" s="35" t="s">
        <v>153</v>
      </c>
      <c r="E32" s="31">
        <v>269.88297870000002</v>
      </c>
      <c r="F32" s="31">
        <v>270.65957450000002</v>
      </c>
      <c r="G32" s="31">
        <v>289.73404260000001</v>
      </c>
      <c r="H32" s="31">
        <v>283.8617021</v>
      </c>
      <c r="I32">
        <f>STANDARDIZE(E32,$E$9,$E$10)</f>
        <v>0.70539760480529468</v>
      </c>
      <c r="J32">
        <f>STANDARDIZE(F32,$F$9,$F$10)</f>
        <v>0.93436606873287587</v>
      </c>
      <c r="K32">
        <f t="shared" si="1"/>
        <v>1.8872816303980391</v>
      </c>
      <c r="L32">
        <f t="shared" si="2"/>
        <v>1.4757611688982717</v>
      </c>
      <c r="M32">
        <f t="shared" si="3"/>
        <v>24.141684536535493</v>
      </c>
      <c r="N32">
        <f t="shared" si="4"/>
        <v>6.6770031683968813</v>
      </c>
      <c r="O32">
        <f t="shared" si="5"/>
        <v>1.5851155266869923</v>
      </c>
      <c r="P32">
        <f t="shared" si="6"/>
        <v>1.5851155266869923</v>
      </c>
      <c r="Q32">
        <f t="shared" si="7"/>
        <v>3</v>
      </c>
    </row>
    <row r="33" spans="1:17">
      <c r="A33">
        <v>22</v>
      </c>
      <c r="B33" s="29">
        <v>50</v>
      </c>
      <c r="C33" s="34" t="s">
        <v>30</v>
      </c>
      <c r="D33" s="34" t="s">
        <v>153</v>
      </c>
      <c r="E33" s="27">
        <v>254.73170730000001</v>
      </c>
      <c r="F33" s="27">
        <v>259.43902439999999</v>
      </c>
      <c r="G33" s="27">
        <v>270.53658539999998</v>
      </c>
      <c r="H33" s="27">
        <v>274.60975610000003</v>
      </c>
      <c r="I33">
        <f>STANDARDIZE(E33,$E$9,$E$10)</f>
        <v>-1.229793874856475</v>
      </c>
      <c r="J33">
        <f>STANDARDIZE(F33,$F$9,$F$10)</f>
        <v>-0.43534513254312696</v>
      </c>
      <c r="K33">
        <f t="shared" si="1"/>
        <v>-0.19547422692683494</v>
      </c>
      <c r="L33">
        <f t="shared" si="2"/>
        <v>0.50584944090101891</v>
      </c>
      <c r="M33">
        <f t="shared" si="3"/>
        <v>4.6191810466155259</v>
      </c>
      <c r="N33">
        <f t="shared" si="4"/>
        <v>2.0308555521726523</v>
      </c>
      <c r="O33">
        <f t="shared" si="5"/>
        <v>10.835784076576612</v>
      </c>
      <c r="P33">
        <f t="shared" si="6"/>
        <v>2.0308555521726523</v>
      </c>
      <c r="Q33">
        <f t="shared" si="7"/>
        <v>2</v>
      </c>
    </row>
    <row r="34" spans="1:17">
      <c r="A34">
        <v>23</v>
      </c>
      <c r="B34" s="29">
        <v>53</v>
      </c>
      <c r="C34" s="34" t="s">
        <v>32</v>
      </c>
      <c r="D34" s="34" t="s">
        <v>153</v>
      </c>
      <c r="E34" s="27">
        <v>267.95</v>
      </c>
      <c r="F34" s="27">
        <v>272.45</v>
      </c>
      <c r="G34" s="27">
        <v>274.14999999999998</v>
      </c>
      <c r="H34" s="27">
        <v>265.60000000000002</v>
      </c>
      <c r="I34">
        <f>STANDARDIZE(E34,$E$9,$E$10)</f>
        <v>0.45850849485193801</v>
      </c>
      <c r="J34">
        <f>STANDARDIZE(F34,$F$9,$F$10)</f>
        <v>1.1529262855265374</v>
      </c>
      <c r="K34">
        <f t="shared" si="1"/>
        <v>0.19654958876335976</v>
      </c>
      <c r="L34">
        <f t="shared" si="2"/>
        <v>-0.43867272857390205</v>
      </c>
      <c r="M34">
        <f t="shared" si="3"/>
        <v>10.429817868101473</v>
      </c>
      <c r="N34">
        <f t="shared" si="4"/>
        <v>1.7654599623398619</v>
      </c>
      <c r="O34">
        <f t="shared" si="5"/>
        <v>3.0053896712155947</v>
      </c>
      <c r="P34">
        <f t="shared" si="6"/>
        <v>1.7654599623398619</v>
      </c>
      <c r="Q34">
        <f t="shared" si="7"/>
        <v>2</v>
      </c>
    </row>
    <row r="35" spans="1:17">
      <c r="A35">
        <v>24</v>
      </c>
      <c r="B35" s="28">
        <v>54</v>
      </c>
      <c r="C35" s="35" t="s">
        <v>33</v>
      </c>
      <c r="D35" s="35" t="s">
        <v>153</v>
      </c>
      <c r="E35" s="31">
        <v>264.125</v>
      </c>
      <c r="F35" s="31">
        <v>259.40625</v>
      </c>
      <c r="G35" s="31">
        <v>277.78125</v>
      </c>
      <c r="H35" s="31">
        <v>269.25</v>
      </c>
      <c r="I35">
        <f>STANDARDIZE(E35,$E$9,$E$10)</f>
        <v>-3.0038453736563941E-2</v>
      </c>
      <c r="J35">
        <f>STANDARDIZE(F35,$F$9,$F$10)</f>
        <v>-0.43934595802806392</v>
      </c>
      <c r="K35">
        <f t="shared" si="1"/>
        <v>0.59050838904191871</v>
      </c>
      <c r="L35">
        <f t="shared" si="2"/>
        <v>-5.6031302954906832E-2</v>
      </c>
      <c r="M35">
        <f t="shared" si="3"/>
        <v>5.9683369075028789</v>
      </c>
      <c r="N35">
        <f t="shared" si="4"/>
        <v>0.50900156332680002</v>
      </c>
      <c r="O35">
        <f t="shared" si="5"/>
        <v>5.9335612415592749</v>
      </c>
      <c r="P35">
        <f t="shared" si="6"/>
        <v>0.50900156332680002</v>
      </c>
      <c r="Q35">
        <f t="shared" si="7"/>
        <v>2</v>
      </c>
    </row>
    <row r="36" spans="1:17">
      <c r="A36">
        <v>25</v>
      </c>
      <c r="B36" s="29">
        <v>55</v>
      </c>
      <c r="C36" s="34" t="s">
        <v>34</v>
      </c>
      <c r="D36" s="34" t="s">
        <v>153</v>
      </c>
      <c r="E36" s="27">
        <v>271.64814810000001</v>
      </c>
      <c r="F36" s="27">
        <v>269.5</v>
      </c>
      <c r="G36" s="27">
        <v>271.05555559999999</v>
      </c>
      <c r="H36" s="27">
        <v>267.48148149999997</v>
      </c>
      <c r="I36">
        <f>STANDARDIZE(E36,$E$9,$E$10)</f>
        <v>0.93085332352733263</v>
      </c>
      <c r="J36">
        <f>STANDARDIZE(F36,$F$9,$F$10)</f>
        <v>0.79281488209684425</v>
      </c>
      <c r="K36">
        <f t="shared" si="1"/>
        <v>-0.13917050854547111</v>
      </c>
      <c r="L36">
        <f t="shared" si="2"/>
        <v>-0.24143087557780593</v>
      </c>
      <c r="M36">
        <f t="shared" si="3"/>
        <v>10.544070656250547</v>
      </c>
      <c r="N36">
        <f t="shared" si="4"/>
        <v>1.5620425347689935</v>
      </c>
      <c r="O36">
        <f t="shared" si="5"/>
        <v>3.0110862085791767</v>
      </c>
      <c r="P36">
        <f t="shared" si="6"/>
        <v>1.5620425347689935</v>
      </c>
      <c r="Q36">
        <f t="shared" si="7"/>
        <v>2</v>
      </c>
    </row>
    <row r="37" spans="1:17">
      <c r="A37">
        <v>26</v>
      </c>
      <c r="B37" s="28">
        <v>58</v>
      </c>
      <c r="C37" s="35" t="s">
        <v>35</v>
      </c>
      <c r="D37" s="35" t="s">
        <v>153</v>
      </c>
      <c r="E37" s="31">
        <v>273.0625</v>
      </c>
      <c r="F37" s="31">
        <v>270.75</v>
      </c>
      <c r="G37" s="31">
        <v>277.125</v>
      </c>
      <c r="H37" s="31">
        <v>281.28125</v>
      </c>
      <c r="I37">
        <f>STANDARDIZE(E37,$E$9,$E$10)</f>
        <v>1.1115009849587953</v>
      </c>
      <c r="J37">
        <f>STANDARDIZE(F37,$F$9,$F$10)</f>
        <v>0.94540445982129107</v>
      </c>
      <c r="K37">
        <f t="shared" si="1"/>
        <v>0.51931101549760128</v>
      </c>
      <c r="L37">
        <f t="shared" si="2"/>
        <v>1.2052439441625082</v>
      </c>
      <c r="M37">
        <f t="shared" si="3"/>
        <v>18.815267183498491</v>
      </c>
      <c r="N37">
        <f t="shared" si="4"/>
        <v>3.5760291506263142</v>
      </c>
      <c r="O37">
        <f t="shared" si="5"/>
        <v>0.55357482145499426</v>
      </c>
      <c r="P37">
        <f t="shared" si="6"/>
        <v>0.55357482145499426</v>
      </c>
      <c r="Q37">
        <f t="shared" si="7"/>
        <v>3</v>
      </c>
    </row>
    <row r="38" spans="1:17">
      <c r="A38">
        <v>27</v>
      </c>
      <c r="B38" s="29">
        <v>60</v>
      </c>
      <c r="C38" s="34" t="s">
        <v>36</v>
      </c>
      <c r="D38" s="34" t="s">
        <v>153</v>
      </c>
      <c r="E38" s="27">
        <v>263.09090909999998</v>
      </c>
      <c r="F38" s="27">
        <v>264.5</v>
      </c>
      <c r="G38" s="27">
        <v>275.93181820000001</v>
      </c>
      <c r="H38" s="27">
        <v>275.65909090000002</v>
      </c>
      <c r="I38">
        <f>STANDARDIZE(E38,$E$9,$E$10)</f>
        <v>-0.16211739589555763</v>
      </c>
      <c r="J38">
        <f>STANDARDIZE(F38,$F$9,$F$10)</f>
        <v>0.18245657119905692</v>
      </c>
      <c r="K38">
        <f t="shared" si="1"/>
        <v>0.38986124738959305</v>
      </c>
      <c r="L38">
        <f t="shared" si="2"/>
        <v>0.61585463646913519</v>
      </c>
      <c r="M38">
        <f t="shared" si="3"/>
        <v>8.6776323446697514</v>
      </c>
      <c r="N38">
        <f t="shared" si="4"/>
        <v>0.48354285913053008</v>
      </c>
      <c r="O38">
        <f t="shared" si="5"/>
        <v>3.7752246980205535</v>
      </c>
      <c r="P38">
        <f t="shared" si="6"/>
        <v>0.48354285913053008</v>
      </c>
      <c r="Q38">
        <f t="shared" si="7"/>
        <v>2</v>
      </c>
    </row>
    <row r="39" spans="1:17">
      <c r="A39">
        <v>28</v>
      </c>
      <c r="B39" s="28">
        <v>61</v>
      </c>
      <c r="C39" s="35" t="s">
        <v>37</v>
      </c>
      <c r="D39" s="35" t="s">
        <v>153</v>
      </c>
      <c r="E39" s="31">
        <v>273</v>
      </c>
      <c r="F39" s="31">
        <v>267.39583329999999</v>
      </c>
      <c r="G39" s="31">
        <v>283.125</v>
      </c>
      <c r="H39" s="31">
        <v>280</v>
      </c>
      <c r="I39">
        <f>STANDARDIZE(E39,$E$9,$E$10)</f>
        <v>1.1035181916812054</v>
      </c>
      <c r="J39">
        <f>STANDARDIZE(F39,$F$9,$F$10)</f>
        <v>0.5359557555249691</v>
      </c>
      <c r="K39">
        <f t="shared" si="1"/>
        <v>1.1702584307599322</v>
      </c>
      <c r="L39">
        <f t="shared" si="2"/>
        <v>1.0709263204435107</v>
      </c>
      <c r="M39">
        <f t="shared" si="3"/>
        <v>18.74767393195237</v>
      </c>
      <c r="N39">
        <f t="shared" si="4"/>
        <v>3.7034157928493325</v>
      </c>
      <c r="O39">
        <f t="shared" si="5"/>
        <v>0.81398374503590842</v>
      </c>
      <c r="P39">
        <f t="shared" si="6"/>
        <v>0.81398374503590842</v>
      </c>
      <c r="Q39">
        <f t="shared" si="7"/>
        <v>3</v>
      </c>
    </row>
    <row r="40" spans="1:17">
      <c r="A40">
        <v>29</v>
      </c>
      <c r="B40" s="29">
        <v>62</v>
      </c>
      <c r="C40" s="34" t="s">
        <v>38</v>
      </c>
      <c r="D40" s="34" t="s">
        <v>153</v>
      </c>
      <c r="E40" s="27">
        <v>262.17857140000001</v>
      </c>
      <c r="F40" s="27">
        <v>263.5357143</v>
      </c>
      <c r="G40" s="27">
        <v>249.25</v>
      </c>
      <c r="H40" s="27">
        <v>251.0357143</v>
      </c>
      <c r="I40">
        <f>STANDARDIZE(E40,$E$9,$E$10)</f>
        <v>-0.27864544803078301</v>
      </c>
      <c r="J40">
        <f>STANDARDIZE(F40,$F$9,$F$10)</f>
        <v>6.4744612984078229E-2</v>
      </c>
      <c r="K40">
        <f t="shared" si="1"/>
        <v>-2.5048821845753109</v>
      </c>
      <c r="L40">
        <f t="shared" si="2"/>
        <v>-1.9654943842918173</v>
      </c>
      <c r="M40">
        <f t="shared" si="3"/>
        <v>5.5286533981364219</v>
      </c>
      <c r="N40">
        <f t="shared" si="4"/>
        <v>10.752313742925352</v>
      </c>
      <c r="O40">
        <f t="shared" si="5"/>
        <v>24.391506518250488</v>
      </c>
      <c r="P40">
        <f t="shared" si="6"/>
        <v>5.5286533981364219</v>
      </c>
      <c r="Q40">
        <f t="shared" si="7"/>
        <v>1</v>
      </c>
    </row>
    <row r="41" spans="1:17">
      <c r="A41">
        <v>30</v>
      </c>
      <c r="B41" s="28">
        <v>63</v>
      </c>
      <c r="C41" s="35" t="s">
        <v>39</v>
      </c>
      <c r="D41" s="35" t="s">
        <v>153</v>
      </c>
      <c r="E41" s="31">
        <v>264.1333333</v>
      </c>
      <c r="F41" s="31">
        <v>267.56666669999998</v>
      </c>
      <c r="G41" s="31">
        <v>271.06666669999998</v>
      </c>
      <c r="H41" s="31">
        <v>263.1333333</v>
      </c>
      <c r="I41">
        <f>STANDARDIZE(E41,$E$9,$E$10)</f>
        <v>-2.8974085557041205E-2</v>
      </c>
      <c r="J41">
        <f>STANDARDIZE(F41,$F$9,$F$10)</f>
        <v>0.55680967261875336</v>
      </c>
      <c r="K41">
        <f t="shared" si="1"/>
        <v>-0.13796505157451824</v>
      </c>
      <c r="L41">
        <f t="shared" si="2"/>
        <v>-0.69726145805744055</v>
      </c>
      <c r="M41">
        <f t="shared" si="3"/>
        <v>5.5420844910875369</v>
      </c>
      <c r="N41">
        <f t="shared" si="4"/>
        <v>0.91604957640535001</v>
      </c>
      <c r="O41">
        <f t="shared" si="5"/>
        <v>6.0139075593415914</v>
      </c>
      <c r="P41">
        <f t="shared" si="6"/>
        <v>0.91604957640535001</v>
      </c>
      <c r="Q41">
        <f t="shared" si="7"/>
        <v>2</v>
      </c>
    </row>
    <row r="42" spans="1:17">
      <c r="A42">
        <v>31</v>
      </c>
      <c r="B42" s="29">
        <v>64</v>
      </c>
      <c r="C42" s="34" t="s">
        <v>40</v>
      </c>
      <c r="D42" s="34" t="s">
        <v>153</v>
      </c>
      <c r="E42" s="27">
        <v>273.86111110000002</v>
      </c>
      <c r="F42" s="27">
        <v>276.23611110000002</v>
      </c>
      <c r="G42" s="27">
        <v>284.125</v>
      </c>
      <c r="H42" s="27">
        <v>280.61111110000002</v>
      </c>
      <c r="I42">
        <f>STANDARDIZE(E42,$E$9,$E$10)</f>
        <v>1.2135033420866166</v>
      </c>
      <c r="J42">
        <f>STANDARDIZE(F42,$F$9,$F$10)</f>
        <v>1.6151031607000135</v>
      </c>
      <c r="K42">
        <f t="shared" si="1"/>
        <v>1.2787496666369873</v>
      </c>
      <c r="L42">
        <f t="shared" si="2"/>
        <v>1.1349910937354559</v>
      </c>
      <c r="M42">
        <f t="shared" si="3"/>
        <v>24.918931480228803</v>
      </c>
      <c r="N42">
        <f t="shared" si="4"/>
        <v>6.6386110421682245</v>
      </c>
      <c r="O42">
        <f t="shared" si="5"/>
        <v>0.18573493269595887</v>
      </c>
      <c r="P42">
        <f t="shared" si="6"/>
        <v>0.18573493269595887</v>
      </c>
      <c r="Q42">
        <f t="shared" si="7"/>
        <v>3</v>
      </c>
    </row>
    <row r="43" spans="1:17">
      <c r="A43">
        <v>32</v>
      </c>
      <c r="B43" s="28">
        <v>66</v>
      </c>
      <c r="C43" s="35" t="s">
        <v>41</v>
      </c>
      <c r="D43" s="35" t="s">
        <v>153</v>
      </c>
      <c r="E43" s="31">
        <v>261.87878790000002</v>
      </c>
      <c r="F43" s="31">
        <v>263.42424240000003</v>
      </c>
      <c r="G43" s="31">
        <v>272.63636359999998</v>
      </c>
      <c r="H43" s="31">
        <v>273.45454549999999</v>
      </c>
      <c r="I43">
        <f>STANDARDIZE(E43,$E$9,$E$10)</f>
        <v>-0.31693520336729974</v>
      </c>
      <c r="J43">
        <f>STANDARDIZE(F43,$F$9,$F$10)</f>
        <v>5.1137052864768544E-2</v>
      </c>
      <c r="K43">
        <f t="shared" si="1"/>
        <v>3.2333305058863643E-2</v>
      </c>
      <c r="L43">
        <f t="shared" si="2"/>
        <v>0.38474493929165182</v>
      </c>
      <c r="M43">
        <f t="shared" si="3"/>
        <v>6.3766915477675994</v>
      </c>
      <c r="N43">
        <f t="shared" si="4"/>
        <v>0.22230676624482248</v>
      </c>
      <c r="O43">
        <f t="shared" si="5"/>
        <v>5.3015408866932665</v>
      </c>
      <c r="P43">
        <f t="shared" si="6"/>
        <v>0.22230676624482248</v>
      </c>
      <c r="Q43">
        <f t="shared" si="7"/>
        <v>2</v>
      </c>
    </row>
    <row r="44" spans="1:17">
      <c r="A44">
        <v>33</v>
      </c>
      <c r="B44" s="29">
        <v>67</v>
      </c>
      <c r="C44" s="34" t="s">
        <v>42</v>
      </c>
      <c r="D44" s="34" t="s">
        <v>153</v>
      </c>
      <c r="E44" s="27">
        <v>271.24</v>
      </c>
      <c r="F44" s="27">
        <v>273.88</v>
      </c>
      <c r="G44" s="27">
        <v>271.60000000000002</v>
      </c>
      <c r="H44" s="27">
        <v>269.60000000000002</v>
      </c>
      <c r="I44">
        <f>STANDARDIZE(E44,$E$9,$E$10)</f>
        <v>0.87872273298427428</v>
      </c>
      <c r="J44">
        <f>STANDARDIZE(F44,$F$9,$F$10)</f>
        <v>1.3274887624433054</v>
      </c>
      <c r="K44">
        <f t="shared" si="1"/>
        <v>-8.0103062723125909E-2</v>
      </c>
      <c r="L44">
        <f t="shared" si="2"/>
        <v>-1.9339659402397832E-2</v>
      </c>
      <c r="M44">
        <f t="shared" si="3"/>
        <v>13.364439715456829</v>
      </c>
      <c r="N44">
        <f t="shared" si="4"/>
        <v>2.4874181686188916</v>
      </c>
      <c r="O44">
        <f t="shared" si="5"/>
        <v>2.0990449935037816</v>
      </c>
      <c r="P44">
        <f t="shared" si="6"/>
        <v>2.0990449935037816</v>
      </c>
      <c r="Q44">
        <f t="shared" si="7"/>
        <v>3</v>
      </c>
    </row>
    <row r="45" spans="1:17">
      <c r="A45">
        <v>34</v>
      </c>
      <c r="B45" s="28">
        <v>73</v>
      </c>
      <c r="C45" s="35" t="s">
        <v>43</v>
      </c>
      <c r="D45" s="35" t="s">
        <v>153</v>
      </c>
      <c r="E45" s="31">
        <v>265.79166670000001</v>
      </c>
      <c r="F45" s="31">
        <v>267.95833329999999</v>
      </c>
      <c r="G45" s="31">
        <v>273.5</v>
      </c>
      <c r="H45" s="31">
        <v>261.375</v>
      </c>
      <c r="I45">
        <f>STANDARDIZE(E45,$E$9,$E$10)</f>
        <v>0.18283603792332476</v>
      </c>
      <c r="J45">
        <f>STANDARDIZE(F45,$F$9,$F$10)</f>
        <v>0.60462106550097017</v>
      </c>
      <c r="K45">
        <f t="shared" si="1"/>
        <v>0.12603028544327641</v>
      </c>
      <c r="L45">
        <f t="shared" si="2"/>
        <v>-0.88159328288630578</v>
      </c>
      <c r="M45">
        <f t="shared" si="3"/>
        <v>6.505038594228739</v>
      </c>
      <c r="N45">
        <f t="shared" si="4"/>
        <v>1.2759629006278905</v>
      </c>
      <c r="O45">
        <f t="shared" si="5"/>
        <v>5.5429830053461187</v>
      </c>
      <c r="P45">
        <f t="shared" si="6"/>
        <v>1.2759629006278905</v>
      </c>
      <c r="Q45">
        <f t="shared" si="7"/>
        <v>2</v>
      </c>
    </row>
    <row r="46" spans="1:17">
      <c r="A46">
        <v>35</v>
      </c>
      <c r="B46" s="28">
        <v>76</v>
      </c>
      <c r="C46" s="35" t="s">
        <v>45</v>
      </c>
      <c r="D46" s="35" t="s">
        <v>153</v>
      </c>
      <c r="E46" s="31">
        <v>277.20689659999999</v>
      </c>
      <c r="F46" s="31">
        <v>271.5</v>
      </c>
      <c r="G46" s="31">
        <v>276.84482759999997</v>
      </c>
      <c r="H46" s="31">
        <v>283.3103448</v>
      </c>
      <c r="I46">
        <f>STANDARDIZE(E46,$E$9,$E$10)</f>
        <v>1.6408427660491391</v>
      </c>
      <c r="J46">
        <f>STANDARDIZE(F46,$F$9,$F$10)</f>
        <v>1.0369582064559593</v>
      </c>
      <c r="K46">
        <f t="shared" si="1"/>
        <v>0.48891476556295782</v>
      </c>
      <c r="L46">
        <f t="shared" si="2"/>
        <v>1.4179605816934926</v>
      </c>
      <c r="M46">
        <f t="shared" si="3"/>
        <v>23.071980627370081</v>
      </c>
      <c r="N46">
        <f t="shared" si="4"/>
        <v>5.6896462534335734</v>
      </c>
      <c r="O46">
        <f t="shared" si="5"/>
        <v>0.8820028706438251</v>
      </c>
      <c r="P46">
        <f t="shared" si="6"/>
        <v>0.8820028706438251</v>
      </c>
      <c r="Q46">
        <f t="shared" si="7"/>
        <v>3</v>
      </c>
    </row>
    <row r="47" spans="1:17">
      <c r="A47">
        <v>36</v>
      </c>
      <c r="B47" s="29">
        <v>81</v>
      </c>
      <c r="C47" s="34" t="s">
        <v>46</v>
      </c>
      <c r="D47" s="34" t="s">
        <v>153</v>
      </c>
      <c r="E47" s="27">
        <v>265.7142857</v>
      </c>
      <c r="F47" s="27">
        <v>261.125</v>
      </c>
      <c r="G47" s="27">
        <v>282.5892857</v>
      </c>
      <c r="H47" s="27">
        <v>276</v>
      </c>
      <c r="I47">
        <f>STANDARDIZE(E47,$E$9,$E$10)</f>
        <v>0.17295257349751347</v>
      </c>
      <c r="J47">
        <f>STANDARDIZE(F47,$F$9,$F$10)</f>
        <v>-0.22953528865694953</v>
      </c>
      <c r="K47">
        <f t="shared" si="1"/>
        <v>1.1121381242759212</v>
      </c>
      <c r="L47">
        <f t="shared" si="2"/>
        <v>0.65159325127200651</v>
      </c>
      <c r="M47">
        <f t="shared" si="3"/>
        <v>11.04956259259049</v>
      </c>
      <c r="N47">
        <f t="shared" si="4"/>
        <v>1.5480876559157899</v>
      </c>
      <c r="O47">
        <f t="shared" si="5"/>
        <v>3.7611765782795934</v>
      </c>
      <c r="P47">
        <f t="shared" si="6"/>
        <v>1.5480876559157899</v>
      </c>
      <c r="Q47">
        <f t="shared" si="7"/>
        <v>2</v>
      </c>
    </row>
    <row r="48" spans="1:17">
      <c r="A48">
        <v>37</v>
      </c>
      <c r="B48" s="28">
        <v>83</v>
      </c>
      <c r="C48" s="35" t="s">
        <v>47</v>
      </c>
      <c r="D48" s="35" t="s">
        <v>153</v>
      </c>
      <c r="E48" s="31">
        <v>251.32098769999999</v>
      </c>
      <c r="F48" s="31">
        <v>252.40740740000001</v>
      </c>
      <c r="G48" s="31">
        <v>256.18518519999998</v>
      </c>
      <c r="H48" s="31">
        <v>250.16049380000001</v>
      </c>
      <c r="I48">
        <f>STANDARDIZE(E48,$E$9,$E$10)</f>
        <v>-1.6654269867704647</v>
      </c>
      <c r="J48">
        <f>STANDARDIZE(F48,$F$9,$F$10)</f>
        <v>-1.2937063075431583</v>
      </c>
      <c r="K48">
        <f t="shared" si="1"/>
        <v>-1.7524753711910515</v>
      </c>
      <c r="L48">
        <f t="shared" si="2"/>
        <v>-2.0572466089085202</v>
      </c>
      <c r="M48">
        <f t="shared" si="3"/>
        <v>1.4056655770272832</v>
      </c>
      <c r="N48">
        <f t="shared" si="4"/>
        <v>12.31421297826434</v>
      </c>
      <c r="O48">
        <f t="shared" si="5"/>
        <v>31.688101377023877</v>
      </c>
      <c r="P48">
        <f t="shared" si="6"/>
        <v>1.4056655770272832</v>
      </c>
      <c r="Q48">
        <f t="shared" si="7"/>
        <v>1</v>
      </c>
    </row>
    <row r="49" spans="1:17">
      <c r="A49">
        <v>38</v>
      </c>
      <c r="B49" s="29">
        <v>84</v>
      </c>
      <c r="C49" s="34" t="s">
        <v>48</v>
      </c>
      <c r="D49" s="34" t="s">
        <v>153</v>
      </c>
      <c r="E49" s="27">
        <v>280.19230770000001</v>
      </c>
      <c r="F49" s="27">
        <v>278.30769229999999</v>
      </c>
      <c r="G49" s="27">
        <v>281.42307690000001</v>
      </c>
      <c r="H49" s="27">
        <v>284.09615380000002</v>
      </c>
      <c r="I49">
        <f>STANDARDIZE(E49,$E$9,$E$10)</f>
        <v>2.0221534806078996</v>
      </c>
      <c r="J49">
        <f>STANDARDIZE(F49,$F$9,$F$10)</f>
        <v>1.8679845211239319</v>
      </c>
      <c r="K49">
        <f t="shared" si="1"/>
        <v>0.98561469027322457</v>
      </c>
      <c r="L49">
        <f t="shared" si="2"/>
        <v>1.5003395066316434</v>
      </c>
      <c r="M49">
        <f t="shared" si="3"/>
        <v>31.863121147363145</v>
      </c>
      <c r="N49">
        <f t="shared" si="4"/>
        <v>10.37377968109509</v>
      </c>
      <c r="O49">
        <f t="shared" si="5"/>
        <v>1.2845995354528033</v>
      </c>
      <c r="P49">
        <f t="shared" si="6"/>
        <v>1.2845995354528033</v>
      </c>
      <c r="Q49">
        <f t="shared" si="7"/>
        <v>3</v>
      </c>
    </row>
    <row r="50" spans="1:17">
      <c r="A50">
        <v>39</v>
      </c>
      <c r="B50" s="28">
        <v>85</v>
      </c>
      <c r="C50" s="35" t="s">
        <v>49</v>
      </c>
      <c r="D50" s="35" t="s">
        <v>153</v>
      </c>
      <c r="E50" s="31">
        <v>261.18421050000001</v>
      </c>
      <c r="F50" s="31">
        <v>256.93421050000001</v>
      </c>
      <c r="G50" s="31">
        <v>277.73684209999999</v>
      </c>
      <c r="H50" s="31">
        <v>276.39473679999998</v>
      </c>
      <c r="I50">
        <f>STANDARDIZE(E50,$E$9,$E$10)</f>
        <v>-0.40564988815907577</v>
      </c>
      <c r="J50">
        <f>STANDARDIZE(F50,$F$9,$F$10)</f>
        <v>-0.74111192876658538</v>
      </c>
      <c r="K50">
        <f t="shared" si="1"/>
        <v>0.58569052108821296</v>
      </c>
      <c r="L50">
        <f t="shared" si="2"/>
        <v>0.69297479973673859</v>
      </c>
      <c r="M50">
        <f t="shared" si="3"/>
        <v>7.3858431426757036</v>
      </c>
      <c r="N50">
        <f t="shared" si="4"/>
        <v>1.4311535268783218</v>
      </c>
      <c r="O50">
        <f t="shared" si="5"/>
        <v>7.3561273660385389</v>
      </c>
      <c r="P50">
        <f t="shared" si="6"/>
        <v>1.4311535268783218</v>
      </c>
      <c r="Q50">
        <f t="shared" si="7"/>
        <v>2</v>
      </c>
    </row>
    <row r="51" spans="1:17">
      <c r="A51">
        <v>40</v>
      </c>
      <c r="B51" s="29">
        <v>86</v>
      </c>
      <c r="C51" s="34" t="s">
        <v>50</v>
      </c>
      <c r="D51" s="34" t="s">
        <v>153</v>
      </c>
      <c r="E51" s="27">
        <v>228.18181820000001</v>
      </c>
      <c r="F51" s="27">
        <v>228.36363639999999</v>
      </c>
      <c r="G51" s="27">
        <v>238.81818179999999</v>
      </c>
      <c r="H51" s="27">
        <v>228.27272730000001</v>
      </c>
      <c r="I51">
        <f>STANDARDIZE(E51,$E$9,$E$10)</f>
        <v>-4.6208702945082836</v>
      </c>
      <c r="J51">
        <f>STANDARDIZE(F51,$F$9,$F$10)</f>
        <v>-4.2287693985778017</v>
      </c>
      <c r="K51">
        <f t="shared" si="1"/>
        <v>-3.6366430335380686</v>
      </c>
      <c r="L51">
        <f t="shared" si="2"/>
        <v>-4.3518126848470784</v>
      </c>
      <c r="M51">
        <f t="shared" si="3"/>
        <v>37.026334471459151</v>
      </c>
      <c r="N51">
        <f t="shared" si="4"/>
        <v>72.661102021300877</v>
      </c>
      <c r="O51">
        <f t="shared" si="5"/>
        <v>114.45634175852669</v>
      </c>
      <c r="P51">
        <f t="shared" si="6"/>
        <v>37.026334471459151</v>
      </c>
      <c r="Q51">
        <f t="shared" si="7"/>
        <v>1</v>
      </c>
    </row>
    <row r="52" spans="1:17">
      <c r="A52">
        <v>41</v>
      </c>
      <c r="B52" s="28">
        <v>87</v>
      </c>
      <c r="C52" s="35" t="s">
        <v>51</v>
      </c>
      <c r="D52" s="35" t="s">
        <v>153</v>
      </c>
      <c r="E52" s="31">
        <v>250.125</v>
      </c>
      <c r="F52" s="31">
        <v>246.5</v>
      </c>
      <c r="G52" s="31">
        <v>258.25</v>
      </c>
      <c r="H52" s="31">
        <v>260.25</v>
      </c>
      <c r="I52">
        <f>STANDARDIZE(E52,$E$9,$E$10)</f>
        <v>-1.8181841479167071</v>
      </c>
      <c r="J52">
        <f>STANDARDIZE(F52,$F$9,$F$10)</f>
        <v>-2.0148333480329774</v>
      </c>
      <c r="K52">
        <f t="shared" si="1"/>
        <v>-1.5284610616818146</v>
      </c>
      <c r="L52">
        <f t="shared" si="2"/>
        <v>-0.99953070859079129</v>
      </c>
      <c r="M52">
        <f t="shared" si="3"/>
        <v>1.6113756531517907</v>
      </c>
      <c r="N52">
        <f t="shared" si="4"/>
        <v>11.12949139290777</v>
      </c>
      <c r="O52">
        <f t="shared" si="5"/>
        <v>30.702857705949192</v>
      </c>
      <c r="P52">
        <f t="shared" si="6"/>
        <v>1.6113756531517907</v>
      </c>
      <c r="Q52">
        <f t="shared" si="7"/>
        <v>1</v>
      </c>
    </row>
    <row r="53" spans="1:17">
      <c r="A53">
        <v>42</v>
      </c>
      <c r="B53" s="29">
        <v>88</v>
      </c>
      <c r="C53" s="34" t="s">
        <v>52</v>
      </c>
      <c r="D53" s="34" t="s">
        <v>153</v>
      </c>
      <c r="E53" s="27">
        <v>273.79104480000001</v>
      </c>
      <c r="F53" s="27">
        <v>270.71641790000001</v>
      </c>
      <c r="G53" s="27">
        <v>275.0746269</v>
      </c>
      <c r="H53" s="27">
        <v>280.5223881</v>
      </c>
      <c r="I53">
        <f>STANDARDIZE(E53,$E$9,$E$10)</f>
        <v>1.204554145468606</v>
      </c>
      <c r="J53">
        <f>STANDARDIZE(F53,$F$9,$F$10)</f>
        <v>0.94130503705481228</v>
      </c>
      <c r="K53">
        <f t="shared" si="1"/>
        <v>0.29686350386953236</v>
      </c>
      <c r="L53">
        <f t="shared" si="2"/>
        <v>1.1256899717614286</v>
      </c>
      <c r="M53">
        <f t="shared" si="3"/>
        <v>18.274642772926537</v>
      </c>
      <c r="N53">
        <f t="shared" si="4"/>
        <v>3.4457622181402767</v>
      </c>
      <c r="O53">
        <f t="shared" si="5"/>
        <v>0.77107770046005364</v>
      </c>
      <c r="P53">
        <f t="shared" si="6"/>
        <v>0.77107770046005364</v>
      </c>
      <c r="Q53">
        <f t="shared" si="7"/>
        <v>3</v>
      </c>
    </row>
    <row r="54" spans="1:17">
      <c r="A54">
        <v>43</v>
      </c>
      <c r="B54" s="28">
        <v>95</v>
      </c>
      <c r="C54" s="35" t="s">
        <v>53</v>
      </c>
      <c r="D54" s="35" t="s">
        <v>153</v>
      </c>
      <c r="E54" s="31">
        <v>266.76</v>
      </c>
      <c r="F54" s="31">
        <v>261.36</v>
      </c>
      <c r="G54" s="31">
        <v>270.64</v>
      </c>
      <c r="H54" s="31">
        <v>275.16000000000003</v>
      </c>
      <c r="I54">
        <f>STANDARDIZE(E54,$E$9,$E$10)</f>
        <v>0.30651611084662617</v>
      </c>
      <c r="J54">
        <f>STANDARDIZE(F54,$F$9,$F$10)</f>
        <v>-0.20084844804475185</v>
      </c>
      <c r="K54">
        <f t="shared" si="1"/>
        <v>-0.18425464916510281</v>
      </c>
      <c r="L54">
        <f t="shared" si="2"/>
        <v>0.56353330674599333</v>
      </c>
      <c r="M54">
        <f t="shared" si="3"/>
        <v>7.7120945841337178</v>
      </c>
      <c r="N54">
        <f t="shared" si="4"/>
        <v>0.43032557344327915</v>
      </c>
      <c r="O54">
        <f t="shared" si="5"/>
        <v>4.8674889415044085</v>
      </c>
      <c r="P54">
        <f t="shared" si="6"/>
        <v>0.43032557344327915</v>
      </c>
      <c r="Q54">
        <f t="shared" si="7"/>
        <v>2</v>
      </c>
    </row>
    <row r="55" spans="1:17">
      <c r="A55">
        <v>44</v>
      </c>
      <c r="B55" s="29">
        <v>105</v>
      </c>
      <c r="C55" s="34" t="s">
        <v>54</v>
      </c>
      <c r="D55" s="34" t="s">
        <v>153</v>
      </c>
      <c r="E55" s="27">
        <v>266.85000000000002</v>
      </c>
      <c r="F55" s="27">
        <v>264.97000000000003</v>
      </c>
      <c r="G55" s="27">
        <v>271.38</v>
      </c>
      <c r="H55" s="27">
        <v>273.39999999999998</v>
      </c>
      <c r="I55">
        <f>STANDARDIZE(E55,$E$9,$E$10)</f>
        <v>0.31801133316635971</v>
      </c>
      <c r="J55">
        <f>STANDARDIZE(F55,$F$9,$F$10)</f>
        <v>0.23983025242345227</v>
      </c>
      <c r="K55">
        <f t="shared" si="1"/>
        <v>-0.10397113461608101</v>
      </c>
      <c r="L55">
        <f t="shared" si="2"/>
        <v>0.3790267563105264</v>
      </c>
      <c r="M55">
        <f t="shared" si="3"/>
        <v>8.230735557354631</v>
      </c>
      <c r="N55">
        <f t="shared" si="4"/>
        <v>0.26260116522267346</v>
      </c>
      <c r="O55">
        <f t="shared" si="5"/>
        <v>3.599268643677612</v>
      </c>
      <c r="P55">
        <f t="shared" si="6"/>
        <v>0.26260116522267346</v>
      </c>
      <c r="Q55">
        <f t="shared" si="7"/>
        <v>2</v>
      </c>
    </row>
    <row r="56" spans="1:17">
      <c r="A56">
        <v>45</v>
      </c>
      <c r="B56" s="28">
        <v>122</v>
      </c>
      <c r="C56" s="35" t="s">
        <v>55</v>
      </c>
      <c r="D56" s="35" t="s">
        <v>153</v>
      </c>
      <c r="E56" s="31">
        <v>258.38636359999998</v>
      </c>
      <c r="F56" s="31">
        <v>259.18181820000001</v>
      </c>
      <c r="G56" s="31">
        <v>265.43181820000001</v>
      </c>
      <c r="H56" s="31">
        <v>260.54545450000001</v>
      </c>
      <c r="I56">
        <f>STANDARDIZE(E56,$E$9,$E$10)</f>
        <v>-0.76300402295981185</v>
      </c>
      <c r="J56">
        <f>STANDARDIZE(F56,$F$9,$F$10)</f>
        <v>-0.46674272090001279</v>
      </c>
      <c r="K56">
        <f t="shared" si="1"/>
        <v>-0.74929672931948599</v>
      </c>
      <c r="L56">
        <f t="shared" si="2"/>
        <v>-0.96855724801940779</v>
      </c>
      <c r="M56">
        <f t="shared" si="3"/>
        <v>0.95007089773664632</v>
      </c>
      <c r="N56">
        <f t="shared" si="4"/>
        <v>2.5567677683158299</v>
      </c>
      <c r="O56">
        <f t="shared" si="5"/>
        <v>13.82507518366566</v>
      </c>
      <c r="P56">
        <f t="shared" si="6"/>
        <v>0.95007089773664632</v>
      </c>
      <c r="Q56">
        <f t="shared" si="7"/>
        <v>1</v>
      </c>
    </row>
    <row r="57" spans="1:17">
      <c r="A57">
        <v>46</v>
      </c>
      <c r="B57" s="29">
        <v>124</v>
      </c>
      <c r="C57" s="34" t="s">
        <v>56</v>
      </c>
      <c r="D57" s="34" t="s">
        <v>153</v>
      </c>
      <c r="E57" s="27">
        <v>258.61363640000002</v>
      </c>
      <c r="F57" s="27">
        <v>257.5</v>
      </c>
      <c r="G57" s="27">
        <v>276.31818179999999</v>
      </c>
      <c r="H57" s="27">
        <v>268.65909090000002</v>
      </c>
      <c r="I57">
        <f>STANDARDIZE(E57,$E$9,$E$10)</f>
        <v>-0.73397567447950252</v>
      </c>
      <c r="J57">
        <f>STANDARDIZE(F57,$F$9,$F$10)</f>
        <v>-0.67204506405784536</v>
      </c>
      <c r="K57">
        <f t="shared" si="1"/>
        <v>0.43177831185149923</v>
      </c>
      <c r="L57">
        <f t="shared" si="2"/>
        <v>-0.11797823458099717</v>
      </c>
      <c r="M57">
        <f t="shared" si="3"/>
        <v>3.8444883916102515</v>
      </c>
      <c r="N57">
        <f t="shared" si="4"/>
        <v>1.2186803417383489</v>
      </c>
      <c r="O57">
        <f t="shared" si="5"/>
        <v>9.3431193574532703</v>
      </c>
      <c r="P57">
        <f t="shared" si="6"/>
        <v>1.2186803417383489</v>
      </c>
      <c r="Q57">
        <f t="shared" si="7"/>
        <v>2</v>
      </c>
    </row>
    <row r="58" spans="1:17">
      <c r="A58">
        <v>47</v>
      </c>
      <c r="B58" s="28">
        <v>125</v>
      </c>
      <c r="C58" s="35" t="s">
        <v>57</v>
      </c>
      <c r="D58" s="35" t="s">
        <v>153</v>
      </c>
      <c r="E58" s="31">
        <v>262.11538460000003</v>
      </c>
      <c r="F58" s="31">
        <v>260.15384619999998</v>
      </c>
      <c r="G58" s="31">
        <v>268.40384619999998</v>
      </c>
      <c r="H58" s="31">
        <v>268.7307692</v>
      </c>
      <c r="I58">
        <f>STANDARDIZE(E58,$E$9,$E$10)</f>
        <v>-0.2867159626271395</v>
      </c>
      <c r="J58">
        <f>STANDARDIZE(F58,$F$9,$F$10)</f>
        <v>-0.34808564725494606</v>
      </c>
      <c r="K58">
        <f t="shared" si="1"/>
        <v>-0.42685773853827719</v>
      </c>
      <c r="L58">
        <f t="shared" si="2"/>
        <v>-0.11046396419800097</v>
      </c>
      <c r="M58">
        <f t="shared" si="3"/>
        <v>3.4812086008512182</v>
      </c>
      <c r="N58">
        <f t="shared" si="4"/>
        <v>0.48600209258158383</v>
      </c>
      <c r="O58">
        <f t="shared" si="5"/>
        <v>8.2885942021085288</v>
      </c>
      <c r="P58">
        <f t="shared" si="6"/>
        <v>0.48600209258158383</v>
      </c>
      <c r="Q58">
        <f t="shared" si="7"/>
        <v>2</v>
      </c>
    </row>
    <row r="59" spans="1:17">
      <c r="A59">
        <v>48</v>
      </c>
      <c r="B59" s="29">
        <v>134</v>
      </c>
      <c r="C59" s="34" t="s">
        <v>58</v>
      </c>
      <c r="D59" s="34" t="s">
        <v>153</v>
      </c>
      <c r="E59" s="27">
        <v>261.04166670000001</v>
      </c>
      <c r="F59" s="27">
        <v>256.125</v>
      </c>
      <c r="G59" s="27">
        <v>269.75</v>
      </c>
      <c r="H59" s="27">
        <v>275.5</v>
      </c>
      <c r="I59">
        <f>STANDARDIZE(E59,$E$9,$E$10)</f>
        <v>-0.42385625117350956</v>
      </c>
      <c r="J59">
        <f>STANDARDIZE(F59,$F$9,$F$10)</f>
        <v>-0.83989359955473686</v>
      </c>
      <c r="K59">
        <f t="shared" si="1"/>
        <v>-0.28081184909568041</v>
      </c>
      <c r="L59">
        <f t="shared" si="2"/>
        <v>0.59917661762556851</v>
      </c>
      <c r="M59">
        <f t="shared" si="3"/>
        <v>5.1354941985273381</v>
      </c>
      <c r="N59">
        <f t="shared" si="4"/>
        <v>1.3232337525075926</v>
      </c>
      <c r="O59">
        <f t="shared" si="5"/>
        <v>9.3711641373337748</v>
      </c>
      <c r="P59">
        <f t="shared" si="6"/>
        <v>1.3232337525075926</v>
      </c>
      <c r="Q59">
        <f t="shared" si="7"/>
        <v>2</v>
      </c>
    </row>
    <row r="60" spans="1:17">
      <c r="A60">
        <v>49</v>
      </c>
      <c r="B60" s="28">
        <v>142</v>
      </c>
      <c r="C60" s="35" t="s">
        <v>59</v>
      </c>
      <c r="D60" s="35" t="s">
        <v>153</v>
      </c>
      <c r="E60" s="31">
        <v>261.82758619999998</v>
      </c>
      <c r="F60" s="31">
        <v>268.58620689999998</v>
      </c>
      <c r="G60" s="31">
        <v>260.89655169999997</v>
      </c>
      <c r="H60" s="31">
        <v>255.86206899999999</v>
      </c>
      <c r="I60">
        <f>STANDARDIZE(E60,$E$9,$E$10)</f>
        <v>-0.32347492475228307</v>
      </c>
      <c r="J60">
        <f>STANDARDIZE(F60,$F$9,$F$10)</f>
        <v>0.68126663949163113</v>
      </c>
      <c r="K60">
        <f t="shared" si="1"/>
        <v>-1.2413333969362961</v>
      </c>
      <c r="L60">
        <f t="shared" si="2"/>
        <v>-1.4595318519764893</v>
      </c>
      <c r="M60">
        <f t="shared" si="3"/>
        <v>4.4840974223423435</v>
      </c>
      <c r="N60">
        <f t="shared" si="4"/>
        <v>4.564728542163393</v>
      </c>
      <c r="O60">
        <f t="shared" si="5"/>
        <v>13.360244641272629</v>
      </c>
      <c r="P60">
        <f t="shared" si="6"/>
        <v>4.4840974223423435</v>
      </c>
      <c r="Q60">
        <f t="shared" si="7"/>
        <v>1</v>
      </c>
    </row>
    <row r="61" spans="1:17">
      <c r="A61">
        <v>50</v>
      </c>
      <c r="B61" s="29">
        <v>144</v>
      </c>
      <c r="C61" s="34" t="s">
        <v>60</v>
      </c>
      <c r="D61" s="34" t="s">
        <v>153</v>
      </c>
      <c r="E61" s="27">
        <v>264.68292680000002</v>
      </c>
      <c r="F61" s="27">
        <v>260.56097560000001</v>
      </c>
      <c r="G61" s="27">
        <v>271.4146341</v>
      </c>
      <c r="H61" s="27">
        <v>269.19512200000003</v>
      </c>
      <c r="I61">
        <f>STANDARDIZE(E61,$E$9,$E$10)</f>
        <v>4.122257519827454E-2</v>
      </c>
      <c r="J61">
        <f>STANDARDIZE(F61,$F$9,$F$10)</f>
        <v>-0.29838668467477636</v>
      </c>
      <c r="K61">
        <f t="shared" si="1"/>
        <v>-0.10021363830359092</v>
      </c>
      <c r="L61">
        <f t="shared" si="2"/>
        <v>-6.1784342997402535E-2</v>
      </c>
      <c r="M61">
        <f t="shared" si="3"/>
        <v>4.8309372653944047</v>
      </c>
      <c r="N61">
        <f t="shared" si="4"/>
        <v>0.13477404442444493</v>
      </c>
      <c r="O61">
        <f t="shared" si="5"/>
        <v>6.32804206729607</v>
      </c>
      <c r="P61">
        <f t="shared" si="6"/>
        <v>0.13477404442444493</v>
      </c>
      <c r="Q61">
        <f t="shared" si="7"/>
        <v>2</v>
      </c>
    </row>
    <row r="62" spans="1:17">
      <c r="A62">
        <v>51</v>
      </c>
      <c r="B62" s="28">
        <v>145</v>
      </c>
      <c r="C62" s="35" t="s">
        <v>61</v>
      </c>
      <c r="D62" s="35" t="s">
        <v>153</v>
      </c>
      <c r="E62" s="31">
        <v>261.72000000000003</v>
      </c>
      <c r="F62" s="31">
        <v>258</v>
      </c>
      <c r="G62" s="31">
        <v>268.92</v>
      </c>
      <c r="H62" s="31">
        <v>265.72000000000003</v>
      </c>
      <c r="I62">
        <f>STANDARDIZE(E62,$E$9,$E$10)</f>
        <v>-0.33721633905822079</v>
      </c>
      <c r="J62">
        <f>STANDARDIZE(F62,$F$9,$F$10)</f>
        <v>-0.61100923296806664</v>
      </c>
      <c r="K62">
        <f t="shared" si="1"/>
        <v>-0.37085957487363447</v>
      </c>
      <c r="L62">
        <f t="shared" si="2"/>
        <v>-0.42609273649875645</v>
      </c>
      <c r="M62">
        <f t="shared" si="3"/>
        <v>2.3573093345548441</v>
      </c>
      <c r="N62">
        <f t="shared" si="4"/>
        <v>0.9365375721644853</v>
      </c>
      <c r="O62">
        <f t="shared" si="5"/>
        <v>9.996933909566442</v>
      </c>
      <c r="P62">
        <f t="shared" si="6"/>
        <v>0.9365375721644853</v>
      </c>
      <c r="Q62">
        <f t="shared" si="7"/>
        <v>2</v>
      </c>
    </row>
    <row r="63" spans="1:17">
      <c r="A63">
        <v>52</v>
      </c>
      <c r="B63" s="29">
        <v>150</v>
      </c>
      <c r="C63" s="34" t="s">
        <v>62</v>
      </c>
      <c r="D63" s="34" t="s">
        <v>153</v>
      </c>
      <c r="E63" s="27">
        <v>262.39999999999998</v>
      </c>
      <c r="F63" s="27">
        <v>264.83333329999999</v>
      </c>
      <c r="G63" s="27">
        <v>272.16666670000001</v>
      </c>
      <c r="H63" s="27">
        <v>264.66666670000001</v>
      </c>
      <c r="I63">
        <f>STANDARDIZE(E63,$E$9,$E$10)</f>
        <v>-0.25036354819804879</v>
      </c>
      <c r="J63">
        <f>STANDARDIZE(F63,$F$9,$F$10)</f>
        <v>0.22314712118985311</v>
      </c>
      <c r="K63">
        <f t="shared" si="1"/>
        <v>-1.8624692109755123E-2</v>
      </c>
      <c r="L63">
        <f t="shared" si="2"/>
        <v>-0.53651710788614571</v>
      </c>
      <c r="M63">
        <f t="shared" si="3"/>
        <v>4.4371713620001971</v>
      </c>
      <c r="N63">
        <f t="shared" si="4"/>
        <v>0.48587632543192621</v>
      </c>
      <c r="O63">
        <f t="shared" si="5"/>
        <v>6.5375438272032689</v>
      </c>
      <c r="P63">
        <f t="shared" si="6"/>
        <v>0.48587632543192621</v>
      </c>
      <c r="Q63">
        <f t="shared" si="7"/>
        <v>2</v>
      </c>
    </row>
    <row r="64" spans="1:17">
      <c r="A64">
        <v>53</v>
      </c>
      <c r="B64" s="28">
        <v>164</v>
      </c>
      <c r="C64" s="35" t="s">
        <v>63</v>
      </c>
      <c r="D64" s="35" t="s">
        <v>153</v>
      </c>
      <c r="E64" s="31">
        <v>263.2627119</v>
      </c>
      <c r="F64" s="31">
        <v>262.21186440000002</v>
      </c>
      <c r="G64" s="31">
        <v>267.94067799999999</v>
      </c>
      <c r="H64" s="31">
        <v>264.96610170000002</v>
      </c>
      <c r="I64">
        <f>STANDARDIZE(E64,$E$9,$E$10)</f>
        <v>-0.14017393610497667</v>
      </c>
      <c r="J64">
        <f>STANDARDIZE(F64,$F$9,$F$10)</f>
        <v>-9.6859944785159108E-2</v>
      </c>
      <c r="K64">
        <f t="shared" si="1"/>
        <v>-0.47710742897522651</v>
      </c>
      <c r="L64">
        <f t="shared" si="2"/>
        <v>-0.50512635849430165</v>
      </c>
      <c r="M64">
        <f t="shared" si="3"/>
        <v>3.3676351342720658</v>
      </c>
      <c r="N64">
        <f t="shared" si="4"/>
        <v>0.64263465681614385</v>
      </c>
      <c r="O64">
        <f t="shared" si="5"/>
        <v>8.1468185144388947</v>
      </c>
      <c r="P64">
        <f t="shared" si="6"/>
        <v>0.64263465681614385</v>
      </c>
      <c r="Q64">
        <f t="shared" si="7"/>
        <v>2</v>
      </c>
    </row>
    <row r="65" spans="1:17">
      <c r="A65">
        <v>54</v>
      </c>
      <c r="B65" s="29">
        <v>201</v>
      </c>
      <c r="C65" s="34" t="s">
        <v>64</v>
      </c>
      <c r="D65" s="34" t="s">
        <v>153</v>
      </c>
      <c r="E65" s="27">
        <v>264.08333329999999</v>
      </c>
      <c r="F65" s="27">
        <v>267.63888889999998</v>
      </c>
      <c r="G65" s="27">
        <v>265.80555559999999</v>
      </c>
      <c r="H65" s="27">
        <v>256.88888889999998</v>
      </c>
      <c r="I65">
        <f>STANDARDIZE(E65,$E$9,$E$10)</f>
        <v>-3.5360320179114599E-2</v>
      </c>
      <c r="J65">
        <f>STANDARDIZE(F65,$F$9,$F$10)</f>
        <v>0.56562595661901771</v>
      </c>
      <c r="K65">
        <f t="shared" si="1"/>
        <v>-0.70874949690001066</v>
      </c>
      <c r="L65">
        <f t="shared" si="2"/>
        <v>-1.3518869669381457</v>
      </c>
      <c r="M65">
        <f t="shared" si="3"/>
        <v>4.5681279797658023</v>
      </c>
      <c r="N65">
        <f t="shared" si="4"/>
        <v>2.89423145549994</v>
      </c>
      <c r="O65">
        <f t="shared" si="5"/>
        <v>10.143134555384112</v>
      </c>
      <c r="P65">
        <f t="shared" si="6"/>
        <v>2.89423145549994</v>
      </c>
      <c r="Q65">
        <f t="shared" si="7"/>
        <v>2</v>
      </c>
    </row>
    <row r="66" spans="1:17">
      <c r="A66">
        <v>55</v>
      </c>
      <c r="B66" s="28">
        <v>203</v>
      </c>
      <c r="C66" s="35" t="s">
        <v>65</v>
      </c>
      <c r="D66" s="35" t="s">
        <v>153</v>
      </c>
      <c r="E66" s="31">
        <v>257.23684209999999</v>
      </c>
      <c r="F66" s="31">
        <v>251.22368420000001</v>
      </c>
      <c r="G66" s="31">
        <v>272.26315790000001</v>
      </c>
      <c r="H66" s="31">
        <v>268.97368419999998</v>
      </c>
      <c r="I66">
        <f>STANDARDIZE(E66,$E$9,$E$10)</f>
        <v>-0.90982630300213219</v>
      </c>
      <c r="J66">
        <f>STANDARDIZE(F66,$F$9,$F$10)</f>
        <v>-1.4382053661276633</v>
      </c>
      <c r="K66">
        <f t="shared" si="1"/>
        <v>-8.1562425704947306E-3</v>
      </c>
      <c r="L66">
        <f t="shared" si="2"/>
        <v>-8.499839107355385E-2</v>
      </c>
      <c r="M66">
        <f t="shared" si="3"/>
        <v>2.6404539023569544</v>
      </c>
      <c r="N66">
        <f t="shared" si="4"/>
        <v>2.9987245190793255</v>
      </c>
      <c r="O66">
        <f t="shared" si="5"/>
        <v>14.445957357291444</v>
      </c>
      <c r="P66">
        <f t="shared" si="6"/>
        <v>2.6404539023569544</v>
      </c>
      <c r="Q66">
        <f t="shared" si="7"/>
        <v>1</v>
      </c>
    </row>
    <row r="67" spans="1:17">
      <c r="A67">
        <v>56</v>
      </c>
      <c r="B67" s="29">
        <v>204</v>
      </c>
      <c r="C67" s="34" t="s">
        <v>66</v>
      </c>
      <c r="D67" s="34" t="s">
        <v>153</v>
      </c>
      <c r="E67" s="27">
        <v>265.75757579999998</v>
      </c>
      <c r="F67" s="27">
        <v>263.84848479999999</v>
      </c>
      <c r="G67" s="27">
        <v>281.57575759999997</v>
      </c>
      <c r="H67" s="27">
        <v>270.030303</v>
      </c>
      <c r="I67">
        <f>STANDARDIZE(E67,$E$9,$E$10)</f>
        <v>0.17848178820576988</v>
      </c>
      <c r="J67">
        <f>STANDARDIZE(F67,$F$9,$F$10)</f>
        <v>0.10292502779980942</v>
      </c>
      <c r="K67">
        <f t="shared" si="1"/>
        <v>1.0021792081107943</v>
      </c>
      <c r="L67">
        <f t="shared" si="2"/>
        <v>2.5770410013526601E-2</v>
      </c>
      <c r="M67">
        <f t="shared" si="3"/>
        <v>9.2130309329196507</v>
      </c>
      <c r="N67">
        <f t="shared" si="4"/>
        <v>0.93502695355075427</v>
      </c>
      <c r="O67">
        <f t="shared" si="5"/>
        <v>3.4472900003076803</v>
      </c>
      <c r="P67">
        <f t="shared" si="6"/>
        <v>0.93502695355075427</v>
      </c>
      <c r="Q67">
        <f t="shared" si="7"/>
        <v>2</v>
      </c>
    </row>
    <row r="68" spans="1:17">
      <c r="A68">
        <v>57</v>
      </c>
      <c r="B68" s="28">
        <v>205</v>
      </c>
      <c r="C68" s="35" t="s">
        <v>67</v>
      </c>
      <c r="D68" s="35" t="s">
        <v>153</v>
      </c>
      <c r="E68" s="31">
        <v>273.05</v>
      </c>
      <c r="F68" s="31">
        <v>272.75</v>
      </c>
      <c r="G68" s="31">
        <v>279.02499999999998</v>
      </c>
      <c r="H68" s="31">
        <v>279.5</v>
      </c>
      <c r="I68">
        <f>STANDARDIZE(E68,$E$9,$E$10)</f>
        <v>1.1099044263032789</v>
      </c>
      <c r="J68">
        <f>STANDARDIZE(F68,$F$9,$F$10)</f>
        <v>1.1895477841804061</v>
      </c>
      <c r="K68">
        <f t="shared" si="1"/>
        <v>0.72544436366400367</v>
      </c>
      <c r="L68">
        <f t="shared" si="2"/>
        <v>1.0185096867970727</v>
      </c>
      <c r="M68">
        <f t="shared" si="3"/>
        <v>19.58014264467506</v>
      </c>
      <c r="N68">
        <f t="shared" si="4"/>
        <v>3.9318700243063112</v>
      </c>
      <c r="O68">
        <f t="shared" si="5"/>
        <v>0.14846149814865708</v>
      </c>
      <c r="P68">
        <f t="shared" si="6"/>
        <v>0.14846149814865708</v>
      </c>
      <c r="Q68">
        <f t="shared" si="7"/>
        <v>3</v>
      </c>
    </row>
    <row r="69" spans="1:17">
      <c r="A69">
        <v>58</v>
      </c>
      <c r="B69" s="29">
        <v>206</v>
      </c>
      <c r="C69" s="34" t="s">
        <v>68</v>
      </c>
      <c r="D69" s="34" t="s">
        <v>153</v>
      </c>
      <c r="E69" s="27">
        <v>260.0517241</v>
      </c>
      <c r="F69" s="27">
        <v>257.17241380000002</v>
      </c>
      <c r="G69" s="27">
        <v>275.62068970000001</v>
      </c>
      <c r="H69" s="27">
        <v>271.79310340000001</v>
      </c>
      <c r="I69">
        <f>STANDARDIZE(E69,$E$9,$E$10)</f>
        <v>-0.55029636529318859</v>
      </c>
      <c r="J69">
        <f>STANDARDIZE(F69,$F$9,$F$10)</f>
        <v>-0.71203405599892844</v>
      </c>
      <c r="K69">
        <f t="shared" si="1"/>
        <v>0.35610653190801922</v>
      </c>
      <c r="L69">
        <f t="shared" si="2"/>
        <v>0.21057053553071578</v>
      </c>
      <c r="M69">
        <f t="shared" si="3"/>
        <v>4.7902510179492914</v>
      </c>
      <c r="N69">
        <f t="shared" si="4"/>
        <v>0.96696735505369502</v>
      </c>
      <c r="O69">
        <f t="shared" si="5"/>
        <v>8.3781235842014468</v>
      </c>
      <c r="P69">
        <f t="shared" si="6"/>
        <v>0.96696735505369502</v>
      </c>
      <c r="Q69">
        <f t="shared" si="7"/>
        <v>2</v>
      </c>
    </row>
    <row r="70" spans="1:17">
      <c r="A70">
        <v>59</v>
      </c>
      <c r="B70" s="28">
        <v>207</v>
      </c>
      <c r="C70" s="35" t="s">
        <v>69</v>
      </c>
      <c r="D70" s="35" t="s">
        <v>153</v>
      </c>
      <c r="E70" s="31">
        <v>263.85964910000001</v>
      </c>
      <c r="F70" s="31">
        <v>259</v>
      </c>
      <c r="G70" s="31">
        <v>282.61403510000002</v>
      </c>
      <c r="H70" s="31">
        <v>279.22807019999999</v>
      </c>
      <c r="I70">
        <f>STANDARDIZE(E70,$E$9,$E$10)</f>
        <v>-6.3930315828121295E-2</v>
      </c>
      <c r="J70">
        <f>STANDARDIZE(F70,$F$9,$F$10)</f>
        <v>-0.48893757078850913</v>
      </c>
      <c r="K70">
        <f t="shared" si="1"/>
        <v>1.1148232172691388</v>
      </c>
      <c r="L70">
        <f t="shared" si="2"/>
        <v>0.99000239738877338</v>
      </c>
      <c r="M70">
        <f t="shared" si="3"/>
        <v>11.513174895665751</v>
      </c>
      <c r="N70">
        <f t="shared" si="4"/>
        <v>2.2443765979103496</v>
      </c>
      <c r="O70">
        <f t="shared" si="5"/>
        <v>5.1731599123133432</v>
      </c>
      <c r="P70">
        <f t="shared" si="6"/>
        <v>2.2443765979103496</v>
      </c>
      <c r="Q70">
        <f t="shared" si="7"/>
        <v>2</v>
      </c>
    </row>
    <row r="71" spans="1:17">
      <c r="A71">
        <v>60</v>
      </c>
      <c r="B71" s="29">
        <v>210</v>
      </c>
      <c r="C71" s="34" t="s">
        <v>70</v>
      </c>
      <c r="D71" s="34" t="s">
        <v>153</v>
      </c>
      <c r="E71" s="27">
        <v>269.12903230000001</v>
      </c>
      <c r="F71" s="27">
        <v>268.25806449999999</v>
      </c>
      <c r="G71" s="27">
        <v>278.32258059999998</v>
      </c>
      <c r="H71" s="27">
        <v>276.38709679999999</v>
      </c>
      <c r="I71">
        <f>STANDARDIZE(E71,$E$9,$E$10)</f>
        <v>0.60910003274796243</v>
      </c>
      <c r="J71">
        <f>STANDARDIZE(F71,$F$9,$F$10)</f>
        <v>0.64120975129204316</v>
      </c>
      <c r="K71">
        <f t="shared" si="1"/>
        <v>0.64923801485398447</v>
      </c>
      <c r="L71">
        <f t="shared" si="2"/>
        <v>0.69217387357462301</v>
      </c>
      <c r="M71">
        <f t="shared" si="3"/>
        <v>13.454751647235593</v>
      </c>
      <c r="N71">
        <f t="shared" si="4"/>
        <v>1.4901473611749725</v>
      </c>
      <c r="O71">
        <f t="shared" si="5"/>
        <v>1.0816156169828168</v>
      </c>
      <c r="P71">
        <f t="shared" si="6"/>
        <v>1.0816156169828168</v>
      </c>
      <c r="Q71">
        <f t="shared" si="7"/>
        <v>3</v>
      </c>
    </row>
    <row r="72" spans="1:17">
      <c r="A72">
        <v>61</v>
      </c>
      <c r="B72" s="28">
        <v>211</v>
      </c>
      <c r="C72" s="35" t="s">
        <v>71</v>
      </c>
      <c r="D72" s="35" t="s">
        <v>153</v>
      </c>
      <c r="E72" s="31">
        <v>266.94285710000003</v>
      </c>
      <c r="F72" s="31">
        <v>265.57142859999999</v>
      </c>
      <c r="G72" s="31">
        <v>266.39999999999998</v>
      </c>
      <c r="H72" s="31">
        <v>265.8</v>
      </c>
      <c r="I72">
        <f>STANDARDIZE(E72,$E$9,$E$10)</f>
        <v>0.32987147770486408</v>
      </c>
      <c r="J72">
        <f>STANDARDIZE(F72,$F$9,$F$10)</f>
        <v>0.31324764130777194</v>
      </c>
      <c r="K72">
        <f t="shared" si="1"/>
        <v>-0.64425748928381765</v>
      </c>
      <c r="L72">
        <f t="shared" si="2"/>
        <v>-0.41770607511532803</v>
      </c>
      <c r="M72">
        <f t="shared" si="3"/>
        <v>5.759098023786116</v>
      </c>
      <c r="N72">
        <f t="shared" si="4"/>
        <v>0.90161920143993157</v>
      </c>
      <c r="O72">
        <f t="shared" si="5"/>
        <v>6.3418626832901541</v>
      </c>
      <c r="P72">
        <f t="shared" si="6"/>
        <v>0.90161920143993157</v>
      </c>
      <c r="Q72">
        <f t="shared" si="7"/>
        <v>2</v>
      </c>
    </row>
    <row r="73" spans="1:17">
      <c r="A73">
        <v>62</v>
      </c>
      <c r="B73" s="29">
        <v>212</v>
      </c>
      <c r="C73" s="34" t="s">
        <v>72</v>
      </c>
      <c r="D73" s="34" t="s">
        <v>153</v>
      </c>
      <c r="E73" s="27">
        <v>265.15625</v>
      </c>
      <c r="F73" s="27">
        <v>262.4375</v>
      </c>
      <c r="G73" s="27">
        <v>267.71875</v>
      </c>
      <c r="H73" s="27">
        <v>265.5625</v>
      </c>
      <c r="I73">
        <f>STANDARDIZE(E73,$E$9,$E$10)</f>
        <v>0.10167763534366982</v>
      </c>
      <c r="J73">
        <f>STANDARDIZE(F73,$F$9,$F$10)</f>
        <v>-6.9316232046280346E-2</v>
      </c>
      <c r="K73">
        <f t="shared" si="1"/>
        <v>-0.50118467197094863</v>
      </c>
      <c r="L73">
        <f t="shared" si="2"/>
        <v>-0.44260397609738727</v>
      </c>
      <c r="M73">
        <f t="shared" si="3"/>
        <v>4.1252678473201412</v>
      </c>
      <c r="N73">
        <f t="shared" si="4"/>
        <v>0.57498273744468364</v>
      </c>
      <c r="O73">
        <f t="shared" si="5"/>
        <v>7.3793599125150706</v>
      </c>
      <c r="P73">
        <f t="shared" si="6"/>
        <v>0.57498273744468364</v>
      </c>
      <c r="Q73">
        <f t="shared" si="7"/>
        <v>2</v>
      </c>
    </row>
    <row r="74" spans="1:17">
      <c r="A74">
        <v>63</v>
      </c>
      <c r="B74" s="28">
        <v>213</v>
      </c>
      <c r="C74" s="35" t="s">
        <v>73</v>
      </c>
      <c r="D74" s="35" t="s">
        <v>153</v>
      </c>
      <c r="E74" s="31">
        <v>263.81132079999998</v>
      </c>
      <c r="F74" s="31">
        <v>259.20754720000002</v>
      </c>
      <c r="G74" s="31">
        <v>284.79245279999998</v>
      </c>
      <c r="H74" s="31">
        <v>283.0566038</v>
      </c>
      <c r="I74">
        <f>STANDARDIZE(E74,$E$9,$E$10)</f>
        <v>-7.0103033081843596E-2</v>
      </c>
      <c r="J74">
        <f>STANDARDIZE(F74,$F$9,$F$10)</f>
        <v>-0.46360193910379344</v>
      </c>
      <c r="K74">
        <f t="shared" si="1"/>
        <v>1.3511624457985858</v>
      </c>
      <c r="L74">
        <f t="shared" si="2"/>
        <v>1.3913600836173319</v>
      </c>
      <c r="M74">
        <f t="shared" si="3"/>
        <v>14.60167678588704</v>
      </c>
      <c r="N74">
        <f t="shared" si="4"/>
        <v>3.6837082380810395</v>
      </c>
      <c r="O74">
        <f t="shared" si="5"/>
        <v>5.4487224653029243</v>
      </c>
      <c r="P74">
        <f t="shared" si="6"/>
        <v>3.6837082380810395</v>
      </c>
      <c r="Q74">
        <f t="shared" si="7"/>
        <v>2</v>
      </c>
    </row>
    <row r="75" spans="1:17">
      <c r="A75">
        <v>64</v>
      </c>
      <c r="B75" s="29">
        <v>214</v>
      </c>
      <c r="C75" s="34" t="s">
        <v>74</v>
      </c>
      <c r="D75" s="34" t="s">
        <v>153</v>
      </c>
      <c r="E75" s="27">
        <v>250.16129029999999</v>
      </c>
      <c r="F75" s="27">
        <v>251.51612900000001</v>
      </c>
      <c r="G75" s="27">
        <v>249.54838710000001</v>
      </c>
      <c r="H75" s="27">
        <v>256.67741940000002</v>
      </c>
      <c r="I75">
        <f>STANDARDIZE(E75,$E$9,$E$10)</f>
        <v>-1.8135489805106009</v>
      </c>
      <c r="J75">
        <f>STANDARDIZE(F75,$F$9,$F$10)</f>
        <v>-1.4025061432958952</v>
      </c>
      <c r="K75">
        <f t="shared" si="1"/>
        <v>-2.4725097993265388</v>
      </c>
      <c r="L75">
        <f t="shared" si="2"/>
        <v>-1.3740560055559328</v>
      </c>
      <c r="M75">
        <f t="shared" si="3"/>
        <v>2.9483254016070313</v>
      </c>
      <c r="N75">
        <f t="shared" si="4"/>
        <v>13.819857171345465</v>
      </c>
      <c r="O75">
        <f t="shared" si="5"/>
        <v>34.097428829069386</v>
      </c>
      <c r="P75">
        <f t="shared" si="6"/>
        <v>2.9483254016070313</v>
      </c>
      <c r="Q75">
        <f t="shared" si="7"/>
        <v>1</v>
      </c>
    </row>
    <row r="76" spans="1:17">
      <c r="A76">
        <v>65</v>
      </c>
      <c r="B76" s="28">
        <v>215</v>
      </c>
      <c r="C76" s="35" t="s">
        <v>75</v>
      </c>
      <c r="D76" s="35" t="s">
        <v>153</v>
      </c>
      <c r="E76" s="31">
        <v>247.55</v>
      </c>
      <c r="F76" s="31">
        <v>240.6</v>
      </c>
      <c r="G76" s="31">
        <v>270.5</v>
      </c>
      <c r="H76" s="31">
        <v>262.82499999999999</v>
      </c>
      <c r="I76">
        <f>STANDARDIZE(E76,$E$9,$E$10)</f>
        <v>-2.1470752309534107</v>
      </c>
      <c r="J76">
        <f>STANDARDIZE(F76,$F$9,$F$10)</f>
        <v>-2.7350561548923671</v>
      </c>
      <c r="K76">
        <f t="shared" si="1"/>
        <v>-0.19944342218788905</v>
      </c>
      <c r="L76">
        <f t="shared" si="2"/>
        <v>-0.7295850453116367</v>
      </c>
      <c r="M76">
        <f t="shared" si="3"/>
        <v>4.0941621545191875</v>
      </c>
      <c r="N76">
        <f t="shared" si="4"/>
        <v>12.948970969719754</v>
      </c>
      <c r="O76">
        <f t="shared" si="5"/>
        <v>32.314572392725637</v>
      </c>
      <c r="P76">
        <f t="shared" si="6"/>
        <v>4.0941621545191875</v>
      </c>
      <c r="Q76">
        <f t="shared" si="7"/>
        <v>1</v>
      </c>
    </row>
    <row r="77" spans="1:17">
      <c r="A77">
        <v>66</v>
      </c>
      <c r="B77" s="29">
        <v>217</v>
      </c>
      <c r="C77" s="34" t="s">
        <v>76</v>
      </c>
      <c r="D77" s="34" t="s">
        <v>153</v>
      </c>
      <c r="E77" s="27">
        <v>262.84210530000001</v>
      </c>
      <c r="F77" s="27">
        <v>260.5789474</v>
      </c>
      <c r="G77" s="27">
        <v>288.31578949999999</v>
      </c>
      <c r="H77" s="27">
        <v>288.68421050000001</v>
      </c>
      <c r="I77">
        <f>STANDARDIZE(E77,$E$9,$E$10)</f>
        <v>-0.19389578472881402</v>
      </c>
      <c r="J77">
        <f>STANDARDIZE(F77,$F$9,$F$10)</f>
        <v>-0.29619283717641803</v>
      </c>
      <c r="K77">
        <f t="shared" ref="K77:K123" si="8">STANDARDIZE(G77,$G$9,$G$10)</f>
        <v>1.7334135987925727</v>
      </c>
      <c r="L77">
        <f t="shared" ref="L77:L123" si="9">STANDARDIZE(H77,$H$9,$H$10)</f>
        <v>1.9813204810176122</v>
      </c>
      <c r="M77">
        <f t="shared" ref="M77:M123" si="10">SUMXMY2(I77:L77,$H$3:$K$3)</f>
        <v>20.066650463351852</v>
      </c>
      <c r="N77">
        <f t="shared" ref="N77:N123" si="11">SUMXMY2(I77:L77,$H$4:$K$4)</f>
        <v>6.6456860362044363</v>
      </c>
      <c r="O77">
        <f t="shared" ref="O77:O123" si="12">SUMXMY2(I77:L77,$H$5:$K$5)</f>
        <v>6.5413940361098746</v>
      </c>
      <c r="P77">
        <f t="shared" ref="P77:P123" si="13">MIN(M77:O77)</f>
        <v>6.5413940361098746</v>
      </c>
      <c r="Q77">
        <f t="shared" ref="Q77:Q123" si="14">MATCH(P77,M77:O77,0)</f>
        <v>3</v>
      </c>
    </row>
    <row r="78" spans="1:17">
      <c r="A78">
        <v>67</v>
      </c>
      <c r="B78" s="28">
        <v>219</v>
      </c>
      <c r="C78" s="35" t="s">
        <v>77</v>
      </c>
      <c r="D78" s="35" t="s">
        <v>153</v>
      </c>
      <c r="E78" s="31">
        <v>253.9</v>
      </c>
      <c r="F78" s="31">
        <v>263.41666670000001</v>
      </c>
      <c r="G78" s="31">
        <v>267.64999999999998</v>
      </c>
      <c r="H78" s="31">
        <v>261.98333330000003</v>
      </c>
      <c r="I78">
        <f>STANDARDIZE(E78,$E$9,$E$10)</f>
        <v>-1.336023433950275</v>
      </c>
      <c r="J78">
        <f>STANDARDIZE(F78,$F$9,$F$10)</f>
        <v>5.0212274573592661E-2</v>
      </c>
      <c r="K78">
        <f t="shared" si="8"/>
        <v>-0.50864344443749865</v>
      </c>
      <c r="L78">
        <f t="shared" si="9"/>
        <v>-0.81781971544424559</v>
      </c>
      <c r="M78">
        <f t="shared" si="10"/>
        <v>1.9777030449724076</v>
      </c>
      <c r="N78">
        <f t="shared" si="11"/>
        <v>2.9454668498313095</v>
      </c>
      <c r="O78">
        <f t="shared" si="12"/>
        <v>13.417067893224232</v>
      </c>
      <c r="P78">
        <f t="shared" si="13"/>
        <v>1.9777030449724076</v>
      </c>
      <c r="Q78">
        <f t="shared" si="14"/>
        <v>1</v>
      </c>
    </row>
    <row r="79" spans="1:17">
      <c r="A79">
        <v>68</v>
      </c>
      <c r="B79" s="29">
        <v>220</v>
      </c>
      <c r="C79" s="34" t="s">
        <v>78</v>
      </c>
      <c r="D79" s="34" t="s">
        <v>153</v>
      </c>
      <c r="E79" s="27">
        <v>261.78947369999997</v>
      </c>
      <c r="F79" s="27">
        <v>259.89473679999998</v>
      </c>
      <c r="G79" s="27">
        <v>271.36842109999998</v>
      </c>
      <c r="H79" s="27">
        <v>270.28947369999997</v>
      </c>
      <c r="I79">
        <f>STANDARDIZE(E79,$E$9,$E$10)</f>
        <v>-0.32834283209295884</v>
      </c>
      <c r="J79">
        <f>STANDARDIZE(F79,$F$9,$F$10)</f>
        <v>-0.37971556239929383</v>
      </c>
      <c r="K79">
        <f t="shared" si="8"/>
        <v>-0.10522734378717977</v>
      </c>
      <c r="L79">
        <f t="shared" si="9"/>
        <v>5.2940121281105257E-2</v>
      </c>
      <c r="M79">
        <f t="shared" si="10"/>
        <v>4.1813827121755711</v>
      </c>
      <c r="N79">
        <f t="shared" si="11"/>
        <v>0.30226771915128298</v>
      </c>
      <c r="O79">
        <f t="shared" si="12"/>
        <v>7.4091937269418651</v>
      </c>
      <c r="P79">
        <f t="shared" si="13"/>
        <v>0.30226771915128298</v>
      </c>
      <c r="Q79">
        <f t="shared" si="14"/>
        <v>2</v>
      </c>
    </row>
    <row r="80" spans="1:17">
      <c r="A80">
        <v>69</v>
      </c>
      <c r="B80" s="28">
        <v>221</v>
      </c>
      <c r="C80" s="35" t="s">
        <v>79</v>
      </c>
      <c r="D80" s="35" t="s">
        <v>153</v>
      </c>
      <c r="E80" s="31">
        <v>273.04444439999997</v>
      </c>
      <c r="F80" s="31">
        <v>270.31111110000001</v>
      </c>
      <c r="G80" s="31">
        <v>282.15555560000001</v>
      </c>
      <c r="H80" s="31">
        <v>280.02222219999999</v>
      </c>
      <c r="I80">
        <f>STANDARDIZE(E80,$E$9,$E$10)</f>
        <v>1.1091948390019466</v>
      </c>
      <c r="J80">
        <f>STANDARDIZE(F80,$F$9,$F$10)</f>
        <v>0.89182856228613416</v>
      </c>
      <c r="K80">
        <f t="shared" si="8"/>
        <v>1.0650822096898436</v>
      </c>
      <c r="L80">
        <f t="shared" si="9"/>
        <v>1.0732559462759452</v>
      </c>
      <c r="M80">
        <f t="shared" si="10"/>
        <v>19.716753274059847</v>
      </c>
      <c r="N80">
        <f t="shared" si="11"/>
        <v>3.9969194753029562</v>
      </c>
      <c r="O80">
        <f t="shared" si="12"/>
        <v>0.30369318109482607</v>
      </c>
      <c r="P80">
        <f t="shared" si="13"/>
        <v>0.30369318109482607</v>
      </c>
      <c r="Q80">
        <f t="shared" si="14"/>
        <v>3</v>
      </c>
    </row>
    <row r="81" spans="1:17">
      <c r="A81">
        <v>70</v>
      </c>
      <c r="B81" s="29">
        <v>223</v>
      </c>
      <c r="C81" s="34" t="s">
        <v>80</v>
      </c>
      <c r="D81" s="34" t="s">
        <v>153</v>
      </c>
      <c r="E81" s="27">
        <v>268.07317069999999</v>
      </c>
      <c r="F81" s="27">
        <v>270.97560979999997</v>
      </c>
      <c r="G81" s="27">
        <v>277.07317069999999</v>
      </c>
      <c r="H81" s="27">
        <v>270.82926830000002</v>
      </c>
      <c r="I81">
        <f>STANDARDIZE(E81,$E$9,$E$10)</f>
        <v>0.47424043462723514</v>
      </c>
      <c r="J81">
        <f>STANDARDIZE(F81,$F$9,$F$10)</f>
        <v>0.97294502311128528</v>
      </c>
      <c r="K81">
        <f t="shared" si="8"/>
        <v>0.51368799068595772</v>
      </c>
      <c r="L81">
        <f t="shared" si="9"/>
        <v>0.10952855286616163</v>
      </c>
      <c r="M81">
        <f t="shared" si="10"/>
        <v>11.800525255133063</v>
      </c>
      <c r="N81">
        <f t="shared" si="11"/>
        <v>1.3425329048376602</v>
      </c>
      <c r="O81">
        <f t="shared" si="12"/>
        <v>1.5423907834334778</v>
      </c>
      <c r="P81">
        <f t="shared" si="13"/>
        <v>1.3425329048376602</v>
      </c>
      <c r="Q81">
        <f t="shared" si="14"/>
        <v>2</v>
      </c>
    </row>
    <row r="82" spans="1:17">
      <c r="A82">
        <v>71</v>
      </c>
      <c r="B82" s="28">
        <v>225</v>
      </c>
      <c r="C82" s="35" t="s">
        <v>81</v>
      </c>
      <c r="D82" s="35" t="s">
        <v>153</v>
      </c>
      <c r="E82" s="31">
        <v>256</v>
      </c>
      <c r="F82" s="31">
        <v>258.14285710000001</v>
      </c>
      <c r="G82" s="31">
        <v>266.2857143</v>
      </c>
      <c r="H82" s="31">
        <v>257.3714286</v>
      </c>
      <c r="I82">
        <f>STANDARDIZE(E82,$E$9,$E$10)</f>
        <v>-1.0678015798232543</v>
      </c>
      <c r="J82">
        <f>STANDARDIZE(F82,$F$9,$F$10)</f>
        <v>-0.59357042931691351</v>
      </c>
      <c r="K82">
        <f t="shared" si="8"/>
        <v>-0.65665648611989003</v>
      </c>
      <c r="L82">
        <f t="shared" si="9"/>
        <v>-1.3013007535886196</v>
      </c>
      <c r="M82">
        <f t="shared" si="10"/>
        <v>0.43120324884979433</v>
      </c>
      <c r="N82">
        <f t="shared" si="11"/>
        <v>3.9246163414016895</v>
      </c>
      <c r="O82">
        <f t="shared" si="12"/>
        <v>16.627420291601393</v>
      </c>
      <c r="P82">
        <f t="shared" si="13"/>
        <v>0.43120324884979433</v>
      </c>
      <c r="Q82">
        <f t="shared" si="14"/>
        <v>1</v>
      </c>
    </row>
    <row r="83" spans="1:17">
      <c r="A83">
        <v>72</v>
      </c>
      <c r="B83" s="29">
        <v>226</v>
      </c>
      <c r="C83" s="34" t="s">
        <v>82</v>
      </c>
      <c r="D83" s="34" t="s">
        <v>153</v>
      </c>
      <c r="E83" s="27">
        <v>266.37931029999999</v>
      </c>
      <c r="F83" s="27">
        <v>259.89655169999997</v>
      </c>
      <c r="G83" s="27">
        <v>285.86206900000002</v>
      </c>
      <c r="H83" s="27">
        <v>278.72413790000002</v>
      </c>
      <c r="I83">
        <f>STANDARDIZE(E83,$E$9,$E$10)</f>
        <v>0.25789263599850193</v>
      </c>
      <c r="J83">
        <f>STANDARDIZE(F83,$F$9,$F$10)</f>
        <v>-0.37949401453960424</v>
      </c>
      <c r="K83">
        <f t="shared" si="8"/>
        <v>1.4672064292507097</v>
      </c>
      <c r="L83">
        <f t="shared" si="9"/>
        <v>0.93717352788536235</v>
      </c>
      <c r="M83">
        <f t="shared" si="10"/>
        <v>13.817876781726451</v>
      </c>
      <c r="N83">
        <f t="shared" si="11"/>
        <v>2.9709423186049433</v>
      </c>
      <c r="O83">
        <f t="shared" si="12"/>
        <v>4.2561132919605349</v>
      </c>
      <c r="P83">
        <f t="shared" si="13"/>
        <v>2.9709423186049433</v>
      </c>
      <c r="Q83">
        <f t="shared" si="14"/>
        <v>2</v>
      </c>
    </row>
    <row r="84" spans="1:17">
      <c r="A84">
        <v>73</v>
      </c>
      <c r="B84" s="28">
        <v>228</v>
      </c>
      <c r="C84" s="35" t="s">
        <v>83</v>
      </c>
      <c r="D84" s="35" t="s">
        <v>153</v>
      </c>
      <c r="E84" s="31">
        <v>260.52702699999998</v>
      </c>
      <c r="F84" s="31">
        <v>258.20270269999997</v>
      </c>
      <c r="G84" s="31">
        <v>273.12162160000003</v>
      </c>
      <c r="H84" s="31">
        <v>274.48648650000001</v>
      </c>
      <c r="I84">
        <f>STANDARDIZE(E84,$E$9,$E$10)</f>
        <v>-0.48958844857416794</v>
      </c>
      <c r="J84">
        <f>STANDARDIZE(F84,$F$9,$F$10)</f>
        <v>-0.58626497745078554</v>
      </c>
      <c r="K84">
        <f t="shared" si="8"/>
        <v>8.4979545198096473E-2</v>
      </c>
      <c r="L84">
        <f t="shared" si="9"/>
        <v>0.49292668597513145</v>
      </c>
      <c r="M84">
        <f t="shared" si="10"/>
        <v>5.4131944552190721</v>
      </c>
      <c r="N84">
        <f t="shared" si="11"/>
        <v>0.80670513852873249</v>
      </c>
      <c r="O84">
        <f t="shared" si="12"/>
        <v>7.781415047415857</v>
      </c>
      <c r="P84">
        <f t="shared" si="13"/>
        <v>0.80670513852873249</v>
      </c>
      <c r="Q84">
        <f t="shared" si="14"/>
        <v>2</v>
      </c>
    </row>
    <row r="85" spans="1:17">
      <c r="A85">
        <v>74</v>
      </c>
      <c r="B85" s="29">
        <v>229</v>
      </c>
      <c r="C85" s="34" t="s">
        <v>84</v>
      </c>
      <c r="D85" s="34" t="s">
        <v>153</v>
      </c>
      <c r="E85" s="27">
        <v>257.56451609999999</v>
      </c>
      <c r="F85" s="27">
        <v>254.75806449999999</v>
      </c>
      <c r="G85" s="27">
        <v>276.32258059999998</v>
      </c>
      <c r="H85" s="27">
        <v>273.22580649999998</v>
      </c>
      <c r="I85">
        <f>STANDARDIZE(E85,$E$9,$E$10)</f>
        <v>-0.86797424213107599</v>
      </c>
      <c r="J85">
        <f>STANDARDIZE(F85,$F$9,$F$10)</f>
        <v>-1.0067576881319826</v>
      </c>
      <c r="K85">
        <f t="shared" si="8"/>
        <v>0.43225554309987413</v>
      </c>
      <c r="L85">
        <f t="shared" si="9"/>
        <v>0.36076548256434471</v>
      </c>
      <c r="M85">
        <f t="shared" si="10"/>
        <v>4.949003556661296</v>
      </c>
      <c r="N85">
        <f t="shared" si="11"/>
        <v>2.0650476656340455</v>
      </c>
      <c r="O85">
        <f t="shared" si="12"/>
        <v>10.647355264731878</v>
      </c>
      <c r="P85">
        <f t="shared" si="13"/>
        <v>2.0650476656340455</v>
      </c>
      <c r="Q85">
        <f t="shared" si="14"/>
        <v>2</v>
      </c>
    </row>
    <row r="86" spans="1:17">
      <c r="A86">
        <v>75</v>
      </c>
      <c r="B86" s="28">
        <v>231</v>
      </c>
      <c r="C86" s="35" t="s">
        <v>85</v>
      </c>
      <c r="D86" s="35" t="s">
        <v>153</v>
      </c>
      <c r="E86" s="31">
        <v>266.40206189999998</v>
      </c>
      <c r="F86" s="31">
        <v>264.73195879999997</v>
      </c>
      <c r="G86" s="31">
        <v>269.96907220000003</v>
      </c>
      <c r="H86" s="31">
        <v>266.68041240000002</v>
      </c>
      <c r="I86">
        <f>STANDARDIZE(E86,$E$9,$E$10)</f>
        <v>0.26079857711105159</v>
      </c>
      <c r="J86">
        <f>STANDARDIZE(F86,$F$9,$F$10)</f>
        <v>0.21077216747222913</v>
      </c>
      <c r="K86">
        <f t="shared" si="8"/>
        <v>-0.257044435371372</v>
      </c>
      <c r="L86">
        <f t="shared" si="9"/>
        <v>-0.32540956665816434</v>
      </c>
      <c r="M86">
        <f t="shared" si="10"/>
        <v>5.75745539698943</v>
      </c>
      <c r="N86">
        <f t="shared" si="11"/>
        <v>0.34268622934216325</v>
      </c>
      <c r="O86">
        <f t="shared" si="12"/>
        <v>5.3394928093424827</v>
      </c>
      <c r="P86">
        <f t="shared" si="13"/>
        <v>0.34268622934216325</v>
      </c>
      <c r="Q86">
        <f t="shared" si="14"/>
        <v>2</v>
      </c>
    </row>
    <row r="87" spans="1:17">
      <c r="A87">
        <v>76</v>
      </c>
      <c r="B87" s="29">
        <v>232</v>
      </c>
      <c r="C87" s="34" t="s">
        <v>86</v>
      </c>
      <c r="D87" s="34" t="s">
        <v>153</v>
      </c>
      <c r="E87" s="27">
        <v>271.71739129999997</v>
      </c>
      <c r="F87" s="27">
        <v>269.80434780000002</v>
      </c>
      <c r="G87" s="27">
        <v>274.6086957</v>
      </c>
      <c r="H87" s="27">
        <v>267.84782610000002</v>
      </c>
      <c r="I87">
        <f>STANDARDIZE(E87,$E$9,$E$10)</f>
        <v>0.9396973899509885</v>
      </c>
      <c r="J87">
        <f>STANDARDIZE(F87,$F$9,$F$10)</f>
        <v>0.82996712392353778</v>
      </c>
      <c r="K87">
        <f t="shared" si="8"/>
        <v>0.24631405214785299</v>
      </c>
      <c r="L87">
        <f t="shared" si="9"/>
        <v>-0.20302577420469917</v>
      </c>
      <c r="M87">
        <f t="shared" si="10"/>
        <v>11.527582325959703</v>
      </c>
      <c r="N87">
        <f t="shared" si="11"/>
        <v>1.6163982966238071</v>
      </c>
      <c r="O87">
        <f t="shared" si="12"/>
        <v>2.1435354813284051</v>
      </c>
      <c r="P87">
        <f t="shared" si="13"/>
        <v>1.6163982966238071</v>
      </c>
      <c r="Q87">
        <f t="shared" si="14"/>
        <v>2</v>
      </c>
    </row>
    <row r="88" spans="1:17">
      <c r="A88">
        <v>77</v>
      </c>
      <c r="B88" s="28">
        <v>233</v>
      </c>
      <c r="C88" s="35" t="s">
        <v>87</v>
      </c>
      <c r="D88" s="35" t="s">
        <v>153</v>
      </c>
      <c r="E88" s="31">
        <v>274.01904760000002</v>
      </c>
      <c r="F88" s="31">
        <v>268.35238099999998</v>
      </c>
      <c r="G88" s="31">
        <v>284.27619049999998</v>
      </c>
      <c r="H88" s="31">
        <v>283.18095240000002</v>
      </c>
      <c r="I88">
        <f>STANDARDIZE(E88,$E$9,$E$10)</f>
        <v>1.2336757329743946</v>
      </c>
      <c r="J88">
        <f>STANDARDIZE(F88,$F$9,$F$10)</f>
        <v>0.65272312321800019</v>
      </c>
      <c r="K88">
        <f t="shared" si="8"/>
        <v>1.2951525108348556</v>
      </c>
      <c r="L88">
        <f t="shared" si="9"/>
        <v>1.4043959536386288</v>
      </c>
      <c r="M88">
        <f t="shared" si="10"/>
        <v>22.074287953542804</v>
      </c>
      <c r="N88">
        <f t="shared" si="11"/>
        <v>5.2154034160025082</v>
      </c>
      <c r="O88">
        <f t="shared" si="12"/>
        <v>0.91268563588846963</v>
      </c>
      <c r="P88">
        <f t="shared" si="13"/>
        <v>0.91268563588846963</v>
      </c>
      <c r="Q88">
        <f t="shared" si="14"/>
        <v>3</v>
      </c>
    </row>
    <row r="89" spans="1:17">
      <c r="A89">
        <v>78</v>
      </c>
      <c r="B89" s="29">
        <v>234</v>
      </c>
      <c r="C89" s="34" t="s">
        <v>88</v>
      </c>
      <c r="D89" s="34" t="s">
        <v>153</v>
      </c>
      <c r="E89" s="27">
        <v>258.66153850000001</v>
      </c>
      <c r="F89" s="27">
        <v>253.0153846</v>
      </c>
      <c r="G89" s="27">
        <v>275.43076919999999</v>
      </c>
      <c r="H89" s="27">
        <v>273.63076919999997</v>
      </c>
      <c r="I89">
        <f>STANDARDIZE(E89,$E$9,$E$10)</f>
        <v>-0.72785739348970513</v>
      </c>
      <c r="J89">
        <f>STANDARDIZE(F89,$F$9,$F$10)</f>
        <v>-1.2194895201718858</v>
      </c>
      <c r="K89">
        <f t="shared" si="8"/>
        <v>0.33550182214462793</v>
      </c>
      <c r="L89">
        <f t="shared" si="9"/>
        <v>0.40321904553708932</v>
      </c>
      <c r="M89">
        <f t="shared" si="10"/>
        <v>4.960008013563165</v>
      </c>
      <c r="N89">
        <f t="shared" si="11"/>
        <v>2.2755167948041501</v>
      </c>
      <c r="O89">
        <f t="shared" si="12"/>
        <v>11.234553684852669</v>
      </c>
      <c r="P89">
        <f t="shared" si="13"/>
        <v>2.2755167948041501</v>
      </c>
      <c r="Q89">
        <f t="shared" si="14"/>
        <v>2</v>
      </c>
    </row>
    <row r="90" spans="1:17">
      <c r="A90">
        <v>79</v>
      </c>
      <c r="B90" s="28">
        <v>235</v>
      </c>
      <c r="C90" s="35" t="s">
        <v>89</v>
      </c>
      <c r="D90" s="35" t="s">
        <v>153</v>
      </c>
      <c r="E90" s="31">
        <v>270.72058820000001</v>
      </c>
      <c r="F90" s="31">
        <v>267.1323529</v>
      </c>
      <c r="G90" s="31">
        <v>266.51470590000002</v>
      </c>
      <c r="H90" s="31">
        <v>265.58823530000001</v>
      </c>
      <c r="I90">
        <f>STANDARDIZE(E90,$E$9,$E$10)</f>
        <v>0.81238102057882011</v>
      </c>
      <c r="J90">
        <f>STANDARDIZE(F90,$F$9,$F$10)</f>
        <v>0.50379226514523545</v>
      </c>
      <c r="K90">
        <f t="shared" si="8"/>
        <v>-0.63181290443042259</v>
      </c>
      <c r="L90">
        <f t="shared" si="9"/>
        <v>-0.43990606051362408</v>
      </c>
      <c r="M90">
        <f t="shared" si="10"/>
        <v>8.0932322806238677</v>
      </c>
      <c r="N90">
        <f t="shared" si="11"/>
        <v>1.5849200960990759</v>
      </c>
      <c r="O90">
        <f t="shared" si="12"/>
        <v>5.3780825087966058</v>
      </c>
      <c r="P90">
        <f t="shared" si="13"/>
        <v>1.5849200960990759</v>
      </c>
      <c r="Q90">
        <f t="shared" si="14"/>
        <v>2</v>
      </c>
    </row>
    <row r="91" spans="1:17">
      <c r="A91">
        <v>80</v>
      </c>
      <c r="B91" s="29">
        <v>236</v>
      </c>
      <c r="C91" s="34" t="s">
        <v>90</v>
      </c>
      <c r="D91" s="34" t="s">
        <v>153</v>
      </c>
      <c r="E91" s="27">
        <v>270.39999999999998</v>
      </c>
      <c r="F91" s="27">
        <v>271.8</v>
      </c>
      <c r="G91" s="27">
        <v>274.06666669999998</v>
      </c>
      <c r="H91" s="27">
        <v>263.76666669999997</v>
      </c>
      <c r="I91">
        <f>STANDARDIZE(E91,$E$9,$E$10)</f>
        <v>0.77143399133346169</v>
      </c>
      <c r="J91">
        <f>STANDARDIZE(F91,$F$9,$F$10)</f>
        <v>1.0735797051098279</v>
      </c>
      <c r="K91">
        <f t="shared" si="8"/>
        <v>0.18750865605664718</v>
      </c>
      <c r="L91">
        <f t="shared" si="9"/>
        <v>-0.63086704844973773</v>
      </c>
      <c r="M91">
        <f t="shared" si="10"/>
        <v>10.888718615276343</v>
      </c>
      <c r="N91">
        <f t="shared" si="11"/>
        <v>2.1870795007134798</v>
      </c>
      <c r="O91">
        <f t="shared" si="12"/>
        <v>3.2455311619993203</v>
      </c>
      <c r="P91">
        <f t="shared" si="13"/>
        <v>2.1870795007134798</v>
      </c>
      <c r="Q91">
        <f t="shared" si="14"/>
        <v>2</v>
      </c>
    </row>
    <row r="92" spans="1:17">
      <c r="A92">
        <v>81</v>
      </c>
      <c r="B92" s="28">
        <v>237</v>
      </c>
      <c r="C92" s="35" t="s">
        <v>91</v>
      </c>
      <c r="D92" s="35" t="s">
        <v>153</v>
      </c>
      <c r="E92" s="31">
        <v>249.0147059</v>
      </c>
      <c r="F92" s="31">
        <v>245.8970588</v>
      </c>
      <c r="G92" s="31">
        <v>267.64705880000002</v>
      </c>
      <c r="H92" s="31">
        <v>265.57352939999998</v>
      </c>
      <c r="I92">
        <f>STANDARDIZE(E92,$E$9,$E$10)</f>
        <v>-1.9599961203587519</v>
      </c>
      <c r="J92">
        <f>STANDARDIZE(F92,$F$9,$F$10)</f>
        <v>-2.0884353825135151</v>
      </c>
      <c r="K92">
        <f t="shared" si="8"/>
        <v>-0.50896253886045506</v>
      </c>
      <c r="L92">
        <f t="shared" si="9"/>
        <v>-0.44144772805910892</v>
      </c>
      <c r="M92">
        <f t="shared" si="10"/>
        <v>2.3554811019088731</v>
      </c>
      <c r="N92">
        <f t="shared" si="11"/>
        <v>8.9165334450860598</v>
      </c>
      <c r="O92">
        <f t="shared" si="12"/>
        <v>26.168251037962229</v>
      </c>
      <c r="P92">
        <f t="shared" si="13"/>
        <v>2.3554811019088731</v>
      </c>
      <c r="Q92">
        <f t="shared" si="14"/>
        <v>1</v>
      </c>
    </row>
    <row r="93" spans="1:17">
      <c r="A93">
        <v>82</v>
      </c>
      <c r="B93" s="29">
        <v>240</v>
      </c>
      <c r="C93" s="34" t="s">
        <v>92</v>
      </c>
      <c r="D93" s="34" t="s">
        <v>153</v>
      </c>
      <c r="E93" s="27">
        <v>256.04838710000001</v>
      </c>
      <c r="F93" s="27">
        <v>256.98387100000002</v>
      </c>
      <c r="G93" s="27">
        <v>256.95161289999999</v>
      </c>
      <c r="H93" s="27">
        <v>256.6935484</v>
      </c>
      <c r="I93">
        <f>STANDARDIZE(E93,$E$9,$E$10)</f>
        <v>-1.0616213523576195</v>
      </c>
      <c r="J93">
        <f>STANDARDIZE(F93,$F$9,$F$10)</f>
        <v>-0.73504978898691553</v>
      </c>
      <c r="K93">
        <f t="shared" si="8"/>
        <v>-1.6693246828076416</v>
      </c>
      <c r="L93">
        <f t="shared" si="9"/>
        <v>-1.3723651497877682</v>
      </c>
      <c r="M93">
        <f t="shared" si="10"/>
        <v>0.88720085710026053</v>
      </c>
      <c r="N93">
        <f t="shared" si="11"/>
        <v>6.763270018793845</v>
      </c>
      <c r="O93">
        <f t="shared" si="12"/>
        <v>21.891869250281225</v>
      </c>
      <c r="P93">
        <f t="shared" si="13"/>
        <v>0.88720085710026053</v>
      </c>
      <c r="Q93">
        <f t="shared" si="14"/>
        <v>1</v>
      </c>
    </row>
    <row r="94" spans="1:17">
      <c r="A94">
        <v>83</v>
      </c>
      <c r="B94" s="28">
        <v>241</v>
      </c>
      <c r="C94" s="35" t="s">
        <v>93</v>
      </c>
      <c r="D94" s="35" t="s">
        <v>153</v>
      </c>
      <c r="E94" s="31">
        <v>254.40740740000001</v>
      </c>
      <c r="F94" s="31">
        <v>252.92592590000001</v>
      </c>
      <c r="G94" s="31">
        <v>269.462963</v>
      </c>
      <c r="H94" s="31">
        <v>268.16666670000001</v>
      </c>
      <c r="I94">
        <f>STANDARDIZE(E94,$E$9,$E$10)</f>
        <v>-1.2712149798427641</v>
      </c>
      <c r="J94">
        <f>STANDARDIZE(F94,$F$9,$F$10)</f>
        <v>-1.2304098923773075</v>
      </c>
      <c r="K94">
        <f t="shared" si="8"/>
        <v>-0.31195284796812245</v>
      </c>
      <c r="L94">
        <f t="shared" si="9"/>
        <v>-0.16960067236107954</v>
      </c>
      <c r="M94">
        <f t="shared" si="10"/>
        <v>1.8120661780716569</v>
      </c>
      <c r="N94">
        <f t="shared" si="11"/>
        <v>3.4075769265105031</v>
      </c>
      <c r="O94">
        <f t="shared" si="12"/>
        <v>15.843443229291157</v>
      </c>
      <c r="P94">
        <f t="shared" si="13"/>
        <v>1.8120661780716569</v>
      </c>
      <c r="Q94">
        <f t="shared" si="14"/>
        <v>1</v>
      </c>
    </row>
    <row r="95" spans="1:17">
      <c r="A95">
        <v>84</v>
      </c>
      <c r="B95" s="29">
        <v>242</v>
      </c>
      <c r="C95" s="34" t="s">
        <v>94</v>
      </c>
      <c r="D95" s="34" t="s">
        <v>153</v>
      </c>
      <c r="E95" s="27">
        <v>271.05479450000001</v>
      </c>
      <c r="F95" s="27">
        <v>265.71232880000002</v>
      </c>
      <c r="G95" s="27">
        <v>279.35616440000001</v>
      </c>
      <c r="H95" s="27">
        <v>282.73972600000002</v>
      </c>
      <c r="I95">
        <f>STANDARDIZE(E95,$E$9,$E$10)</f>
        <v>0.85506741745831205</v>
      </c>
      <c r="J95">
        <f>STANDARDIZE(F95,$F$9,$F$10)</f>
        <v>0.33044756292320804</v>
      </c>
      <c r="K95">
        <f t="shared" si="8"/>
        <v>0.76137279869849073</v>
      </c>
      <c r="L95">
        <f t="shared" si="9"/>
        <v>1.3581407485107548</v>
      </c>
      <c r="M95">
        <f t="shared" si="10"/>
        <v>16.977064575010939</v>
      </c>
      <c r="N95">
        <f t="shared" si="11"/>
        <v>2.9701082706995727</v>
      </c>
      <c r="O95">
        <f t="shared" si="12"/>
        <v>1.5427742943432898</v>
      </c>
      <c r="P95">
        <f t="shared" si="13"/>
        <v>1.5427742943432898</v>
      </c>
      <c r="Q95">
        <f t="shared" si="14"/>
        <v>3</v>
      </c>
    </row>
    <row r="96" spans="1:17">
      <c r="A96">
        <v>85</v>
      </c>
      <c r="B96" s="28">
        <v>243</v>
      </c>
      <c r="C96" s="35" t="s">
        <v>95</v>
      </c>
      <c r="D96" s="35" t="s">
        <v>153</v>
      </c>
      <c r="E96" s="31">
        <v>260.45588240000001</v>
      </c>
      <c r="F96" s="31">
        <v>253.3823529</v>
      </c>
      <c r="G96" s="31">
        <v>272.83823530000001</v>
      </c>
      <c r="H96" s="31">
        <v>269.77941179999999</v>
      </c>
      <c r="I96">
        <f>STANDARDIZE(E96,$E$9,$E$10)</f>
        <v>-0.49867537072803308</v>
      </c>
      <c r="J96">
        <f>STANDARDIZE(F96,$F$9,$F$10)</f>
        <v>-1.1746930898236798</v>
      </c>
      <c r="K96">
        <f t="shared" si="8"/>
        <v>5.4234615280468627E-2</v>
      </c>
      <c r="L96">
        <f t="shared" si="9"/>
        <v>-5.3133421750511511E-4</v>
      </c>
      <c r="M96">
        <f t="shared" si="10"/>
        <v>3.3691087393742349</v>
      </c>
      <c r="N96">
        <f t="shared" si="11"/>
        <v>1.6833007398431585</v>
      </c>
      <c r="O96">
        <f t="shared" si="12"/>
        <v>11.178380849856673</v>
      </c>
      <c r="P96">
        <f t="shared" si="13"/>
        <v>1.6833007398431585</v>
      </c>
      <c r="Q96">
        <f t="shared" si="14"/>
        <v>2</v>
      </c>
    </row>
    <row r="97" spans="1:17">
      <c r="A97">
        <v>86</v>
      </c>
      <c r="B97" s="29">
        <v>245</v>
      </c>
      <c r="C97" s="34" t="s">
        <v>96</v>
      </c>
      <c r="D97" s="34" t="s">
        <v>153</v>
      </c>
      <c r="E97" s="27">
        <v>273.73267329999999</v>
      </c>
      <c r="F97" s="27">
        <v>274.4554455</v>
      </c>
      <c r="G97" s="27">
        <v>281.61386140000002</v>
      </c>
      <c r="H97" s="27">
        <v>278.1980198</v>
      </c>
      <c r="I97">
        <f>STANDARDIZE(E97,$E$9,$E$10)</f>
        <v>1.1970986635837579</v>
      </c>
      <c r="J97">
        <f>STANDARDIZE(F97,$F$9,$F$10)</f>
        <v>1.3977343511220521</v>
      </c>
      <c r="K97">
        <f t="shared" si="8"/>
        <v>1.0063131364644113</v>
      </c>
      <c r="L97">
        <f t="shared" si="9"/>
        <v>0.88201884848044021</v>
      </c>
      <c r="M97">
        <f t="shared" si="10"/>
        <v>21.360961001487922</v>
      </c>
      <c r="N97">
        <f t="shared" si="11"/>
        <v>4.8775607266508088</v>
      </c>
      <c r="O97">
        <f t="shared" si="12"/>
        <v>0</v>
      </c>
      <c r="P97">
        <f t="shared" si="13"/>
        <v>0</v>
      </c>
      <c r="Q97">
        <f t="shared" si="14"/>
        <v>3</v>
      </c>
    </row>
    <row r="98" spans="1:17">
      <c r="A98">
        <v>87</v>
      </c>
      <c r="B98" s="28">
        <v>246</v>
      </c>
      <c r="C98" s="35" t="s">
        <v>97</v>
      </c>
      <c r="D98" s="35" t="s">
        <v>153</v>
      </c>
      <c r="E98" s="31">
        <v>261.74193550000001</v>
      </c>
      <c r="F98" s="31">
        <v>259.16129030000002</v>
      </c>
      <c r="G98" s="31">
        <v>267.27419350000002</v>
      </c>
      <c r="H98" s="31">
        <v>261.59677420000003</v>
      </c>
      <c r="I98">
        <f>STANDARDIZE(E98,$E$9,$E$10)</f>
        <v>-0.3344146340671737</v>
      </c>
      <c r="J98">
        <f>STANDARDIZE(F98,$F$9,$F$10)</f>
        <v>-0.46924859577406736</v>
      </c>
      <c r="K98">
        <f t="shared" si="8"/>
        <v>-0.54941515607312408</v>
      </c>
      <c r="L98">
        <f t="shared" si="9"/>
        <v>-0.85834396889903919</v>
      </c>
      <c r="M98">
        <f t="shared" si="10"/>
        <v>1.7475750761979487</v>
      </c>
      <c r="N98">
        <f t="shared" si="11"/>
        <v>1.5714295665175735</v>
      </c>
      <c r="O98">
        <f t="shared" si="12"/>
        <v>11.280311561201344</v>
      </c>
      <c r="P98">
        <f t="shared" si="13"/>
        <v>1.5714295665175735</v>
      </c>
      <c r="Q98">
        <f t="shared" si="14"/>
        <v>2</v>
      </c>
    </row>
    <row r="99" spans="1:17">
      <c r="A99">
        <v>88</v>
      </c>
      <c r="B99" s="29">
        <v>247</v>
      </c>
      <c r="C99" s="34" t="s">
        <v>98</v>
      </c>
      <c r="D99" s="34" t="s">
        <v>153</v>
      </c>
      <c r="E99" s="27">
        <v>262.47058820000001</v>
      </c>
      <c r="F99" s="27">
        <v>260.25490200000002</v>
      </c>
      <c r="G99" s="27">
        <v>272.50980390000001</v>
      </c>
      <c r="H99" s="27">
        <v>267.52941179999999</v>
      </c>
      <c r="I99">
        <f>STANDARDIZE(E99,$E$9,$E$10)</f>
        <v>-0.24134769206304998</v>
      </c>
      <c r="J99">
        <f>STANDARDIZE(F99,$F$9,$F$10)</f>
        <v>-0.33574959777605623</v>
      </c>
      <c r="K99">
        <f t="shared" si="8"/>
        <v>1.8602686793637236E-2</v>
      </c>
      <c r="L99">
        <f t="shared" si="9"/>
        <v>-0.23640618562647625</v>
      </c>
      <c r="M99">
        <f t="shared" si="10"/>
        <v>3.8709831187722483</v>
      </c>
      <c r="N99">
        <f t="shared" si="11"/>
        <v>0.28191268675614017</v>
      </c>
      <c r="O99">
        <f t="shared" si="12"/>
        <v>7.3005410084668627</v>
      </c>
      <c r="P99">
        <f t="shared" si="13"/>
        <v>0.28191268675614017</v>
      </c>
      <c r="Q99">
        <f t="shared" si="14"/>
        <v>2</v>
      </c>
    </row>
    <row r="100" spans="1:17">
      <c r="A100">
        <v>89</v>
      </c>
      <c r="B100" s="28">
        <v>248</v>
      </c>
      <c r="C100" s="35" t="s">
        <v>99</v>
      </c>
      <c r="D100" s="35" t="s">
        <v>153</v>
      </c>
      <c r="E100" s="31">
        <v>261</v>
      </c>
      <c r="F100" s="31">
        <v>268.7</v>
      </c>
      <c r="G100" s="31">
        <v>260.3666667</v>
      </c>
      <c r="H100" s="31">
        <v>258.76666669999997</v>
      </c>
      <c r="I100">
        <f>STANDARDIZE(E100,$E$9,$E$10)</f>
        <v>-0.42917811761606023</v>
      </c>
      <c r="J100">
        <f>STANDARDIZE(F100,$F$9,$F$10)</f>
        <v>0.69515755235319687</v>
      </c>
      <c r="K100">
        <f t="shared" si="8"/>
        <v>-1.2988212754590072</v>
      </c>
      <c r="L100">
        <f t="shared" si="9"/>
        <v>-1.1550333849141181</v>
      </c>
      <c r="M100">
        <f t="shared" si="10"/>
        <v>4.4505519114050269</v>
      </c>
      <c r="N100">
        <f t="shared" si="11"/>
        <v>3.9857986245435608</v>
      </c>
      <c r="O100">
        <f t="shared" si="12"/>
        <v>12.601616785849219</v>
      </c>
      <c r="P100">
        <f t="shared" si="13"/>
        <v>3.9857986245435608</v>
      </c>
      <c r="Q100">
        <f t="shared" si="14"/>
        <v>2</v>
      </c>
    </row>
    <row r="101" spans="1:17">
      <c r="A101">
        <v>90</v>
      </c>
      <c r="B101" s="29">
        <v>249</v>
      </c>
      <c r="C101" s="34" t="s">
        <v>100</v>
      </c>
      <c r="D101" s="34" t="s">
        <v>153</v>
      </c>
      <c r="E101" s="27">
        <v>281.32075470000001</v>
      </c>
      <c r="F101" s="27">
        <v>279.0566038</v>
      </c>
      <c r="G101" s="27">
        <v>286.11320749999999</v>
      </c>
      <c r="H101" s="27">
        <v>282.96226419999999</v>
      </c>
      <c r="I101">
        <f>STANDARDIZE(E101,$E$9,$E$10)</f>
        <v>2.1662840266193628</v>
      </c>
      <c r="J101">
        <f>STANDARDIZE(F101,$F$9,$F$10)</f>
        <v>1.95940539275432</v>
      </c>
      <c r="K101">
        <f t="shared" si="8"/>
        <v>1.4944527554920159</v>
      </c>
      <c r="L101">
        <f t="shared" si="9"/>
        <v>1.3814701551142277</v>
      </c>
      <c r="M101">
        <f t="shared" si="10"/>
        <v>34.86083902871799</v>
      </c>
      <c r="N101">
        <f t="shared" si="11"/>
        <v>12.199043948397472</v>
      </c>
      <c r="O101">
        <f t="shared" si="12"/>
        <v>1.7425265222933466</v>
      </c>
      <c r="P101">
        <f t="shared" si="13"/>
        <v>1.7425265222933466</v>
      </c>
      <c r="Q101">
        <f t="shared" si="14"/>
        <v>3</v>
      </c>
    </row>
    <row r="102" spans="1:17">
      <c r="A102">
        <v>91</v>
      </c>
      <c r="B102" s="28">
        <v>250</v>
      </c>
      <c r="C102" s="35" t="s">
        <v>101</v>
      </c>
      <c r="D102" s="35" t="s">
        <v>153</v>
      </c>
      <c r="E102" s="31">
        <v>258.15384619999998</v>
      </c>
      <c r="F102" s="31">
        <v>257.66666670000001</v>
      </c>
      <c r="G102" s="31">
        <v>267.69230770000001</v>
      </c>
      <c r="H102" s="31">
        <v>270.53846149999998</v>
      </c>
      <c r="I102">
        <f>STANDARDIZE(E102,$E$9,$E$10)</f>
        <v>-0.79270223636209569</v>
      </c>
      <c r="J102">
        <f>STANDARDIZE(F102,$F$9,$F$10)</f>
        <v>-0.65169978295886277</v>
      </c>
      <c r="K102">
        <f t="shared" si="8"/>
        <v>-0.50405342977737888</v>
      </c>
      <c r="L102">
        <f t="shared" si="9"/>
        <v>7.9042325871171368E-2</v>
      </c>
      <c r="M102">
        <f t="shared" si="10"/>
        <v>2.8025156942672185</v>
      </c>
      <c r="N102">
        <f t="shared" si="11"/>
        <v>1.4175327495106234</v>
      </c>
      <c r="O102">
        <f t="shared" si="12"/>
        <v>11.085466351644008</v>
      </c>
      <c r="P102">
        <f t="shared" si="13"/>
        <v>1.4175327495106234</v>
      </c>
      <c r="Q102">
        <f t="shared" si="14"/>
        <v>2</v>
      </c>
    </row>
    <row r="103" spans="1:17">
      <c r="A103">
        <v>92</v>
      </c>
      <c r="B103" s="29">
        <v>251</v>
      </c>
      <c r="C103" s="34" t="s">
        <v>102</v>
      </c>
      <c r="D103" s="34" t="s">
        <v>153</v>
      </c>
      <c r="E103" s="27">
        <v>266.0625</v>
      </c>
      <c r="F103" s="27">
        <v>263.95833329999999</v>
      </c>
      <c r="G103" s="27">
        <v>283.125</v>
      </c>
      <c r="H103" s="27">
        <v>274.5</v>
      </c>
      <c r="I103">
        <f>STANDARDIZE(E103,$E$9,$E$10)</f>
        <v>0.21742813786872373</v>
      </c>
      <c r="J103">
        <f>STANDARDIZE(F103,$F$9,$F$10)</f>
        <v>0.11633441678274031</v>
      </c>
      <c r="K103">
        <f t="shared" si="8"/>
        <v>1.1702584307599322</v>
      </c>
      <c r="L103">
        <f t="shared" si="9"/>
        <v>0.49434335033269244</v>
      </c>
      <c r="M103">
        <f t="shared" si="10"/>
        <v>11.568936808245727</v>
      </c>
      <c r="N103">
        <f t="shared" si="11"/>
        <v>1.4829668564808782</v>
      </c>
      <c r="O103">
        <f t="shared" si="12"/>
        <v>2.7789104820653137</v>
      </c>
      <c r="P103">
        <f t="shared" si="13"/>
        <v>1.4829668564808782</v>
      </c>
      <c r="Q103">
        <f t="shared" si="14"/>
        <v>2</v>
      </c>
    </row>
    <row r="104" spans="1:17">
      <c r="A104">
        <v>93</v>
      </c>
      <c r="B104" s="28">
        <v>254</v>
      </c>
      <c r="C104" s="35" t="s">
        <v>103</v>
      </c>
      <c r="D104" s="35" t="s">
        <v>153</v>
      </c>
      <c r="E104" s="31">
        <v>275.15789469999999</v>
      </c>
      <c r="F104" s="31">
        <v>275.89473679999998</v>
      </c>
      <c r="G104" s="31">
        <v>280.10526320000002</v>
      </c>
      <c r="H104" s="31">
        <v>284.4210526</v>
      </c>
      <c r="I104">
        <f>STANDARDIZE(E104,$E$9,$E$10)</f>
        <v>1.3791346285597146</v>
      </c>
      <c r="J104">
        <f>STANDARDIZE(F104,$F$9,$F$10)</f>
        <v>1.5734310324736256</v>
      </c>
      <c r="K104">
        <f t="shared" si="8"/>
        <v>0.84264345330451118</v>
      </c>
      <c r="L104">
        <f t="shared" si="9"/>
        <v>1.5343997093751749</v>
      </c>
      <c r="M104">
        <f t="shared" si="10"/>
        <v>26.038479550104647</v>
      </c>
      <c r="N104">
        <f t="shared" si="11"/>
        <v>7.0641608534784623</v>
      </c>
      <c r="O104">
        <f t="shared" si="12"/>
        <v>0.51639496923010131</v>
      </c>
      <c r="P104">
        <f t="shared" si="13"/>
        <v>0.51639496923010131</v>
      </c>
      <c r="Q104">
        <f t="shared" si="14"/>
        <v>3</v>
      </c>
    </row>
    <row r="105" spans="1:17">
      <c r="A105">
        <v>94</v>
      </c>
      <c r="B105" s="29">
        <v>256</v>
      </c>
      <c r="C105" s="34" t="s">
        <v>104</v>
      </c>
      <c r="D105" s="34" t="s">
        <v>153</v>
      </c>
      <c r="E105" s="27">
        <v>258.66666670000001</v>
      </c>
      <c r="F105" s="27">
        <v>256.02083329999999</v>
      </c>
      <c r="G105" s="27">
        <v>276.20833329999999</v>
      </c>
      <c r="H105" s="27">
        <v>273.29166670000001</v>
      </c>
      <c r="I105">
        <f>STANDARDIZE(E105,$E$9,$E$10)</f>
        <v>-0.72720239572192669</v>
      </c>
      <c r="J105">
        <f>STANDARDIZE(F105,$F$9,$F$10)</f>
        <v>-0.85260940176749711</v>
      </c>
      <c r="K105">
        <f t="shared" si="8"/>
        <v>0.41986071232725874</v>
      </c>
      <c r="L105">
        <f t="shared" si="9"/>
        <v>0.36766982251491026</v>
      </c>
      <c r="M105">
        <f t="shared" si="10"/>
        <v>5.1482811636569075</v>
      </c>
      <c r="N105">
        <f t="shared" si="11"/>
        <v>1.5384552498243949</v>
      </c>
      <c r="O105">
        <f t="shared" si="12"/>
        <v>9.3754629393020323</v>
      </c>
      <c r="P105">
        <f t="shared" si="13"/>
        <v>1.5384552498243949</v>
      </c>
      <c r="Q105">
        <f t="shared" si="14"/>
        <v>2</v>
      </c>
    </row>
    <row r="106" spans="1:17">
      <c r="A106">
        <v>95</v>
      </c>
      <c r="B106" s="28">
        <v>260</v>
      </c>
      <c r="C106" s="35" t="s">
        <v>105</v>
      </c>
      <c r="D106" s="35" t="s">
        <v>153</v>
      </c>
      <c r="E106" s="31">
        <v>262.5409836</v>
      </c>
      <c r="F106" s="31">
        <v>262.60655739999999</v>
      </c>
      <c r="G106" s="31">
        <v>269.50819669999998</v>
      </c>
      <c r="H106" s="31">
        <v>269.85245900000001</v>
      </c>
      <c r="I106">
        <f>STANDARDIZE(E106,$E$9,$E$10)</f>
        <v>-0.23235646124875853</v>
      </c>
      <c r="J106">
        <f>STANDARDIZE(F106,$F$9,$F$10)</f>
        <v>-4.8679114224527788E-2</v>
      </c>
      <c r="K106">
        <f t="shared" si="8"/>
        <v>-0.30704538795183234</v>
      </c>
      <c r="L106">
        <f t="shared" si="9"/>
        <v>7.1264424250930608E-3</v>
      </c>
      <c r="M106">
        <f t="shared" si="10"/>
        <v>4.6123515202437311</v>
      </c>
      <c r="N106">
        <f t="shared" si="11"/>
        <v>0.20231664326554624</v>
      </c>
      <c r="O106">
        <f t="shared" si="12"/>
        <v>6.6258012024759747</v>
      </c>
      <c r="P106">
        <f t="shared" si="13"/>
        <v>0.20231664326554624</v>
      </c>
      <c r="Q106">
        <f t="shared" si="14"/>
        <v>2</v>
      </c>
    </row>
    <row r="107" spans="1:17">
      <c r="A107">
        <v>96</v>
      </c>
      <c r="B107" s="29">
        <v>261</v>
      </c>
      <c r="C107" s="34" t="s">
        <v>106</v>
      </c>
      <c r="D107" s="34" t="s">
        <v>153</v>
      </c>
      <c r="E107" s="27">
        <v>261.36111110000002</v>
      </c>
      <c r="F107" s="27">
        <v>261.69444440000001</v>
      </c>
      <c r="G107" s="27">
        <v>279.22222219999998</v>
      </c>
      <c r="H107" s="27">
        <v>274.05555559999999</v>
      </c>
      <c r="I107">
        <f>STANDARDIZE(E107,$E$9,$E$10)</f>
        <v>-0.38305531343136845</v>
      </c>
      <c r="J107">
        <f>STANDARDIZE(F107,$F$9,$F$10)</f>
        <v>-0.16002226423010762</v>
      </c>
      <c r="K107">
        <f t="shared" si="8"/>
        <v>0.74684124388439521</v>
      </c>
      <c r="L107">
        <f t="shared" si="9"/>
        <v>0.44775079175066962</v>
      </c>
      <c r="M107">
        <f t="shared" si="10"/>
        <v>7.7997525570274178</v>
      </c>
      <c r="N107">
        <f t="shared" si="11"/>
        <v>0.82529421104692857</v>
      </c>
      <c r="O107">
        <f t="shared" si="12"/>
        <v>5.1794066718850438</v>
      </c>
      <c r="P107">
        <f t="shared" si="13"/>
        <v>0.82529421104692857</v>
      </c>
      <c r="Q107">
        <f t="shared" si="14"/>
        <v>2</v>
      </c>
    </row>
    <row r="108" spans="1:17">
      <c r="A108">
        <v>97</v>
      </c>
      <c r="B108" s="28">
        <v>262</v>
      </c>
      <c r="C108" s="35" t="s">
        <v>107</v>
      </c>
      <c r="D108" s="35" t="s">
        <v>153</v>
      </c>
      <c r="E108" s="31">
        <v>282.70833329999999</v>
      </c>
      <c r="F108" s="31">
        <v>284.54166670000001</v>
      </c>
      <c r="G108" s="31">
        <v>288.25</v>
      </c>
      <c r="H108" s="31">
        <v>278.625</v>
      </c>
      <c r="I108">
        <f>STANDARDIZE(E108,$E$9,$E$10)</f>
        <v>2.3435120765426829</v>
      </c>
      <c r="J108">
        <f>STANDARDIZE(F108,$F$9,$F$10)</f>
        <v>2.628976138116744</v>
      </c>
      <c r="K108">
        <f t="shared" si="8"/>
        <v>1.7262760146298397</v>
      </c>
      <c r="L108">
        <f t="shared" si="9"/>
        <v>0.92678057791580615</v>
      </c>
      <c r="M108">
        <f t="shared" si="10"/>
        <v>39.584811750589701</v>
      </c>
      <c r="N108">
        <f t="shared" si="11"/>
        <v>15.777710195386693</v>
      </c>
      <c r="O108">
        <f t="shared" si="12"/>
        <v>3.3505702098123051</v>
      </c>
      <c r="P108">
        <f t="shared" si="13"/>
        <v>3.3505702098123051</v>
      </c>
      <c r="Q108">
        <f t="shared" si="14"/>
        <v>3</v>
      </c>
    </row>
    <row r="109" spans="1:17">
      <c r="A109">
        <v>98</v>
      </c>
      <c r="B109" s="29">
        <v>321</v>
      </c>
      <c r="C109" s="34" t="s">
        <v>110</v>
      </c>
      <c r="D109" s="34" t="s">
        <v>153</v>
      </c>
      <c r="E109" s="27">
        <v>271.80952380000002</v>
      </c>
      <c r="F109" s="27">
        <v>263</v>
      </c>
      <c r="G109" s="27">
        <v>285.80952380000002</v>
      </c>
      <c r="H109" s="27">
        <v>282.23809519999998</v>
      </c>
      <c r="I109">
        <f>STANDARDIZE(E109,$E$9,$E$10)</f>
        <v>0.95146498517735545</v>
      </c>
      <c r="J109">
        <f>STANDARDIZE(F109,$F$9,$F$10)</f>
        <v>-6.5092207027926978E-4</v>
      </c>
      <c r="K109">
        <f t="shared" si="8"/>
        <v>1.461505735563303</v>
      </c>
      <c r="L109">
        <f t="shared" si="9"/>
        <v>1.305553152772011</v>
      </c>
      <c r="M109">
        <f t="shared" si="10"/>
        <v>18.981652804083701</v>
      </c>
      <c r="N109">
        <f t="shared" si="11"/>
        <v>4.386392863235451</v>
      </c>
      <c r="O109">
        <f t="shared" si="12"/>
        <v>2.4023988854348004</v>
      </c>
      <c r="P109">
        <f t="shared" si="13"/>
        <v>2.4023988854348004</v>
      </c>
      <c r="Q109">
        <f t="shared" si="14"/>
        <v>3</v>
      </c>
    </row>
    <row r="110" spans="1:17">
      <c r="A110">
        <v>99</v>
      </c>
      <c r="B110" s="28">
        <v>322</v>
      </c>
      <c r="C110" s="35" t="s">
        <v>111</v>
      </c>
      <c r="D110" s="35" t="s">
        <v>153</v>
      </c>
      <c r="E110" s="31">
        <v>266.07692309999999</v>
      </c>
      <c r="F110" s="31">
        <v>256.30769229999999</v>
      </c>
      <c r="G110" s="31">
        <v>290.69230770000001</v>
      </c>
      <c r="H110" s="31">
        <v>288</v>
      </c>
      <c r="I110">
        <f>STANDARDIZE(E110,$E$9,$E$10)</f>
        <v>0.21927032388027429</v>
      </c>
      <c r="J110">
        <f>STANDARDIZE(F110,$F$9,$F$10)</f>
        <v>-0.81759204682633235</v>
      </c>
      <c r="K110">
        <f t="shared" si="8"/>
        <v>1.9912449953948894</v>
      </c>
      <c r="L110">
        <f t="shared" si="9"/>
        <v>1.9095924587865192</v>
      </c>
      <c r="M110">
        <f t="shared" si="10"/>
        <v>21.394811474032739</v>
      </c>
      <c r="N110">
        <f t="shared" si="11"/>
        <v>7.8904644268848028</v>
      </c>
      <c r="O110">
        <f t="shared" si="12"/>
        <v>7.8898176027079518</v>
      </c>
      <c r="P110">
        <f t="shared" si="13"/>
        <v>7.8898176027079518</v>
      </c>
      <c r="Q110">
        <f t="shared" si="14"/>
        <v>3</v>
      </c>
    </row>
    <row r="111" spans="1:17">
      <c r="A111">
        <v>100</v>
      </c>
      <c r="B111" s="29">
        <v>326</v>
      </c>
      <c r="C111" s="34" t="s">
        <v>112</v>
      </c>
      <c r="D111" s="34" t="s">
        <v>153</v>
      </c>
      <c r="E111" s="27">
        <v>277.75</v>
      </c>
      <c r="F111" s="27">
        <v>275.04166670000001</v>
      </c>
      <c r="G111" s="27">
        <v>285.45833329999999</v>
      </c>
      <c r="H111" s="27">
        <v>288.91666670000001</v>
      </c>
      <c r="I111">
        <f>STANDARDIZE(E111,$E$9,$E$10)</f>
        <v>1.7102104807780398</v>
      </c>
      <c r="J111">
        <f>STANDARDIZE(F111,$F$9,$F$10)</f>
        <v>1.4692953474109482</v>
      </c>
      <c r="K111">
        <f t="shared" si="8"/>
        <v>1.4234046441900188</v>
      </c>
      <c r="L111">
        <f t="shared" si="9"/>
        <v>2.0056896239660986</v>
      </c>
      <c r="M111">
        <f t="shared" si="10"/>
        <v>32.635980615767174</v>
      </c>
      <c r="N111">
        <f t="shared" si="11"/>
        <v>10.619337130648248</v>
      </c>
      <c r="O111">
        <f t="shared" si="12"/>
        <v>1.7050060506316393</v>
      </c>
      <c r="P111">
        <f t="shared" si="13"/>
        <v>1.7050060506316393</v>
      </c>
      <c r="Q111">
        <f t="shared" si="14"/>
        <v>3</v>
      </c>
    </row>
    <row r="112" spans="1:17">
      <c r="A112">
        <v>101</v>
      </c>
      <c r="B112" s="28">
        <v>327</v>
      </c>
      <c r="C112" s="35" t="s">
        <v>113</v>
      </c>
      <c r="D112" s="35" t="s">
        <v>153</v>
      </c>
      <c r="E112" s="31">
        <v>265.48936170000002</v>
      </c>
      <c r="F112" s="31">
        <v>263.5319149</v>
      </c>
      <c r="G112" s="31">
        <v>273.60638299999999</v>
      </c>
      <c r="H112" s="31">
        <v>270.15957450000002</v>
      </c>
      <c r="I112">
        <f>STANDARDIZE(E112,$E$9,$E$10)</f>
        <v>0.14422422477481692</v>
      </c>
      <c r="J112">
        <f>STANDARDIZE(F112,$F$9,$F$10)</f>
        <v>6.4280813910794293E-2</v>
      </c>
      <c r="K112">
        <f t="shared" si="8"/>
        <v>0.13757190858958449</v>
      </c>
      <c r="L112">
        <f t="shared" si="9"/>
        <v>3.9322363726379275E-2</v>
      </c>
      <c r="M112">
        <f t="shared" si="10"/>
        <v>6.5792411431770415</v>
      </c>
      <c r="N112">
        <f t="shared" si="11"/>
        <v>2.4871837456674591E-2</v>
      </c>
      <c r="O112">
        <f t="shared" si="12"/>
        <v>4.351491606224771</v>
      </c>
      <c r="P112">
        <f t="shared" si="13"/>
        <v>2.4871837456674591E-2</v>
      </c>
      <c r="Q112">
        <f t="shared" si="14"/>
        <v>2</v>
      </c>
    </row>
    <row r="113" spans="1:17">
      <c r="A113">
        <v>102</v>
      </c>
      <c r="B113" s="29">
        <v>328</v>
      </c>
      <c r="C113" s="34" t="s">
        <v>114</v>
      </c>
      <c r="D113" s="34" t="s">
        <v>153</v>
      </c>
      <c r="E113" s="27">
        <v>261.89583329999999</v>
      </c>
      <c r="F113" s="27">
        <v>257.79166670000001</v>
      </c>
      <c r="G113" s="27">
        <v>270.52083329999999</v>
      </c>
      <c r="H113" s="27">
        <v>267.60416670000001</v>
      </c>
      <c r="I113">
        <f>STANDARDIZE(E113,$E$9,$E$10)</f>
        <v>-0.31475808489476198</v>
      </c>
      <c r="J113">
        <f>STANDARDIZE(F113,$F$9,$F$10)</f>
        <v>-0.63644082518641809</v>
      </c>
      <c r="K113">
        <f t="shared" si="8"/>
        <v>-0.19718319172349241</v>
      </c>
      <c r="L113">
        <f t="shared" si="9"/>
        <v>-0.22856938521332232</v>
      </c>
      <c r="M113">
        <f t="shared" si="10"/>
        <v>2.9945096896197958</v>
      </c>
      <c r="N113">
        <f t="shared" si="11"/>
        <v>0.68176096392300667</v>
      </c>
      <c r="O113">
        <f t="shared" si="12"/>
        <v>9.1053891126104372</v>
      </c>
      <c r="P113">
        <f t="shared" si="13"/>
        <v>0.68176096392300667</v>
      </c>
      <c r="Q113">
        <f t="shared" si="14"/>
        <v>2</v>
      </c>
    </row>
    <row r="114" spans="1:17">
      <c r="A114">
        <v>103</v>
      </c>
      <c r="B114" s="28">
        <v>332</v>
      </c>
      <c r="C114" s="35" t="s">
        <v>115</v>
      </c>
      <c r="D114" s="35" t="s">
        <v>153</v>
      </c>
      <c r="E114" s="31">
        <v>274.0357143</v>
      </c>
      <c r="F114" s="31">
        <v>273.60714289999999</v>
      </c>
      <c r="G114" s="31">
        <v>270.85714289999999</v>
      </c>
      <c r="H114" s="31">
        <v>265.75</v>
      </c>
      <c r="I114">
        <f>STANDARDIZE(E114,$E$9,$E$10)</f>
        <v>1.2358044821059049</v>
      </c>
      <c r="J114">
        <f>STANDARDIZE(F114,$F$9,$F$10)</f>
        <v>1.2941806427088105</v>
      </c>
      <c r="K114">
        <f t="shared" si="8"/>
        <v>-0.16069654758217511</v>
      </c>
      <c r="L114">
        <f t="shared" si="9"/>
        <v>-0.42294773847997302</v>
      </c>
      <c r="M114">
        <f t="shared" si="10"/>
        <v>13.784436517917749</v>
      </c>
      <c r="N114">
        <f t="shared" si="11"/>
        <v>3.395510166260916</v>
      </c>
      <c r="O114">
        <f t="shared" si="12"/>
        <v>3.0770709066552273</v>
      </c>
      <c r="P114">
        <f t="shared" si="13"/>
        <v>3.0770709066552273</v>
      </c>
      <c r="Q114">
        <f t="shared" si="14"/>
        <v>3</v>
      </c>
    </row>
    <row r="115" spans="1:17">
      <c r="A115">
        <v>104</v>
      </c>
      <c r="B115" s="29">
        <v>335</v>
      </c>
      <c r="C115" s="34" t="s">
        <v>116</v>
      </c>
      <c r="D115" s="34" t="s">
        <v>153</v>
      </c>
      <c r="E115" s="27">
        <v>269.54545450000001</v>
      </c>
      <c r="F115" s="27">
        <v>272.05454550000002</v>
      </c>
      <c r="G115" s="27">
        <v>275.3</v>
      </c>
      <c r="H115" s="27">
        <v>267.39999999999998</v>
      </c>
      <c r="I115">
        <f>STANDARDIZE(E115,$E$9,$E$10)</f>
        <v>0.66228743016874969</v>
      </c>
      <c r="J115">
        <f>STANDARDIZE(F115,$F$9,$F$10)</f>
        <v>1.104652497395155</v>
      </c>
      <c r="K115">
        <f t="shared" si="8"/>
        <v>0.32131451002197692</v>
      </c>
      <c r="L115">
        <f t="shared" si="9"/>
        <v>-0.24997284744672993</v>
      </c>
      <c r="M115">
        <f t="shared" si="10"/>
        <v>11.625758957384805</v>
      </c>
      <c r="N115">
        <f t="shared" si="11"/>
        <v>1.77332860972836</v>
      </c>
      <c r="O115">
        <f t="shared" si="12"/>
        <v>2.122548346246969</v>
      </c>
      <c r="P115">
        <f t="shared" si="13"/>
        <v>1.77332860972836</v>
      </c>
      <c r="Q115">
        <f t="shared" si="14"/>
        <v>2</v>
      </c>
    </row>
    <row r="116" spans="1:17">
      <c r="A116">
        <v>105</v>
      </c>
      <c r="B116" s="28">
        <v>336</v>
      </c>
      <c r="C116" s="35" t="s">
        <v>117</v>
      </c>
      <c r="D116" s="35" t="s">
        <v>153</v>
      </c>
      <c r="E116" s="31">
        <v>279.7735849</v>
      </c>
      <c r="F116" s="31">
        <v>283.490566</v>
      </c>
      <c r="G116" s="31">
        <v>277.52830189999997</v>
      </c>
      <c r="H116" s="31">
        <v>280.7735849</v>
      </c>
      <c r="I116">
        <f>STANDARDIZE(E116,$E$9,$E$10)</f>
        <v>1.9686722397596799</v>
      </c>
      <c r="J116">
        <f>STANDARDIZE(F116,$F$9,$F$10)</f>
        <v>2.500666528549647</v>
      </c>
      <c r="K116">
        <f t="shared" si="8"/>
        <v>0.56306573706016294</v>
      </c>
      <c r="L116">
        <f t="shared" si="9"/>
        <v>1.1520237530389439</v>
      </c>
      <c r="M116">
        <f t="shared" si="10"/>
        <v>32.490479921942928</v>
      </c>
      <c r="N116">
        <f t="shared" si="11"/>
        <v>11.423918543833631</v>
      </c>
      <c r="O116">
        <f t="shared" si="12"/>
        <v>2.0811560770223525</v>
      </c>
      <c r="P116">
        <f t="shared" si="13"/>
        <v>2.0811560770223525</v>
      </c>
      <c r="Q116">
        <f t="shared" si="14"/>
        <v>3</v>
      </c>
    </row>
    <row r="117" spans="1:17">
      <c r="A117">
        <v>106</v>
      </c>
      <c r="B117" s="29">
        <v>346</v>
      </c>
      <c r="C117" s="34" t="s">
        <v>118</v>
      </c>
      <c r="D117" s="34" t="s">
        <v>153</v>
      </c>
      <c r="E117" s="27">
        <v>270.47826090000001</v>
      </c>
      <c r="F117" s="27">
        <v>269.17391300000003</v>
      </c>
      <c r="G117" s="27">
        <v>279.17391300000003</v>
      </c>
      <c r="H117" s="27">
        <v>267.86956520000001</v>
      </c>
      <c r="I117">
        <f>STANDARDIZE(E117,$E$9,$E$10)</f>
        <v>0.78142984071615595</v>
      </c>
      <c r="J117">
        <f>STANDARDIZE(F117,$F$9,$F$10)</f>
        <v>0.75300889999170229</v>
      </c>
      <c r="K117">
        <f t="shared" si="8"/>
        <v>0.74160011907216894</v>
      </c>
      <c r="L117">
        <f t="shared" si="9"/>
        <v>-0.20074679332369358</v>
      </c>
      <c r="M117">
        <f t="shared" si="10"/>
        <v>11.9027549336941</v>
      </c>
      <c r="N117">
        <f t="shared" si="11"/>
        <v>1.6676362632619075</v>
      </c>
      <c r="O117">
        <f t="shared" si="12"/>
        <v>1.8309058942877945</v>
      </c>
      <c r="P117">
        <f t="shared" si="13"/>
        <v>1.6676362632619075</v>
      </c>
      <c r="Q117">
        <f t="shared" si="14"/>
        <v>2</v>
      </c>
    </row>
    <row r="118" spans="1:17">
      <c r="A118">
        <v>107</v>
      </c>
      <c r="B118" s="28">
        <v>347</v>
      </c>
      <c r="C118" s="35" t="s">
        <v>119</v>
      </c>
      <c r="D118" s="35" t="s">
        <v>153</v>
      </c>
      <c r="E118" s="31">
        <v>260.89156630000002</v>
      </c>
      <c r="F118" s="31">
        <v>260.44578310000003</v>
      </c>
      <c r="G118" s="31">
        <v>270.62650600000001</v>
      </c>
      <c r="H118" s="31">
        <v>270.06024100000002</v>
      </c>
      <c r="I118">
        <f>STANDARDIZE(E118,$E$9,$E$10)</f>
        <v>-0.44302777859884462</v>
      </c>
      <c r="J118">
        <f>STANDARDIZE(F118,$F$9,$F$10)</f>
        <v>-0.31244842462039235</v>
      </c>
      <c r="K118">
        <f t="shared" si="8"/>
        <v>-0.18571862990202562</v>
      </c>
      <c r="L118">
        <f t="shared" si="9"/>
        <v>2.8908908369742355E-2</v>
      </c>
      <c r="M118">
        <f t="shared" si="10"/>
        <v>3.9084627368703151</v>
      </c>
      <c r="N118">
        <f t="shared" si="11"/>
        <v>0.38145645238539233</v>
      </c>
      <c r="O118">
        <f t="shared" si="12"/>
        <v>7.7634761747350609</v>
      </c>
      <c r="P118">
        <f t="shared" si="13"/>
        <v>0.38145645238539233</v>
      </c>
      <c r="Q118">
        <f t="shared" si="14"/>
        <v>2</v>
      </c>
    </row>
    <row r="119" spans="1:17">
      <c r="A119">
        <v>108</v>
      </c>
      <c r="B119" s="29">
        <v>368</v>
      </c>
      <c r="C119" s="34" t="s">
        <v>120</v>
      </c>
      <c r="D119" s="34" t="s">
        <v>153</v>
      </c>
      <c r="E119" s="27">
        <v>260.72972970000001</v>
      </c>
      <c r="F119" s="27">
        <v>260.89189190000002</v>
      </c>
      <c r="G119" s="27">
        <v>266</v>
      </c>
      <c r="H119" s="27">
        <v>263.68918919999999</v>
      </c>
      <c r="I119">
        <f>STANDARDIZE(E119,$E$9,$E$10)</f>
        <v>-0.46369830855961469</v>
      </c>
      <c r="J119">
        <f>STANDARDIZE(F119,$F$9,$F$10)</f>
        <v>-0.25799118189146575</v>
      </c>
      <c r="K119">
        <f t="shared" si="8"/>
        <v>-0.68765398363463714</v>
      </c>
      <c r="L119">
        <f t="shared" si="9"/>
        <v>-0.63898926791642008</v>
      </c>
      <c r="M119">
        <f t="shared" si="10"/>
        <v>2.0864075428135851</v>
      </c>
      <c r="N119">
        <f t="shared" si="11"/>
        <v>1.3523130292656789</v>
      </c>
      <c r="O119">
        <f t="shared" si="12"/>
        <v>10.682663917475281</v>
      </c>
      <c r="P119">
        <f t="shared" si="13"/>
        <v>1.3523130292656789</v>
      </c>
      <c r="Q119">
        <f t="shared" si="14"/>
        <v>2</v>
      </c>
    </row>
    <row r="120" spans="1:17">
      <c r="A120">
        <v>109</v>
      </c>
      <c r="B120" s="28">
        <v>373</v>
      </c>
      <c r="C120" s="35" t="s">
        <v>121</v>
      </c>
      <c r="D120" s="35" t="s">
        <v>153</v>
      </c>
      <c r="E120" s="31">
        <v>277.421875</v>
      </c>
      <c r="F120" s="31">
        <v>274.3125</v>
      </c>
      <c r="G120" s="31">
        <v>281.15625</v>
      </c>
      <c r="H120" s="31">
        <v>280.734375</v>
      </c>
      <c r="I120">
        <f>STANDARDIZE(E120,$E$9,$E$10)</f>
        <v>1.6683008160706927</v>
      </c>
      <c r="J120">
        <f>STANDARDIZE(F120,$F$9,$F$10)</f>
        <v>1.3802847563359646</v>
      </c>
      <c r="K120">
        <f t="shared" si="8"/>
        <v>0.95666631012697989</v>
      </c>
      <c r="L120">
        <f t="shared" si="9"/>
        <v>1.1479132511117167</v>
      </c>
      <c r="M120">
        <f t="shared" si="10"/>
        <v>24.907724570927655</v>
      </c>
      <c r="N120">
        <f t="shared" si="11"/>
        <v>6.5699199519156606</v>
      </c>
      <c r="O120">
        <f t="shared" si="12"/>
        <v>0.2955005975825416</v>
      </c>
      <c r="P120">
        <f t="shared" si="13"/>
        <v>0.2955005975825416</v>
      </c>
      <c r="Q120">
        <f t="shared" si="14"/>
        <v>3</v>
      </c>
    </row>
    <row r="121" spans="1:17">
      <c r="A121">
        <v>110</v>
      </c>
      <c r="B121" s="29">
        <v>384</v>
      </c>
      <c r="C121" s="34" t="s">
        <v>122</v>
      </c>
      <c r="D121" s="34" t="s">
        <v>153</v>
      </c>
      <c r="E121" s="27">
        <v>258.96153850000002</v>
      </c>
      <c r="F121" s="27">
        <v>262.61538460000003</v>
      </c>
      <c r="G121" s="27">
        <v>244.69230769999999</v>
      </c>
      <c r="H121" s="27">
        <v>247.07692309999999</v>
      </c>
      <c r="I121">
        <f>STANDARDIZE(E121,$E$9,$E$10)</f>
        <v>-0.68953998575727193</v>
      </c>
      <c r="J121">
        <f>STANDARDIZE(F121,$F$9,$F$10)</f>
        <v>-4.7601563248131321E-2</v>
      </c>
      <c r="K121">
        <f t="shared" si="8"/>
        <v>-2.9993518549496505</v>
      </c>
      <c r="L121">
        <f t="shared" si="9"/>
        <v>-2.3805074003181037</v>
      </c>
      <c r="M121">
        <f t="shared" si="10"/>
        <v>7.1373326954547389</v>
      </c>
      <c r="N121">
        <f t="shared" si="11"/>
        <v>15.801124621463021</v>
      </c>
      <c r="O121">
        <f t="shared" si="12"/>
        <v>32.337830846095351</v>
      </c>
      <c r="P121">
        <f t="shared" si="13"/>
        <v>7.1373326954547389</v>
      </c>
      <c r="Q121">
        <f t="shared" si="14"/>
        <v>1</v>
      </c>
    </row>
    <row r="122" spans="1:17">
      <c r="A122">
        <v>111</v>
      </c>
      <c r="B122" s="28">
        <v>385</v>
      </c>
      <c r="C122" s="35" t="s">
        <v>123</v>
      </c>
      <c r="D122" s="35" t="s">
        <v>153</v>
      </c>
      <c r="E122" s="31">
        <v>265.3103448</v>
      </c>
      <c r="F122" s="31">
        <v>265.17241380000002</v>
      </c>
      <c r="G122" s="31">
        <v>263.4482759</v>
      </c>
      <c r="H122" s="31">
        <v>260.13793099999998</v>
      </c>
      <c r="I122">
        <f>STANDARDIZE(E122,$E$9,$E$10)</f>
        <v>0.1213593462804943</v>
      </c>
      <c r="J122">
        <f>STANDARDIZE(F122,$F$9,$F$10)</f>
        <v>0.26453924143753133</v>
      </c>
      <c r="K122">
        <f t="shared" si="8"/>
        <v>-0.96449368486090359</v>
      </c>
      <c r="L122">
        <f t="shared" si="9"/>
        <v>-1.0112792680230387</v>
      </c>
      <c r="M122">
        <f t="shared" si="10"/>
        <v>4.1494527210069716</v>
      </c>
      <c r="N122">
        <f t="shared" si="11"/>
        <v>2.2631413886689971</v>
      </c>
      <c r="O122">
        <f t="shared" si="12"/>
        <v>9.9100035203430181</v>
      </c>
      <c r="P122">
        <f t="shared" si="13"/>
        <v>2.2631413886689971</v>
      </c>
      <c r="Q122">
        <f t="shared" si="14"/>
        <v>2</v>
      </c>
    </row>
    <row r="123" spans="1:17" ht="16" thickBot="1">
      <c r="A123">
        <v>112</v>
      </c>
      <c r="B123" s="37" t="s">
        <v>124</v>
      </c>
      <c r="C123" s="38" t="s">
        <v>152</v>
      </c>
      <c r="D123" s="38" t="s">
        <v>153</v>
      </c>
      <c r="E123" s="39">
        <v>264.5560337</v>
      </c>
      <c r="F123" s="39">
        <v>263.09234359999999</v>
      </c>
      <c r="G123" s="39">
        <v>272.82391969999998</v>
      </c>
      <c r="H123" s="39">
        <v>270.38838079999999</v>
      </c>
      <c r="I123">
        <f>STANDARDIZE(E123,$E$9,$E$10)</f>
        <v>2.5015193027831509E-2</v>
      </c>
      <c r="J123">
        <f>STANDARDIZE(F123,$F$9,$F$10)</f>
        <v>1.0621614673363988E-2</v>
      </c>
      <c r="K123">
        <f t="shared" si="8"/>
        <v>5.2681498144143614E-2</v>
      </c>
      <c r="L123">
        <f t="shared" si="9"/>
        <v>6.3308875732570519E-2</v>
      </c>
      <c r="M123">
        <f t="shared" si="10"/>
        <v>6.0350546585703828</v>
      </c>
      <c r="N123">
        <f t="shared" si="11"/>
        <v>0</v>
      </c>
      <c r="O123">
        <f t="shared" si="12"/>
        <v>4.8775607266508088</v>
      </c>
      <c r="P123">
        <f t="shared" si="13"/>
        <v>0</v>
      </c>
      <c r="Q123">
        <f t="shared" si="14"/>
        <v>2</v>
      </c>
    </row>
    <row r="126" spans="1:17">
      <c r="B126" s="56">
        <v>301</v>
      </c>
      <c r="C126" s="57" t="s">
        <v>108</v>
      </c>
      <c r="D126" s="57" t="s">
        <v>153</v>
      </c>
      <c r="E126" s="56" t="s">
        <v>158</v>
      </c>
      <c r="F126" s="56" t="s">
        <v>158</v>
      </c>
      <c r="G126" s="56" t="s">
        <v>158</v>
      </c>
      <c r="H126" s="56" t="s">
        <v>158</v>
      </c>
    </row>
    <row r="127" spans="1:17">
      <c r="B127" s="54">
        <v>313</v>
      </c>
      <c r="C127" s="55" t="s">
        <v>109</v>
      </c>
      <c r="D127" s="55" t="s">
        <v>153</v>
      </c>
      <c r="E127" s="54" t="s">
        <v>158</v>
      </c>
      <c r="F127" s="54" t="s">
        <v>158</v>
      </c>
      <c r="G127" s="54" t="s">
        <v>158</v>
      </c>
      <c r="H127" s="54" t="s">
        <v>158</v>
      </c>
    </row>
    <row r="128" spans="1:17">
      <c r="B128" s="56">
        <v>75</v>
      </c>
      <c r="C128" s="57" t="s">
        <v>44</v>
      </c>
      <c r="D128" s="57" t="s">
        <v>153</v>
      </c>
      <c r="E128" s="56" t="s">
        <v>158</v>
      </c>
      <c r="F128" s="56" t="s">
        <v>158</v>
      </c>
      <c r="G128" s="56" t="s">
        <v>158</v>
      </c>
      <c r="H128" s="56" t="s">
        <v>158</v>
      </c>
    </row>
    <row r="129" spans="2:8">
      <c r="B129" s="54">
        <v>51</v>
      </c>
      <c r="C129" s="55" t="s">
        <v>31</v>
      </c>
      <c r="D129" s="55" t="s">
        <v>153</v>
      </c>
      <c r="E129" s="54" t="s">
        <v>158</v>
      </c>
      <c r="F129" s="54" t="s">
        <v>158</v>
      </c>
      <c r="G129" s="54" t="s">
        <v>158</v>
      </c>
      <c r="H129" s="54" t="s">
        <v>158</v>
      </c>
    </row>
  </sheetData>
  <mergeCells count="2">
    <mergeCell ref="I9:L10"/>
    <mergeCell ref="M9:O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2"/>
  <sheetViews>
    <sheetView workbookViewId="0">
      <selection activeCell="A20" sqref="A20"/>
    </sheetView>
  </sheetViews>
  <sheetFormatPr baseColWidth="10" defaultColWidth="8.83203125" defaultRowHeight="15"/>
  <cols>
    <col min="1" max="1" width="113.5" style="3" customWidth="1"/>
  </cols>
  <sheetData>
    <row r="1" spans="1:1" ht="17">
      <c r="A1" s="24" t="s">
        <v>145</v>
      </c>
    </row>
    <row r="2" spans="1:1" ht="20.25" customHeight="1">
      <c r="A2" s="15" t="s">
        <v>148</v>
      </c>
    </row>
    <row r="3" spans="1:1">
      <c r="A3" s="15"/>
    </row>
    <row r="4" spans="1:1" ht="48">
      <c r="A4" s="16" t="s">
        <v>149</v>
      </c>
    </row>
    <row r="5" spans="1:1">
      <c r="A5" s="16"/>
    </row>
    <row r="6" spans="1:1" ht="80">
      <c r="A6" s="16" t="s">
        <v>150</v>
      </c>
    </row>
    <row r="7" spans="1:1" ht="33" customHeight="1">
      <c r="A7" s="16" t="s">
        <v>154</v>
      </c>
    </row>
    <row r="8" spans="1:1" ht="16">
      <c r="A8" s="16" t="s">
        <v>157</v>
      </c>
    </row>
    <row r="9" spans="1:1" ht="16">
      <c r="A9" s="16" t="s">
        <v>146</v>
      </c>
    </row>
    <row r="10" spans="1:1" ht="16">
      <c r="A10" s="17" t="s">
        <v>147</v>
      </c>
    </row>
    <row r="11" spans="1:1" ht="32">
      <c r="A11" s="16" t="s">
        <v>166</v>
      </c>
    </row>
    <row r="12" spans="1:1" ht="32">
      <c r="A12" s="16" t="s">
        <v>167</v>
      </c>
    </row>
    <row r="13" spans="1:1" ht="32">
      <c r="A13" s="16" t="s">
        <v>168</v>
      </c>
    </row>
    <row r="14" spans="1:1" ht="32">
      <c r="A14" s="16" t="s">
        <v>178</v>
      </c>
    </row>
    <row r="15" spans="1:1" ht="64">
      <c r="A15" s="16" t="s">
        <v>151</v>
      </c>
    </row>
    <row r="16" spans="1:1">
      <c r="A16" s="18"/>
    </row>
    <row r="17" spans="1:1" ht="16">
      <c r="A17" s="19" t="s">
        <v>155</v>
      </c>
    </row>
    <row r="18" spans="1:1" ht="32">
      <c r="A18" s="20" t="s">
        <v>156</v>
      </c>
    </row>
    <row r="19" spans="1:1" ht="48">
      <c r="A19" s="25" t="s">
        <v>179</v>
      </c>
    </row>
    <row r="20" spans="1:1" ht="32">
      <c r="A20" s="21" t="s">
        <v>169</v>
      </c>
    </row>
    <row r="21" spans="1:1" ht="32">
      <c r="A21" s="22" t="s">
        <v>170</v>
      </c>
    </row>
    <row r="22" spans="1:1" ht="30" customHeight="1">
      <c r="A22" s="21" t="s">
        <v>171</v>
      </c>
    </row>
    <row r="23" spans="1:1" ht="32">
      <c r="A23" s="21" t="s">
        <v>172</v>
      </c>
    </row>
    <row r="24" spans="1:1" ht="16">
      <c r="A24" s="16" t="s">
        <v>173</v>
      </c>
    </row>
    <row r="25" spans="1:1" ht="16">
      <c r="A25" s="16" t="s">
        <v>174</v>
      </c>
    </row>
    <row r="26" spans="1:1" ht="16">
      <c r="A26" s="16" t="s">
        <v>175</v>
      </c>
    </row>
    <row r="27" spans="1:1">
      <c r="A27" s="20"/>
    </row>
    <row r="28" spans="1:1" ht="16">
      <c r="A28" s="20" t="s">
        <v>176</v>
      </c>
    </row>
    <row r="29" spans="1:1">
      <c r="A29" s="20"/>
    </row>
    <row r="30" spans="1:1" ht="32">
      <c r="A30" s="20" t="s">
        <v>177</v>
      </c>
    </row>
    <row r="31" spans="1:1">
      <c r="A31" s="20"/>
    </row>
    <row r="32" spans="1:1" ht="49.5" customHeight="1" thickBot="1">
      <c r="A32" s="23" t="s">
        <v>180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vt:lpstr>
      <vt:lpstr>Pivot Tables</vt:lpstr>
      <vt:lpstr>Pivot Tables 2</vt:lpstr>
      <vt:lpstr>All Students Data</vt:lpstr>
      <vt:lpstr>Cluster1</vt:lpstr>
      <vt:lpstr>Cluster2 </vt:lpstr>
      <vt:lpstr>Data Notes</vt:lpstr>
      <vt:lpstr>cluster1</vt:lpstr>
      <vt:lpstr>cluster2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Boberiene, Liepa V</dc:creator>
  <cp:lastModifiedBy>Microsoft Office User</cp:lastModifiedBy>
  <dcterms:created xsi:type="dcterms:W3CDTF">2020-02-03T18:16:39Z</dcterms:created>
  <dcterms:modified xsi:type="dcterms:W3CDTF">2020-10-21T16:13:48Z</dcterms:modified>
</cp:coreProperties>
</file>