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24226"/>
  <mc:AlternateContent xmlns:mc="http://schemas.openxmlformats.org/markup-compatibility/2006">
    <mc:Choice Requires="x15">
      <x15ac:absPath xmlns:x15ac="http://schemas.microsoft.com/office/spreadsheetml/2010/11/ac" url="C:\Users\Hp\Downloads\"/>
    </mc:Choice>
  </mc:AlternateContent>
  <xr:revisionPtr revIDLastSave="0" documentId="13_ncr:1_{2206A943-FB3A-45E3-AF99-9624CB5DF639}" xr6:coauthVersionLast="47" xr6:coauthVersionMax="47" xr10:uidLastSave="{00000000-0000-0000-0000-000000000000}"/>
  <bookViews>
    <workbookView xWindow="-108" yWindow="-108" windowWidth="23256" windowHeight="131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3" i="1" l="1"/>
  <c r="V4" i="1"/>
  <c r="V5" i="1"/>
  <c r="V6" i="1"/>
  <c r="V7" i="1"/>
  <c r="V8" i="1"/>
  <c r="V9" i="1"/>
  <c r="V10" i="1"/>
  <c r="V11" i="1"/>
  <c r="V12" i="1"/>
  <c r="V13" i="1"/>
  <c r="V2" i="1"/>
  <c r="T3" i="1"/>
  <c r="T4" i="1"/>
  <c r="T5" i="1"/>
  <c r="T6" i="1"/>
  <c r="T7" i="1"/>
  <c r="T8" i="1"/>
  <c r="T9" i="1"/>
  <c r="T10" i="1"/>
  <c r="T11" i="1"/>
  <c r="T12" i="1"/>
  <c r="T13" i="1"/>
  <c r="T2" i="1"/>
  <c r="AC3" i="1"/>
  <c r="AC4" i="1"/>
  <c r="AC5" i="1"/>
  <c r="AC6" i="1"/>
  <c r="AC7" i="1"/>
  <c r="AC8" i="1"/>
  <c r="AC9" i="1"/>
  <c r="AC10" i="1"/>
  <c r="AC11" i="1"/>
  <c r="AC12" i="1"/>
  <c r="AC2" i="1"/>
  <c r="AA3" i="1"/>
  <c r="AA4" i="1"/>
  <c r="AA5" i="1"/>
  <c r="AA6" i="1"/>
  <c r="AA7" i="1"/>
  <c r="AA8" i="1"/>
  <c r="AA9" i="1"/>
  <c r="AA10" i="1"/>
  <c r="AA11" i="1"/>
  <c r="AA12" i="1"/>
  <c r="AA13" i="1"/>
  <c r="AA2" i="1"/>
  <c r="Y3" i="1"/>
  <c r="Y4" i="1"/>
  <c r="Y5" i="1"/>
  <c r="Y6" i="1"/>
  <c r="Y7" i="1"/>
  <c r="Y8" i="1"/>
  <c r="Y9" i="1"/>
  <c r="Y10" i="1"/>
  <c r="Y11" i="1"/>
  <c r="Y12" i="1"/>
  <c r="Y13" i="1"/>
  <c r="Y2" i="1"/>
  <c r="K3" i="1"/>
  <c r="K4" i="1"/>
  <c r="K5" i="1"/>
  <c r="K6" i="1"/>
  <c r="K7" i="1"/>
  <c r="K8" i="1"/>
  <c r="K9" i="1"/>
  <c r="K10" i="1"/>
  <c r="K11" i="1"/>
  <c r="K12" i="1"/>
  <c r="K13" i="1"/>
  <c r="K2" i="1"/>
  <c r="I3" i="1"/>
  <c r="I4" i="1"/>
  <c r="I5" i="1"/>
  <c r="I6" i="1"/>
  <c r="I7" i="1"/>
  <c r="I8" i="1"/>
  <c r="I9" i="1"/>
  <c r="I10" i="1"/>
  <c r="I11" i="1"/>
  <c r="I12" i="1"/>
  <c r="I13" i="1"/>
  <c r="I2" i="1"/>
  <c r="C3" i="1"/>
  <c r="C4" i="1"/>
  <c r="C5" i="1"/>
  <c r="C6" i="1"/>
  <c r="C7" i="1"/>
  <c r="C8" i="1"/>
  <c r="C9" i="1"/>
  <c r="C10" i="1"/>
  <c r="C11" i="1"/>
  <c r="C12" i="1"/>
  <c r="C13" i="1"/>
  <c r="C2" i="1"/>
</calcChain>
</file>

<file path=xl/sharedStrings.xml><?xml version="1.0" encoding="utf-8"?>
<sst xmlns="http://schemas.openxmlformats.org/spreadsheetml/2006/main" count="249" uniqueCount="162">
  <si>
    <t>Timestamp</t>
  </si>
  <si>
    <t>Full Name</t>
  </si>
  <si>
    <t>Age</t>
  </si>
  <si>
    <t>Country</t>
  </si>
  <si>
    <t>Gender</t>
  </si>
  <si>
    <t>City</t>
  </si>
  <si>
    <t>Educational Background</t>
  </si>
  <si>
    <t>Current Semester/Role</t>
  </si>
  <si>
    <t>Overall Experience</t>
  </si>
  <si>
    <t>Concepts Clarity</t>
  </si>
  <si>
    <t>Highlight</t>
  </si>
  <si>
    <t>Daily Learning Helpful</t>
  </si>
  <si>
    <t>Weekly vs Daily Preference</t>
  </si>
  <si>
    <t>Peer Sharing</t>
  </si>
  <si>
    <t>Confidence in Discussions</t>
  </si>
  <si>
    <t>Weekly Action</t>
  </si>
  <si>
    <t>Support Needed</t>
  </si>
  <si>
    <t>Facilitator Clarity</t>
  </si>
  <si>
    <t>Improvement Suggestions</t>
  </si>
  <si>
    <t>Learning Takeaway</t>
  </si>
  <si>
    <t>Peer Message</t>
  </si>
  <si>
    <t>Semester</t>
  </si>
  <si>
    <t>Hira Arif</t>
  </si>
  <si>
    <t>Muhib Ullah</t>
  </si>
  <si>
    <t>Muhammad Ahmad</t>
  </si>
  <si>
    <t>Ahmed Hassan</t>
  </si>
  <si>
    <t>M Mohsin Aleem</t>
  </si>
  <si>
    <t>Uneeba</t>
  </si>
  <si>
    <t>Muhammad Ahsan Atiq</t>
  </si>
  <si>
    <t>Syed Darain Hyder Kazmi</t>
  </si>
  <si>
    <t>Abdullah Asif</t>
  </si>
  <si>
    <t>Abdulazeez Saliu</t>
  </si>
  <si>
    <t>Muhammad Anas</t>
  </si>
  <si>
    <t>Muhammad Ali Hassan</t>
  </si>
  <si>
    <t>H.Arif.Kts4@Gmail.Com</t>
  </si>
  <si>
    <t>Muhibajaz333@Gmail.Com</t>
  </si>
  <si>
    <t>Mahmadshafi861@Gmail.Com</t>
  </si>
  <si>
    <t>Ahmedhassan5291520@Gmail.Com</t>
  </si>
  <si>
    <t>Mohsinaleem680@Gmail.Com</t>
  </si>
  <si>
    <t>Uneebashaikh33@Gmail.Com</t>
  </si>
  <si>
    <t>Ahsanatiq789@Gmail.Com</t>
  </si>
  <si>
    <t>Darainhyder21@Gmail.Com</t>
  </si>
  <si>
    <t>Myself.Abdullahasif@Gmail.Com</t>
  </si>
  <si>
    <t>Saliu.Abdulazeezp@Gmail.Com</t>
  </si>
  <si>
    <t>Sheikhanastauseef@Gmail.Com</t>
  </si>
  <si>
    <t>M.A.H.Works17@Gmail.Com</t>
  </si>
  <si>
    <t>Pakistan</t>
  </si>
  <si>
    <t>Nigeria</t>
  </si>
  <si>
    <t>Female</t>
  </si>
  <si>
    <t>Male</t>
  </si>
  <si>
    <t>Islamabad</t>
  </si>
  <si>
    <t>Jaranwala/Lahore</t>
  </si>
  <si>
    <t>Attock</t>
  </si>
  <si>
    <t>Hyderabad,Sindh</t>
  </si>
  <si>
    <t>Rawalpindi</t>
  </si>
  <si>
    <t>Abuja</t>
  </si>
  <si>
    <t>Karachi</t>
  </si>
  <si>
    <t>BS Computer Science</t>
  </si>
  <si>
    <t>BS BS Software Engineering</t>
  </si>
  <si>
    <t>BS Software Engineering</t>
  </si>
  <si>
    <t>Bs Mathematics</t>
  </si>
  <si>
    <t>Bs Data Science</t>
  </si>
  <si>
    <t>Undergraduate - Bscis</t>
  </si>
  <si>
    <t>B.S In Computer Engineering</t>
  </si>
  <si>
    <t>Civil Engineering</t>
  </si>
  <si>
    <t>Data Science</t>
  </si>
  <si>
    <t>Bachelor Of Science In Data Science</t>
  </si>
  <si>
    <t>5Th</t>
  </si>
  <si>
    <t>7Th</t>
  </si>
  <si>
    <t>7Th Semester (University)/ (Role In Fellowship)Data Science Fellow1</t>
  </si>
  <si>
    <t>Freelancer</t>
  </si>
  <si>
    <t>Final Year</t>
  </si>
  <si>
    <t>5Th Semester</t>
  </si>
  <si>
    <t>5Th Semester Is Going To Be Start</t>
  </si>
  <si>
    <t>Fresh Graduate</t>
  </si>
  <si>
    <t>Civil Engineer</t>
  </si>
  <si>
    <t>3 / Student</t>
  </si>
  <si>
    <t>Good</t>
  </si>
  <si>
    <t>Excellent</t>
  </si>
  <si>
    <t>Somewhat Clearly</t>
  </si>
  <si>
    <t>Very Clearly</t>
  </si>
  <si>
    <t>The Daily Feedback From Our Mentor Which I Have Not Seen In Any Other Internship .Also I Am Gaining Valuable Experience From Peers</t>
  </si>
  <si>
    <t>Netwroking</t>
  </si>
  <si>
    <t>The Daily Tasks And Peer Collaboration In The Discord Server Is The Best Part Of This Fellowship As It Feels Like I Have Been Pursuing A Structured Programme And It Helps To Keep You Consistent As The Tasks Doesn'T Overwhelm Me And The Daily Learning And Collaboration With Other Peers Or Fellows Help Me In Understanding Some Of The Concepts That I Somehow Missed, So Reading Their Tasks First Encourages Me To Do More And Put Effort In Tasks And Then If I Have Missed Any Concept I Read My Peers Collaboration Messages And I Understand Everything.</t>
  </si>
  <si>
    <t>The Daily Task And Their Update On The Discord Make Decipline</t>
  </si>
  <si>
    <t>The Opportunity To Collaborate With Like-Minded Individuals From Diverse Backgrounds And The Mentorship Support That Provided Valuable Guidance Throughout The Program.</t>
  </si>
  <si>
    <t>The Discipline Of Time Management And Meeting All Commitments Was The Cornerstone Of My Fellowship Experience. By Adhering To A Strict Schedule, I Successfully Balanced The Fellowship Workload With My Other Responsibilities. This Organization Was Key To My Success, As It Eliminated Last-Minute Stress And Allowed Me To Be Fully Present And Contribute Effectively Throughout The Program.</t>
  </si>
  <si>
    <t>Daily Tasks And Blog Submissions Are Very Good I Have Learned Alot Infact Used Medium For The First Time</t>
  </si>
  <si>
    <t>As Our First Week Was Not In Accordance To Our Schedule And Our Proper Task And Learning Started For This Week So Till Now Overall Everything Is Working Good.</t>
  </si>
  <si>
    <t>The Tasks Given, I Have Also Done Different Internships But This One Is The Best One So Far W.R.T Tasks.</t>
  </si>
  <si>
    <t>The Sense Of Community</t>
  </si>
  <si>
    <t>Clear Learning Path, That Step By Step To Our Goal.</t>
  </si>
  <si>
    <t>The Daily Tasks And The Need To Maintain And Up Your Skill Level For Each</t>
  </si>
  <si>
    <t>Agree</t>
  </si>
  <si>
    <t>Disagree</t>
  </si>
  <si>
    <t>Strongly Agree</t>
  </si>
  <si>
    <t>Neutral</t>
  </si>
  <si>
    <t>Yes, Actively</t>
  </si>
  <si>
    <t>A Little</t>
  </si>
  <si>
    <t>I Mostly Listened</t>
  </si>
  <si>
    <t>Somewhat Confident</t>
  </si>
  <si>
    <t>Very Confident</t>
  </si>
  <si>
    <t>Iwill Be Busy Next Week So Will Try To Manage Work And Life.</t>
  </si>
  <si>
    <t>Perform Daily Task On Daily Basis.</t>
  </si>
  <si>
    <t>Solve The Upcoming Problems With The Concepts And Techniques I Have Learned In The Previous Week And Document Each And Dive Into Creating A New Project Related To My Learning Via Harnessing The Power Of Ai.</t>
  </si>
  <si>
    <t>Learn And Explore More</t>
  </si>
  <si>
    <t>Taking Short Breaks Helps Me Focus Better, I Might Commit To Scheduling Regular Breaks During My Workday.</t>
  </si>
  <si>
    <t>In Previous Week ,We Have Learn Basic To Intermediate Topics ,So I Commit I Practiced More N More To Clarify My Learnings And Solved All The Problems Of Leet Code For Better Understanding.</t>
  </si>
  <si>
    <t>I Will Start My Own Learning Community And Start Building A Good Project Releted D To My Field</t>
  </si>
  <si>
    <t>In The Coming Week I Will Challenge Myself To Do More Github Commits As Compare To The Previous Week'S Commits.</t>
  </si>
  <si>
    <t>I Will Push Them Onto Github And Start Working On Kaggle Account</t>
  </si>
  <si>
    <t>Weekly Projects</t>
  </si>
  <si>
    <t>I Commit To Setting Aside 15 Minutes Each Morning To Plan My Top Three Priorities For The Day, So I Stay Focused And Intentional.</t>
  </si>
  <si>
    <t>I Am Consistently Learning Through Courses, And Using What I'Ve Learned In The Week'S Learnings For Future Projects, I Have Made Visualizations And The Like Using What I'Ve Learned</t>
  </si>
  <si>
    <t>That Work Is As Important As Fun.</t>
  </si>
  <si>
    <t>Networking.</t>
  </si>
  <si>
    <t>Consistent Feedback On My Approach, Guidance On Improving My Documentation, And Occasional Check-Ins Would Help Me Stay Accountable.</t>
  </si>
  <si>
    <t>Learning</t>
  </si>
  <si>
    <t>My Ego, Helps Me To Follow My Learning Track. Because When You Have To Much Distraction But You Might Be Focus Only On You, So It'S Due To Ego.</t>
  </si>
  <si>
    <t>Clear Deadlines And Periodic Check-Ins Would Be Incredibly Helpful. Having A Defined Timeline Keeps Me Organized, And A Quick Mid-Point Touchpoint Would Provide The Perfect Opportunity To Ensure I'M On The Right Track And To Address Any Questions Early On.</t>
  </si>
  <si>
    <t>My Continuous Hunger For Learning</t>
  </si>
  <si>
    <t>I Will Just Need Time And Good Internet(Cz From Three Days Our Internet Isp Providers Are Facing Some Issues To Provide Us With Good Internet)And Also I Need A Competitive Person To Compete With Me So I Can Be More Productive.</t>
  </si>
  <si>
    <t>A Guide On How To Use Git And Github As Most People Don'T Know How To Effectively Use It</t>
  </si>
  <si>
    <t>Community Support</t>
  </si>
  <si>
    <t>A Gentle Check-In Or Reminder Mid-Week Would Help Keep Me Accountable, And Words Of Encouragement Recognizing Progress (Even If Small) Would Motivate Me To Continue.</t>
  </si>
  <si>
    <t>Flexible Time, Schedule Is Really Tight So Im Ending Up With Missing Tasks</t>
  </si>
  <si>
    <t>Average</t>
  </si>
  <si>
    <t>I Was Introvert And From The Very Start Of This Fellowship I Spoke Up And Now I Am More Confident.</t>
  </si>
  <si>
    <t>No Comment Till Now Because I Was Busy In Other Works</t>
  </si>
  <si>
    <t>Daily Tasks Are Meant To Be Completed On Daily Basis, So It Would Be Great If The Daily Tasks Are No More Than 5 -7 Covering The Concept In Detail. I Mean Its Better If You Give Us Just 5 Tasks Daily So That We Can Solve Them Easily, Rather Than Giving Us 10-15 Or 20 Tasks To Be Completed In A Single Day, That Is Quite Tiring And Also Demotivating, This Way The Daily Tasks Feels Like Burden.</t>
  </si>
  <si>
    <t>More Hands-On Project Opportunities And Networking With Professionals Would Have Further Enhanced My Experience.</t>
  </si>
  <si>
    <t>Proper Guidance And Support Of My Lead And All Our Fellows Are So Productive And Supportive</t>
  </si>
  <si>
    <t>Small Quiz Type Or Daily Note/ Message By Admins Or Leads Could Add More Value And Industry Exposure Or Some Webinars Could Be A Plus</t>
  </si>
  <si>
    <t>Till Now Everything Is Working Good, So Currently I Have No Idea How To Improve More</t>
  </si>
  <si>
    <t>Tasks Could Be More Centered Around 1 Dataset, And All Tasks To Be Give In Chronological Order Which Makes It Easier To Follow</t>
  </si>
  <si>
    <t>Weekly Deadlines Rather Than Daily Deadlines</t>
  </si>
  <si>
    <t>Having More Opportunities For Peer-To-Peer Collaboration And Real-Time Feedback Would Have Enriched The Learning Experience. Structured Check-Ins Or Small Group Discussions Could Also Have Helped Deepen Connections And Made The Program Feel More Interactive And Engaging.</t>
  </si>
  <si>
    <t>The Community On Discord Is Really Helpful And Boosts The Confidence</t>
  </si>
  <si>
    <t>Exceptional</t>
  </si>
  <si>
    <t>Consistency</t>
  </si>
  <si>
    <t>Growth Happens Outside Your Comfort Zone.</t>
  </si>
  <si>
    <t>Stop Waiting For The Map. Start Drawing It. The Path Appears With The First Step, Not Before.</t>
  </si>
  <si>
    <t>I Thought At Least Intermediate Level Of Knowledge But Assignment Told Me Stay Humble Man. 😭</t>
  </si>
  <si>
    <t>He Who Has A Why To Live Can Bear Almost Any How</t>
  </si>
  <si>
    <t>Do Work But Don'T Treat It Like A Burden</t>
  </si>
  <si>
    <t>Lock In</t>
  </si>
  <si>
    <t>They Should Inform In The Group When They Are Busy .It Takes 5 Seconds To Text In The Group😇.It Will Save Our Time As Well As Yours</t>
  </si>
  <si>
    <t>Yeah, They Must Collaborate With Other Peers, Help Them In The Tasks And Share Their Daily Learning In Detail This Will Help Them Recall The Whole Concept And Also Help Other Peers To Know What They Might Have Missed.</t>
  </si>
  <si>
    <t>Stay Connected And Helping Each Others.</t>
  </si>
  <si>
    <t>Stay Curious, Be Open To Learning From Each Other, And Don'T Be Afraid To Take Risks. Your Unique Perspectives And Experiences Are Valuable Assets To Our Community!</t>
  </si>
  <si>
    <t>No</t>
  </si>
  <si>
    <t>Make Yourself Consistent To Develop A Behaviour. More Repeated Actions The More You Are Tend To Change The Behaviour. 1% Change Is Very Enough To Become A Type Of Person You Wanted To Be</t>
  </si>
  <si>
    <t>Same As The Above Quote: "He Who Has A Why To Live Can Bear Almost Any How."</t>
  </si>
  <si>
    <t>Keep Pushing Hard.</t>
  </si>
  <si>
    <t>There Is Light At The End Of The Tunnel</t>
  </si>
  <si>
    <t>Email</t>
  </si>
  <si>
    <t>Education Background</t>
  </si>
  <si>
    <t>Suggestions</t>
  </si>
  <si>
    <t>Takeways</t>
  </si>
  <si>
    <t>Messaging Peers</t>
  </si>
  <si>
    <t>Weekly Actions Summary</t>
  </si>
  <si>
    <t>Support Needed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</si>
</sst>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3"/>
  <sheetViews>
    <sheetView tabSelected="1" topLeftCell="W1" zoomScale="118" workbookViewId="0">
      <selection activeCell="V18" sqref="V18"/>
    </sheetView>
  </sheetViews>
  <sheetFormatPr defaultRowHeight="14.4" x14ac:dyDescent="0.3"/>
  <cols>
    <col min="1" max="1" width="18.21875" bestFit="1" customWidth="1"/>
    <col min="2" max="2" width="27.88671875" customWidth="1"/>
    <col min="3" max="3" width="31.6640625" customWidth="1"/>
    <col min="4" max="4" width="35.5546875" customWidth="1"/>
    <col min="5" max="5" width="9" bestFit="1" customWidth="1"/>
    <col min="8" max="8" width="18.109375" customWidth="1"/>
    <col min="9" max="9" width="15" customWidth="1"/>
    <col min="10" max="10" width="19.6640625" customWidth="1"/>
    <col min="11" max="11" width="13.109375" customWidth="1"/>
    <col min="12" max="12" width="17.33203125" customWidth="1"/>
    <col min="16" max="16" width="9" bestFit="1" customWidth="1"/>
    <col min="19" max="19" width="26.6640625" customWidth="1"/>
    <col min="20" max="20" width="51.44140625" customWidth="1"/>
    <col min="21" max="22" width="117.6640625" customWidth="1"/>
    <col min="23" max="23" width="83.33203125" customWidth="1"/>
    <col min="24" max="25" width="31.6640625" customWidth="1"/>
    <col min="26" max="27" width="87.77734375" customWidth="1"/>
    <col min="28" max="29" width="86.6640625" customWidth="1"/>
    <col min="30" max="30" width="194.5546875" customWidth="1"/>
  </cols>
  <sheetData>
    <row r="1" spans="1:30" x14ac:dyDescent="0.3">
      <c r="A1" s="1" t="s">
        <v>0</v>
      </c>
      <c r="B1" s="1" t="s">
        <v>1</v>
      </c>
      <c r="C1" s="1" t="s">
        <v>155</v>
      </c>
      <c r="D1" s="1" t="s">
        <v>155</v>
      </c>
      <c r="E1" s="1" t="s">
        <v>2</v>
      </c>
      <c r="F1" s="1" t="s">
        <v>3</v>
      </c>
      <c r="G1" s="1" t="s">
        <v>4</v>
      </c>
      <c r="H1" s="1" t="s">
        <v>5</v>
      </c>
      <c r="I1" s="1" t="s">
        <v>156</v>
      </c>
      <c r="J1" s="1" t="s">
        <v>6</v>
      </c>
      <c r="K1" s="1" t="s">
        <v>21</v>
      </c>
      <c r="L1" s="1" t="s">
        <v>7</v>
      </c>
      <c r="M1" s="1" t="s">
        <v>8</v>
      </c>
      <c r="N1" s="1" t="s">
        <v>9</v>
      </c>
      <c r="O1" s="1" t="s">
        <v>10</v>
      </c>
      <c r="P1" s="1" t="s">
        <v>11</v>
      </c>
      <c r="Q1" s="1" t="s">
        <v>12</v>
      </c>
      <c r="R1" s="1" t="s">
        <v>13</v>
      </c>
      <c r="S1" s="1" t="s">
        <v>14</v>
      </c>
      <c r="T1" s="1" t="s">
        <v>160</v>
      </c>
      <c r="U1" s="1" t="s">
        <v>15</v>
      </c>
      <c r="V1" s="1" t="s">
        <v>161</v>
      </c>
      <c r="W1" s="1" t="s">
        <v>16</v>
      </c>
      <c r="X1" s="1" t="s">
        <v>17</v>
      </c>
      <c r="Y1" s="1" t="s">
        <v>157</v>
      </c>
      <c r="Z1" s="1" t="s">
        <v>18</v>
      </c>
      <c r="AA1" s="1" t="s">
        <v>158</v>
      </c>
      <c r="AB1" s="1" t="s">
        <v>19</v>
      </c>
      <c r="AC1" s="1" t="s">
        <v>159</v>
      </c>
      <c r="AD1" s="1" t="s">
        <v>20</v>
      </c>
    </row>
    <row r="2" spans="1:30" x14ac:dyDescent="0.3">
      <c r="A2" s="2">
        <v>45899.948788032409</v>
      </c>
      <c r="B2" t="s">
        <v>22</v>
      </c>
      <c r="C2" t="str">
        <f>LOWER(D2)</f>
        <v>h.arif.kts4@gmail.com</v>
      </c>
      <c r="D2" t="s">
        <v>34</v>
      </c>
      <c r="E2">
        <v>20</v>
      </c>
      <c r="F2" t="s">
        <v>46</v>
      </c>
      <c r="G2" t="s">
        <v>48</v>
      </c>
      <c r="H2" t="s">
        <v>50</v>
      </c>
      <c r="I2" t="str">
        <f t="shared" ref="I2:I13" si="0">IF(OR(ISNUMBER(SEARCH("computer science",J2)),ISNUMBER(SEARCH("bscis",J2))),"BS Computer Science",
IF(ISNUMBER(SEARCH("software engineering",J2)),"BS Software Engineering",
IF(ISNUMBER(SEARCH("mathematics",J2)),"BS Mathematics",
IF(ISNUMBER(SEARCH("data science",J2)),"BS Data Science",
IF(ISNUMBER(SEARCH("computer engineering",J2)),"BS Computer Engineering",
IF(ISNUMBER(SEARCH("civil engineering",J2)),"BS Civil Engineering",
J2))))))</f>
        <v>BS Computer Science</v>
      </c>
      <c r="J2" t="s">
        <v>57</v>
      </c>
      <c r="K2" t="str">
        <f>IF(OR(ISNUMBER(SEARCH("7",L2)),ISNUMBER(SEARCH("7th",L2))),"7th Semester",
IF(OR(ISNUMBER(SEARCH("6",L2)),ISNUMBER(SEARCH("6th",L2))),"6th Semester",
IF(OR(ISNUMBER(SEARCH("5",L2)),ISNUMBER(SEARCH("5th",L2))),"5th Semester",
IF(OR(ISNUMBER(SEARCH("4",L2)),ISNUMBER(SEARCH("4th",L2))),"4th Semester",
IF(OR(ISNUMBER(SEARCH("3",L2)),ISNUMBER(SEARCH("3rd",L2))),"3rd Semester",
IF(OR(ISNUMBER(SEARCH("2",L2)),ISNUMBER(SEARCH("2nd",L2))),"2nd Semester",
IF(OR(ISNUMBER(SEARCH("1st",L2)),""),"1st Semester",
IF(ISNUMBER(SEARCH("final year",L2)),"Final Year",
IF(ISNUMBER(SEARCH("graduate",L2)),"Fresh Graduate",
IF(ISNUMBER(SEARCH("freelancer",L2)),"Freelancer",
IF(ISNUMBER(SEARCH("engineer",L2)),"Civil Engineer",
"Other")))))))))))</f>
        <v>5th Semester</v>
      </c>
      <c r="L2" t="s">
        <v>67</v>
      </c>
      <c r="M2" t="s">
        <v>77</v>
      </c>
      <c r="N2" t="s">
        <v>79</v>
      </c>
      <c r="O2" t="s">
        <v>81</v>
      </c>
      <c r="P2" t="b">
        <v>1</v>
      </c>
      <c r="Q2" t="s">
        <v>93</v>
      </c>
      <c r="R2" t="s">
        <v>97</v>
      </c>
      <c r="S2" t="s">
        <v>100</v>
      </c>
      <c r="T2" t="str">
        <f>IF(ISNUMBER(SEARCH("daily",U2)),"Consistency",
 IF(ISNUMBER(SEARCH("learn",U2)),"Learning",
 IF(ISNUMBER(SEARCH("community",U2)),"Community",
 IF(ISNUMBER(SEARCH("time",U2)),"Time Mgmt","Other"))))</f>
        <v>Other</v>
      </c>
      <c r="U2" t="s">
        <v>102</v>
      </c>
      <c r="V2" t="str">
        <f>IF(ISNUMBER(SEARCH("guide",W2)),"Guidance",
 IF(ISNUMBER(SEARCH("peer",W2)),"Community",
 IF(ISNUMBER(SEARCH("network",W2)),"Community",
 IF(ISNUMBER(SEARCH("reminder",W2)),"Motivation",
 IF(ISNUMBER(SEARCH("internet",W2)),"Resources","Other")))))</f>
        <v>Other</v>
      </c>
      <c r="W2" t="s">
        <v>114</v>
      </c>
      <c r="X2" t="s">
        <v>78</v>
      </c>
      <c r="Y2" t="str">
        <f>IF(OR(ISNUMBER(SEARCH("clear",Z2)),ISNUMBER(SEARCH("guid",Z2)),ISNUMBER(SEARCH("explain",Z2))),"Clarity",
 IF(OR(ISNUMBER(SEARCH("project",Z2)),ISNUMBER(SEARCH("practical",Z2)),ISNUMBER(SEARCH("hands",Z2)),ISNUMBER(SEARCH("exercise",Z2))),"Hands-on",
 IF(OR(ISNUMBER(SEARCH("deadline",Z2)),ISNUMBER(SEARCH("weekly",Z2)),ISNUMBER(SEARCH("daily",Z2)),ISNUMBER(SEARCH("time",Z2))),"Flexibility",
 IF(OR(ISNUMBER(SEARCH("peer",Z2)),ISNUMBER(SEARCH("collaborat",Z2)),ISNUMBER(SEARCH("group",Z2)),ISNUMBER(SEARCH("team",Z2))),"Engagement",
 IF(OR(ISNUMBER(SEARCH("speed",Z2)),ISNUMBER(SEARCH("fast",Z2)),ISNUMBER(SEARCH("slow",Z2))),"Pacing",
 IF(OR(ISNUMBER(SEARCH("resource",Z2)),ISNUMBER(SEARCH("material",Z2)),ISNUMBER(SEARCH("slide",Z2)),ISNUMBER(SEARCH("doc",Z2))),"Resources",
 IF(OR(ISNUMBER(SEARCH("facilitator",Z2)),ISNUMBER(SEARCH("mentor",Z2)),ISNUMBER(SEARCH("teacher",Z2))),"Facilitation",
 IF(ISNUMBER(SEARCH("no comment",Z2)),"Nothing","Other"))))))))</f>
        <v>Other</v>
      </c>
      <c r="Z2" t="s">
        <v>127</v>
      </c>
      <c r="AA2" t="str">
        <f>IFERROR(
   IF(ISNUMBER(SEARCH("consist",AB2)),"Consistency",
   IF(ISNUMBER(SEARCH("growth",AB2)),"Growth",
   IF(ISNUMBER(SEARCH("focus",AB2)),"Focus",
   IF(ISNUMBER(SEARCH("time",AB2)),"Focus",
   "Motivation")))),
"Motivation")</f>
        <v>Motivation</v>
      </c>
      <c r="AB2" t="s">
        <v>138</v>
      </c>
      <c r="AC2" t="str">
        <f>IF(ISNUMBER(SEARCH("collaborate",AD2)),"Collaboration",
 IF(ISNUMBER(SEARCH("push",AD2)),"Motivation",
 IF(ISNUMBER(SEARCH("learn",AD2)),"Learning",
 IF(OR(AD2="",AD2="No"),"None","Other"))))</f>
        <v>Other</v>
      </c>
      <c r="AD2" t="s">
        <v>146</v>
      </c>
    </row>
    <row r="3" spans="1:30" x14ac:dyDescent="0.3">
      <c r="A3" s="2">
        <v>45899.948868414351</v>
      </c>
      <c r="B3" t="s">
        <v>23</v>
      </c>
      <c r="C3" t="str">
        <f t="shared" ref="C3:C13" si="1">LOWER(D3)</f>
        <v>muhibajaz333@gmail.com</v>
      </c>
      <c r="D3" t="s">
        <v>35</v>
      </c>
      <c r="E3">
        <v>23</v>
      </c>
      <c r="F3" t="s">
        <v>46</v>
      </c>
      <c r="G3" t="s">
        <v>49</v>
      </c>
      <c r="H3" t="s">
        <v>50</v>
      </c>
      <c r="I3" t="str">
        <f t="shared" si="0"/>
        <v>BS Computer Science</v>
      </c>
      <c r="J3" t="s">
        <v>57</v>
      </c>
      <c r="K3" t="str">
        <f t="shared" ref="K3:K13" si="2">IF(OR(ISNUMBER(SEARCH("7",L3)),ISNUMBER(SEARCH("7th",L3))),"7th Semester",
IF(OR(ISNUMBER(SEARCH("6",L3)),ISNUMBER(SEARCH("6th",L3))),"6th Semester",
IF(OR(ISNUMBER(SEARCH("5",L3)),ISNUMBER(SEARCH("5th",L3))),"5th Semester",
IF(OR(ISNUMBER(SEARCH("4",L3)),ISNUMBER(SEARCH("4th",L3))),"4th Semester",
IF(OR(ISNUMBER(SEARCH("3",L3)),ISNUMBER(SEARCH("3rd",L3))),"3rd Semester",
IF(OR(ISNUMBER(SEARCH("2",L3)),ISNUMBER(SEARCH("2nd",L3))),"2nd Semester",
IF(OR(ISNUMBER(SEARCH("1st",L3)),""),"1st Semester",
IF(ISNUMBER(SEARCH("final year",L3)),"Final Year",
IF(ISNUMBER(SEARCH("graduate",L3)),"Fresh Graduate",
IF(ISNUMBER(SEARCH("freelancer",L3)),"Freelancer",
IF(ISNUMBER(SEARCH("engineer",L3)),"Civil Engineer",
"Other")))))))))))</f>
        <v>7th Semester</v>
      </c>
      <c r="L3" t="s">
        <v>68</v>
      </c>
      <c r="M3" t="s">
        <v>77</v>
      </c>
      <c r="N3" t="s">
        <v>80</v>
      </c>
      <c r="O3" t="s">
        <v>82</v>
      </c>
      <c r="P3" t="b">
        <v>1</v>
      </c>
      <c r="Q3" t="s">
        <v>94</v>
      </c>
      <c r="R3" t="s">
        <v>98</v>
      </c>
      <c r="S3" t="s">
        <v>101</v>
      </c>
      <c r="T3" t="str">
        <f t="shared" ref="T3:T13" si="3">IF(ISNUMBER(SEARCH("daily",U3)),"Consistency",
 IF(ISNUMBER(SEARCH("learn",U3)),"Learning",
 IF(ISNUMBER(SEARCH("community",U3)),"Community",
 IF(ISNUMBER(SEARCH("time",U3)),"Time Mgmt","Other"))))</f>
        <v>Consistency</v>
      </c>
      <c r="U3" t="s">
        <v>103</v>
      </c>
      <c r="V3" t="str">
        <f t="shared" ref="V3:V13" si="4">IF(ISNUMBER(SEARCH("guide",W3)),"Guidance",
 IF(ISNUMBER(SEARCH("peer",W3)),"Community",
 IF(ISNUMBER(SEARCH("network",W3)),"Community",
 IF(ISNUMBER(SEARCH("reminder",W3)),"Motivation",
 IF(ISNUMBER(SEARCH("internet",W3)),"Resources","Other")))))</f>
        <v>Community</v>
      </c>
      <c r="W3" t="s">
        <v>115</v>
      </c>
      <c r="X3" t="s">
        <v>126</v>
      </c>
      <c r="Y3" t="str">
        <f t="shared" ref="Y3:Y13" si="5">IF(OR(ISNUMBER(SEARCH("clear",Z3)),ISNUMBER(SEARCH("guid",Z3)),ISNUMBER(SEARCH("explain",Z3))),"Clarity",
 IF(OR(ISNUMBER(SEARCH("project",Z3)),ISNUMBER(SEARCH("practical",Z3)),ISNUMBER(SEARCH("hands",Z3)),ISNUMBER(SEARCH("exercise",Z3))),"Hands-on",
 IF(OR(ISNUMBER(SEARCH("deadline",Z3)),ISNUMBER(SEARCH("weekly",Z3)),ISNUMBER(SEARCH("daily",Z3)),ISNUMBER(SEARCH("time",Z3))),"Flexibility",
 IF(OR(ISNUMBER(SEARCH("peer",Z3)),ISNUMBER(SEARCH("collaborat",Z3)),ISNUMBER(SEARCH("group",Z3)),ISNUMBER(SEARCH("team",Z3))),"Engagement",
 IF(OR(ISNUMBER(SEARCH("speed",Z3)),ISNUMBER(SEARCH("fast",Z3)),ISNUMBER(SEARCH("slow",Z3))),"Pacing",
 IF(OR(ISNUMBER(SEARCH("resource",Z3)),ISNUMBER(SEARCH("material",Z3)),ISNUMBER(SEARCH("slide",Z3)),ISNUMBER(SEARCH("doc",Z3))),"Resources",
 IF(OR(ISNUMBER(SEARCH("facilitator",Z3)),ISNUMBER(SEARCH("mentor",Z3)),ISNUMBER(SEARCH("teacher",Z3))),"Facilitation",
 IF(ISNUMBER(SEARCH("no comment",Z3)),"Nothing","Other"))))))))</f>
        <v>Nothing</v>
      </c>
      <c r="Z3" t="s">
        <v>128</v>
      </c>
      <c r="AA3" t="str">
        <f t="shared" ref="AA3:AA13" si="6">IFERROR(
   IF(ISNUMBER(SEARCH("consist",AB3)),"Consistency",
   IF(ISNUMBER(SEARCH("growth",AB3)),"Growth",
   IF(ISNUMBER(SEARCH("focus",AB3)),"Focus",
   IF(ISNUMBER(SEARCH("time",AB3)),"Focus",
   "Motivation")))),
"Motivation")</f>
        <v>Motivation</v>
      </c>
      <c r="AC3" t="str">
        <f t="shared" ref="AC3:AC12" si="7">IF(ISNUMBER(SEARCH("collaborate",AD3)),"Collaboration",
 IF(ISNUMBER(SEARCH("push",AD3)),"Motivation",
 IF(ISNUMBER(SEARCH("learn",AD3)),"Learning",
 IF(OR(AD3="",AD3="No"),"None","Other"))))</f>
        <v>None</v>
      </c>
    </row>
    <row r="4" spans="1:30" x14ac:dyDescent="0.3">
      <c r="A4" s="2">
        <v>45899.951028321761</v>
      </c>
      <c r="B4" t="s">
        <v>24</v>
      </c>
      <c r="C4" t="str">
        <f t="shared" si="1"/>
        <v>mahmadshafi861@gmail.com</v>
      </c>
      <c r="D4" t="s">
        <v>36</v>
      </c>
      <c r="E4">
        <v>22</v>
      </c>
      <c r="F4" t="s">
        <v>46</v>
      </c>
      <c r="G4" t="s">
        <v>49</v>
      </c>
      <c r="H4" t="s">
        <v>51</v>
      </c>
      <c r="I4" t="str">
        <f t="shared" si="0"/>
        <v>BS Software Engineering</v>
      </c>
      <c r="J4" t="s">
        <v>58</v>
      </c>
      <c r="K4" t="str">
        <f t="shared" si="2"/>
        <v>7th Semester</v>
      </c>
      <c r="L4" t="s">
        <v>69</v>
      </c>
      <c r="M4" t="s">
        <v>78</v>
      </c>
      <c r="N4" t="s">
        <v>80</v>
      </c>
      <c r="O4" t="s">
        <v>83</v>
      </c>
      <c r="P4" t="b">
        <v>1</v>
      </c>
      <c r="Q4" t="s">
        <v>93</v>
      </c>
      <c r="R4" t="s">
        <v>97</v>
      </c>
      <c r="S4" t="s">
        <v>101</v>
      </c>
      <c r="T4" t="str">
        <f t="shared" si="3"/>
        <v>Learning</v>
      </c>
      <c r="U4" t="s">
        <v>104</v>
      </c>
      <c r="V4" t="str">
        <f t="shared" si="4"/>
        <v>Other</v>
      </c>
      <c r="W4" t="s">
        <v>116</v>
      </c>
      <c r="X4" t="s">
        <v>78</v>
      </c>
      <c r="Y4" t="str">
        <f t="shared" si="5"/>
        <v>Flexibility</v>
      </c>
      <c r="Z4" t="s">
        <v>129</v>
      </c>
      <c r="AA4" t="str">
        <f t="shared" si="6"/>
        <v>Consistency</v>
      </c>
      <c r="AB4" t="s">
        <v>139</v>
      </c>
      <c r="AC4" t="str">
        <f t="shared" si="7"/>
        <v>Collaboration</v>
      </c>
      <c r="AD4" t="s">
        <v>147</v>
      </c>
    </row>
    <row r="5" spans="1:30" x14ac:dyDescent="0.3">
      <c r="A5" s="2">
        <v>45899.955625752307</v>
      </c>
      <c r="B5" t="s">
        <v>25</v>
      </c>
      <c r="C5" t="str">
        <f t="shared" si="1"/>
        <v>ahmedhassan5291520@gmail.com</v>
      </c>
      <c r="D5" t="s">
        <v>37</v>
      </c>
      <c r="E5">
        <v>26</v>
      </c>
      <c r="F5" t="s">
        <v>46</v>
      </c>
      <c r="G5" t="s">
        <v>49</v>
      </c>
      <c r="H5" t="s">
        <v>52</v>
      </c>
      <c r="I5" t="str">
        <f t="shared" si="0"/>
        <v>BS Software Engineering</v>
      </c>
      <c r="J5" t="s">
        <v>59</v>
      </c>
      <c r="K5" t="str">
        <f t="shared" si="2"/>
        <v>Freelancer</v>
      </c>
      <c r="L5" t="s">
        <v>70</v>
      </c>
      <c r="M5" t="s">
        <v>78</v>
      </c>
      <c r="N5" t="s">
        <v>80</v>
      </c>
      <c r="O5" t="s">
        <v>84</v>
      </c>
      <c r="P5" t="b">
        <v>1</v>
      </c>
      <c r="Q5" t="s">
        <v>95</v>
      </c>
      <c r="R5" t="s">
        <v>97</v>
      </c>
      <c r="S5" t="s">
        <v>100</v>
      </c>
      <c r="T5" t="str">
        <f t="shared" si="3"/>
        <v>Learning</v>
      </c>
      <c r="U5" t="s">
        <v>105</v>
      </c>
      <c r="V5" t="str">
        <f t="shared" si="4"/>
        <v>Other</v>
      </c>
      <c r="W5" t="s">
        <v>117</v>
      </c>
      <c r="X5" t="s">
        <v>77</v>
      </c>
      <c r="Y5" t="str">
        <f t="shared" si="5"/>
        <v>Other</v>
      </c>
      <c r="AA5" t="str">
        <f t="shared" si="6"/>
        <v>Motivation</v>
      </c>
      <c r="AC5" t="str">
        <f t="shared" si="7"/>
        <v>Other</v>
      </c>
      <c r="AD5" t="s">
        <v>148</v>
      </c>
    </row>
    <row r="6" spans="1:30" x14ac:dyDescent="0.3">
      <c r="A6" s="2">
        <v>45899.962118761578</v>
      </c>
      <c r="B6" t="s">
        <v>26</v>
      </c>
      <c r="C6" t="str">
        <f t="shared" si="1"/>
        <v>mohsinaleem680@gmail.com</v>
      </c>
      <c r="D6" t="s">
        <v>38</v>
      </c>
      <c r="E6">
        <v>21</v>
      </c>
      <c r="F6" t="s">
        <v>46</v>
      </c>
      <c r="G6" t="s">
        <v>49</v>
      </c>
      <c r="H6" t="s">
        <v>50</v>
      </c>
      <c r="I6" t="str">
        <f t="shared" si="0"/>
        <v>BS Software Engineering</v>
      </c>
      <c r="J6" t="s">
        <v>58</v>
      </c>
      <c r="K6" t="str">
        <f t="shared" si="2"/>
        <v>Final Year</v>
      </c>
      <c r="L6" t="s">
        <v>71</v>
      </c>
      <c r="M6" t="s">
        <v>78</v>
      </c>
      <c r="N6" t="s">
        <v>80</v>
      </c>
      <c r="O6" t="s">
        <v>85</v>
      </c>
      <c r="P6" t="b">
        <v>1</v>
      </c>
      <c r="Q6" t="s">
        <v>93</v>
      </c>
      <c r="R6" t="s">
        <v>97</v>
      </c>
      <c r="S6" t="s">
        <v>100</v>
      </c>
      <c r="T6" t="str">
        <f t="shared" si="3"/>
        <v>Other</v>
      </c>
      <c r="U6" t="s">
        <v>106</v>
      </c>
      <c r="V6" t="str">
        <f t="shared" si="4"/>
        <v>Other</v>
      </c>
      <c r="W6" t="s">
        <v>118</v>
      </c>
      <c r="X6" t="s">
        <v>78</v>
      </c>
      <c r="Y6" t="str">
        <f t="shared" si="5"/>
        <v>Hands-on</v>
      </c>
      <c r="Z6" t="s">
        <v>130</v>
      </c>
      <c r="AA6" t="str">
        <f t="shared" si="6"/>
        <v>Growth</v>
      </c>
      <c r="AB6" t="s">
        <v>140</v>
      </c>
      <c r="AC6" t="str">
        <f t="shared" si="7"/>
        <v>Learning</v>
      </c>
      <c r="AD6" t="s">
        <v>149</v>
      </c>
    </row>
    <row r="7" spans="1:30" x14ac:dyDescent="0.3">
      <c r="A7" s="2">
        <v>45899.963007835649</v>
      </c>
      <c r="B7" t="s">
        <v>27</v>
      </c>
      <c r="C7" t="str">
        <f t="shared" si="1"/>
        <v>uneebashaikh33@gmail.com</v>
      </c>
      <c r="D7" t="s">
        <v>39</v>
      </c>
      <c r="E7">
        <v>20</v>
      </c>
      <c r="F7" t="s">
        <v>46</v>
      </c>
      <c r="G7" t="s">
        <v>48</v>
      </c>
      <c r="H7" t="s">
        <v>53</v>
      </c>
      <c r="I7" t="str">
        <f t="shared" si="0"/>
        <v>BS Mathematics</v>
      </c>
      <c r="J7" t="s">
        <v>60</v>
      </c>
      <c r="K7" t="str">
        <f t="shared" si="2"/>
        <v>5th Semester</v>
      </c>
      <c r="L7" t="s">
        <v>72</v>
      </c>
      <c r="M7" t="s">
        <v>78</v>
      </c>
      <c r="N7" t="s">
        <v>80</v>
      </c>
      <c r="O7" t="s">
        <v>86</v>
      </c>
      <c r="P7" t="b">
        <v>1</v>
      </c>
      <c r="Q7" t="s">
        <v>94</v>
      </c>
      <c r="R7" t="s">
        <v>99</v>
      </c>
      <c r="S7" t="s">
        <v>100</v>
      </c>
      <c r="T7" t="str">
        <f t="shared" si="3"/>
        <v>Learning</v>
      </c>
      <c r="U7" t="s">
        <v>107</v>
      </c>
      <c r="V7" t="str">
        <f t="shared" si="4"/>
        <v>Other</v>
      </c>
      <c r="W7" t="s">
        <v>119</v>
      </c>
      <c r="X7" t="s">
        <v>78</v>
      </c>
      <c r="Y7" t="str">
        <f t="shared" si="5"/>
        <v>Clarity</v>
      </c>
      <c r="Z7" t="s">
        <v>131</v>
      </c>
      <c r="AA7" t="str">
        <f t="shared" si="6"/>
        <v>Motivation</v>
      </c>
      <c r="AB7" t="s">
        <v>141</v>
      </c>
      <c r="AC7" t="str">
        <f t="shared" si="7"/>
        <v>None</v>
      </c>
      <c r="AD7" t="s">
        <v>150</v>
      </c>
    </row>
    <row r="8" spans="1:30" x14ac:dyDescent="0.3">
      <c r="A8" s="2">
        <v>45899.964712743058</v>
      </c>
      <c r="B8" t="s">
        <v>28</v>
      </c>
      <c r="C8" t="str">
        <f t="shared" si="1"/>
        <v>ahsanatiq789@gmail.com</v>
      </c>
      <c r="D8" t="s">
        <v>40</v>
      </c>
      <c r="E8">
        <v>20</v>
      </c>
      <c r="F8" t="s">
        <v>46</v>
      </c>
      <c r="G8" t="s">
        <v>49</v>
      </c>
      <c r="H8" t="s">
        <v>54</v>
      </c>
      <c r="I8" t="str">
        <f t="shared" si="0"/>
        <v>BS Data Science</v>
      </c>
      <c r="J8" t="s">
        <v>61</v>
      </c>
      <c r="K8" t="str">
        <f t="shared" si="2"/>
        <v>4th Semester</v>
      </c>
      <c r="L8">
        <v>4</v>
      </c>
      <c r="M8" t="s">
        <v>77</v>
      </c>
      <c r="N8" t="s">
        <v>79</v>
      </c>
      <c r="O8" t="s">
        <v>87</v>
      </c>
      <c r="P8" t="b">
        <v>1</v>
      </c>
      <c r="Q8" t="s">
        <v>96</v>
      </c>
      <c r="R8" t="s">
        <v>97</v>
      </c>
      <c r="S8" t="s">
        <v>100</v>
      </c>
      <c r="T8" t="str">
        <f t="shared" si="3"/>
        <v>Learning</v>
      </c>
      <c r="U8" t="s">
        <v>108</v>
      </c>
      <c r="V8" t="str">
        <f t="shared" si="4"/>
        <v>Other</v>
      </c>
      <c r="W8" t="s">
        <v>120</v>
      </c>
      <c r="X8" t="s">
        <v>77</v>
      </c>
      <c r="Y8" t="str">
        <f t="shared" si="5"/>
        <v>Flexibility</v>
      </c>
      <c r="Z8" t="s">
        <v>132</v>
      </c>
      <c r="AA8" t="str">
        <f t="shared" si="6"/>
        <v>Motivation</v>
      </c>
      <c r="AB8" t="s">
        <v>142</v>
      </c>
      <c r="AC8" t="str">
        <f t="shared" si="7"/>
        <v>Other</v>
      </c>
      <c r="AD8" t="s">
        <v>151</v>
      </c>
    </row>
    <row r="9" spans="1:30" x14ac:dyDescent="0.3">
      <c r="A9" s="2">
        <v>45900.430683958337</v>
      </c>
      <c r="B9" t="s">
        <v>29</v>
      </c>
      <c r="C9" t="str">
        <f t="shared" si="1"/>
        <v>darainhyder21@gmail.com</v>
      </c>
      <c r="D9" t="s">
        <v>41</v>
      </c>
      <c r="E9">
        <v>21</v>
      </c>
      <c r="F9" t="s">
        <v>46</v>
      </c>
      <c r="G9" t="s">
        <v>49</v>
      </c>
      <c r="H9" t="s">
        <v>50</v>
      </c>
      <c r="I9" t="str">
        <f t="shared" si="0"/>
        <v>BS Computer Science</v>
      </c>
      <c r="J9" t="s">
        <v>62</v>
      </c>
      <c r="K9" t="str">
        <f t="shared" si="2"/>
        <v>5th Semester</v>
      </c>
      <c r="L9" t="s">
        <v>73</v>
      </c>
      <c r="M9" t="s">
        <v>77</v>
      </c>
      <c r="N9" t="s">
        <v>79</v>
      </c>
      <c r="O9" t="s">
        <v>88</v>
      </c>
      <c r="P9" t="b">
        <v>1</v>
      </c>
      <c r="Q9" t="s">
        <v>95</v>
      </c>
      <c r="R9" t="s">
        <v>98</v>
      </c>
      <c r="S9" t="s">
        <v>100</v>
      </c>
      <c r="T9" t="str">
        <f t="shared" si="3"/>
        <v>Other</v>
      </c>
      <c r="U9" t="s">
        <v>109</v>
      </c>
      <c r="V9" t="str">
        <f t="shared" si="4"/>
        <v>Resources</v>
      </c>
      <c r="W9" t="s">
        <v>121</v>
      </c>
      <c r="X9" t="s">
        <v>78</v>
      </c>
      <c r="Y9" t="str">
        <f t="shared" si="5"/>
        <v>Other</v>
      </c>
      <c r="Z9" t="s">
        <v>133</v>
      </c>
      <c r="AA9" t="str">
        <f t="shared" si="6"/>
        <v>Motivation</v>
      </c>
      <c r="AB9" t="s">
        <v>143</v>
      </c>
      <c r="AC9" t="str">
        <f t="shared" si="7"/>
        <v>Other</v>
      </c>
      <c r="AD9" t="s">
        <v>152</v>
      </c>
    </row>
    <row r="10" spans="1:30" x14ac:dyDescent="0.3">
      <c r="A10" s="2">
        <v>45900.44222863426</v>
      </c>
      <c r="B10" t="s">
        <v>30</v>
      </c>
      <c r="C10" t="str">
        <f t="shared" si="1"/>
        <v>myself.abdullahasif@gmail.com</v>
      </c>
      <c r="D10" t="s">
        <v>42</v>
      </c>
      <c r="E10">
        <v>22</v>
      </c>
      <c r="F10" t="s">
        <v>46</v>
      </c>
      <c r="G10" t="s">
        <v>49</v>
      </c>
      <c r="H10" t="s">
        <v>52</v>
      </c>
      <c r="I10" t="str">
        <f t="shared" si="0"/>
        <v>BS Computer Engineering</v>
      </c>
      <c r="J10" t="s">
        <v>63</v>
      </c>
      <c r="K10" t="str">
        <f t="shared" si="2"/>
        <v>Fresh Graduate</v>
      </c>
      <c r="L10" t="s">
        <v>74</v>
      </c>
      <c r="M10" t="s">
        <v>78</v>
      </c>
      <c r="N10" t="s">
        <v>79</v>
      </c>
      <c r="O10" t="s">
        <v>89</v>
      </c>
      <c r="P10" t="b">
        <v>1</v>
      </c>
      <c r="Q10" t="s">
        <v>93</v>
      </c>
      <c r="R10" t="s">
        <v>98</v>
      </c>
      <c r="S10" t="s">
        <v>101</v>
      </c>
      <c r="T10" t="str">
        <f t="shared" si="3"/>
        <v>Other</v>
      </c>
      <c r="U10" t="s">
        <v>110</v>
      </c>
      <c r="V10" t="str">
        <f t="shared" si="4"/>
        <v>Guidance</v>
      </c>
      <c r="W10" t="s">
        <v>122</v>
      </c>
      <c r="X10" t="s">
        <v>77</v>
      </c>
      <c r="Y10" t="str">
        <f t="shared" si="5"/>
        <v>Other</v>
      </c>
      <c r="Z10" t="s">
        <v>134</v>
      </c>
      <c r="AA10" t="str">
        <f t="shared" si="6"/>
        <v>Motivation</v>
      </c>
      <c r="AB10" t="s">
        <v>144</v>
      </c>
      <c r="AC10" t="str">
        <f t="shared" si="7"/>
        <v>Motivation</v>
      </c>
      <c r="AD10" t="s">
        <v>153</v>
      </c>
    </row>
    <row r="11" spans="1:30" x14ac:dyDescent="0.3">
      <c r="A11" s="2">
        <v>45900.575352800923</v>
      </c>
      <c r="B11" t="s">
        <v>31</v>
      </c>
      <c r="C11" t="str">
        <f t="shared" si="1"/>
        <v>saliu.abdulazeezp@gmail.com</v>
      </c>
      <c r="D11" t="s">
        <v>43</v>
      </c>
      <c r="E11">
        <v>33</v>
      </c>
      <c r="F11" t="s">
        <v>47</v>
      </c>
      <c r="G11" t="s">
        <v>49</v>
      </c>
      <c r="H11" t="s">
        <v>55</v>
      </c>
      <c r="I11" t="str">
        <f t="shared" si="0"/>
        <v>BS Civil Engineering</v>
      </c>
      <c r="J11" t="s">
        <v>64</v>
      </c>
      <c r="K11" t="str">
        <f t="shared" si="2"/>
        <v>Civil Engineer</v>
      </c>
      <c r="L11" t="s">
        <v>75</v>
      </c>
      <c r="M11" t="s">
        <v>78</v>
      </c>
      <c r="N11" t="s">
        <v>80</v>
      </c>
      <c r="O11" t="s">
        <v>90</v>
      </c>
      <c r="P11" t="b">
        <v>1</v>
      </c>
      <c r="Q11" t="s">
        <v>95</v>
      </c>
      <c r="R11" t="s">
        <v>97</v>
      </c>
      <c r="S11" t="s">
        <v>101</v>
      </c>
      <c r="T11" t="str">
        <f t="shared" si="3"/>
        <v>Other</v>
      </c>
      <c r="U11" t="s">
        <v>111</v>
      </c>
      <c r="V11" t="str">
        <f t="shared" si="4"/>
        <v>Other</v>
      </c>
      <c r="W11" t="s">
        <v>123</v>
      </c>
      <c r="X11" t="s">
        <v>78</v>
      </c>
      <c r="Y11" t="str">
        <f t="shared" si="5"/>
        <v>Flexibility</v>
      </c>
      <c r="Z11" t="s">
        <v>135</v>
      </c>
      <c r="AA11" t="str">
        <f t="shared" si="6"/>
        <v>Motivation</v>
      </c>
      <c r="AB11" t="s">
        <v>145</v>
      </c>
      <c r="AC11" t="str">
        <f t="shared" si="7"/>
        <v>Other</v>
      </c>
      <c r="AD11" t="s">
        <v>154</v>
      </c>
    </row>
    <row r="12" spans="1:30" x14ac:dyDescent="0.3">
      <c r="A12" s="2">
        <v>45900.604983136567</v>
      </c>
      <c r="B12" t="s">
        <v>32</v>
      </c>
      <c r="C12" t="str">
        <f t="shared" si="1"/>
        <v>sheikhanastauseef@gmail.com</v>
      </c>
      <c r="D12" t="s">
        <v>44</v>
      </c>
      <c r="E12">
        <v>19</v>
      </c>
      <c r="F12" t="s">
        <v>46</v>
      </c>
      <c r="G12" t="s">
        <v>49</v>
      </c>
      <c r="H12" t="s">
        <v>56</v>
      </c>
      <c r="I12" t="str">
        <f t="shared" si="0"/>
        <v>BS Data Science</v>
      </c>
      <c r="J12" t="s">
        <v>65</v>
      </c>
      <c r="K12" t="str">
        <f t="shared" si="2"/>
        <v>5th Semester</v>
      </c>
      <c r="L12" t="s">
        <v>67</v>
      </c>
      <c r="M12" t="s">
        <v>77</v>
      </c>
      <c r="N12" t="s">
        <v>80</v>
      </c>
      <c r="O12" t="s">
        <v>91</v>
      </c>
      <c r="P12" t="b">
        <v>1</v>
      </c>
      <c r="Q12" t="s">
        <v>95</v>
      </c>
      <c r="R12" t="s">
        <v>98</v>
      </c>
      <c r="S12" t="s">
        <v>100</v>
      </c>
      <c r="T12" t="str">
        <f t="shared" si="3"/>
        <v>Other</v>
      </c>
      <c r="U12" t="s">
        <v>112</v>
      </c>
      <c r="V12" t="str">
        <f t="shared" si="4"/>
        <v>Motivation</v>
      </c>
      <c r="W12" t="s">
        <v>124</v>
      </c>
      <c r="X12" t="s">
        <v>77</v>
      </c>
      <c r="Y12" t="str">
        <f t="shared" si="5"/>
        <v>Flexibility</v>
      </c>
      <c r="Z12" t="s">
        <v>136</v>
      </c>
      <c r="AA12" t="str">
        <f t="shared" si="6"/>
        <v>Motivation</v>
      </c>
      <c r="AC12" t="str">
        <f t="shared" si="7"/>
        <v>None</v>
      </c>
    </row>
    <row r="13" spans="1:30" x14ac:dyDescent="0.3">
      <c r="A13" s="2">
        <v>45900.721759189822</v>
      </c>
      <c r="B13" t="s">
        <v>33</v>
      </c>
      <c r="C13" t="str">
        <f t="shared" si="1"/>
        <v>m.a.h.works17@gmail.com</v>
      </c>
      <c r="D13" t="s">
        <v>45</v>
      </c>
      <c r="E13">
        <v>19</v>
      </c>
      <c r="F13" t="s">
        <v>46</v>
      </c>
      <c r="G13" t="s">
        <v>49</v>
      </c>
      <c r="H13" t="s">
        <v>50</v>
      </c>
      <c r="I13" t="str">
        <f t="shared" si="0"/>
        <v>BS Data Science</v>
      </c>
      <c r="J13" t="s">
        <v>66</v>
      </c>
      <c r="K13" t="str">
        <f t="shared" si="2"/>
        <v>3rd Semester</v>
      </c>
      <c r="L13" t="s">
        <v>76</v>
      </c>
      <c r="M13" t="s">
        <v>77</v>
      </c>
      <c r="N13" t="s">
        <v>79</v>
      </c>
      <c r="O13" t="s">
        <v>92</v>
      </c>
      <c r="P13" t="b">
        <v>1</v>
      </c>
      <c r="Q13" t="s">
        <v>95</v>
      </c>
      <c r="R13" t="s">
        <v>98</v>
      </c>
      <c r="S13" t="s">
        <v>101</v>
      </c>
      <c r="T13" t="str">
        <f t="shared" si="3"/>
        <v>Learning</v>
      </c>
      <c r="U13" t="s">
        <v>113</v>
      </c>
      <c r="V13" t="str">
        <f t="shared" si="4"/>
        <v>Other</v>
      </c>
      <c r="W13" t="s">
        <v>125</v>
      </c>
      <c r="X13" t="s">
        <v>77</v>
      </c>
      <c r="Y13" t="str">
        <f t="shared" si="5"/>
        <v>Other</v>
      </c>
      <c r="Z13" t="s">
        <v>137</v>
      </c>
      <c r="AA13" t="str">
        <f t="shared" si="6"/>
        <v>Motivation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Syed Darain Hyder Kazmi</cp:lastModifiedBy>
  <dcterms:created xsi:type="dcterms:W3CDTF">2025-09-01T09:03:31Z</dcterms:created>
  <dcterms:modified xsi:type="dcterms:W3CDTF">2025-09-03T09:23:19Z</dcterms:modified>
</cp:coreProperties>
</file>