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release" sheetId="1" r:id="rId4"/>
    <sheet state="visible" name="Sheet16" sheetId="2" r:id="rId5"/>
    <sheet state="visible" name="issues" sheetId="3" r:id="rId6"/>
    <sheet state="visible" name="Sheet1" sheetId="4" r:id="rId7"/>
    <sheet state="visible" name="GODEL-0-shot" sheetId="5" r:id="rId8"/>
    <sheet state="visible" name="godel-0-shot-v2" sheetId="6" r:id="rId9"/>
    <sheet state="visible" name="niv2" sheetId="7" r:id="rId10"/>
    <sheet state="visible" name="GODEL-FEW-SHOT" sheetId="8" r:id="rId11"/>
    <sheet state="visible" name="ohana-eval" sheetId="9" r:id="rId12"/>
    <sheet state="visible" name="data_stats" sheetId="10" r:id="rId13"/>
    <sheet state="visible" name="sunburst_chart" sheetId="11" r:id="rId14"/>
    <sheet state="visible" name="paper" sheetId="12" r:id="rId15"/>
    <sheet state="visible" name="length" sheetId="13" r:id="rId16"/>
    <sheet state="visible" name="datasets for legal reviews"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B6">
      <text>
        <t xml:space="preserve">RESTAURANTS8K or RESTAURANT8K? singular or plural?
	-Rui Meng
it should be plural, thanks!
	-Kun Qian</t>
      </text>
    </comment>
  </commentList>
</comments>
</file>

<file path=xl/sharedStrings.xml><?xml version="1.0" encoding="utf-8"?>
<sst xmlns="http://schemas.openxmlformats.org/spreadsheetml/2006/main" count="3074" uniqueCount="629">
  <si>
    <t>train</t>
  </si>
  <si>
    <t>val</t>
  </si>
  <si>
    <t>test</t>
  </si>
  <si>
    <t>total</t>
  </si>
  <si>
    <t>Huggingface</t>
  </si>
  <si>
    <t>Our Github url</t>
  </si>
  <si>
    <t>Our Github README</t>
  </si>
  <si>
    <t>README added?</t>
  </si>
  <si>
    <t>Datasets</t>
  </si>
  <si>
    <t>Year</t>
  </si>
  <si>
    <t>Paper</t>
  </si>
  <si>
    <t>GitHub</t>
  </si>
  <si>
    <t>License</t>
  </si>
  <si>
    <t>TODO</t>
  </si>
  <si>
    <t>NLU</t>
  </si>
  <si>
    <t>NLU++</t>
  </si>
  <si>
    <t>NAACL 2022</t>
  </si>
  <si>
    <t>CC-BY-4.0</t>
  </si>
  <si>
    <t>BANKING77-OOS</t>
  </si>
  <si>
    <t>BANKING77</t>
  </si>
  <si>
    <t>ACL 2020 NLP4ConvAI</t>
  </si>
  <si>
    <t xml:space="preserve">RESTAURANTS8K </t>
  </si>
  <si>
    <t>ACL 2020</t>
  </si>
  <si>
    <t>RESTAURANTS8K</t>
  </si>
  <si>
    <t>(Slot Filling)</t>
  </si>
  <si>
    <t>YES</t>
  </si>
  <si>
    <t>CLINC150</t>
  </si>
  <si>
    <t>EMNLP 2019</t>
  </si>
  <si>
    <t>CC BY 3.0</t>
  </si>
  <si>
    <t>CLINC-Single-Domain-OOS-banking</t>
  </si>
  <si>
    <t>CLINC-Single-Domain-OOS-credit_cards</t>
  </si>
  <si>
    <t>HWU64</t>
  </si>
  <si>
    <t>IWSDS 2019</t>
  </si>
  <si>
    <t>CC BY 4.0</t>
  </si>
  <si>
    <t>SNIPS</t>
  </si>
  <si>
    <t>ArXiv 2018</t>
  </si>
  <si>
    <t>Apache License 2.0</t>
  </si>
  <si>
    <t>SNIPS-NER</t>
  </si>
  <si>
    <t xml:space="preserve">DSTC8-SGD </t>
  </si>
  <si>
    <t>DSTC8</t>
  </si>
  <si>
    <t>CC BY-SA 4.0</t>
  </si>
  <si>
    <t xml:space="preserve">TOP </t>
  </si>
  <si>
    <t>EMNLP 2018</t>
  </si>
  <si>
    <t>TOP</t>
  </si>
  <si>
    <t>CC-BY-SA</t>
  </si>
  <si>
    <t>(SP)</t>
  </si>
  <si>
    <t>TOP-NER</t>
  </si>
  <si>
    <t>ATIS-NER</t>
  </si>
  <si>
    <t>ATIS</t>
  </si>
  <si>
    <t>Speed and NLP 1990</t>
  </si>
  <si>
    <t>No License</t>
  </si>
  <si>
    <t>MIT-MOVIE</t>
  </si>
  <si>
    <t>ICASSP 2013</t>
  </si>
  <si>
    <t>Corpus</t>
  </si>
  <si>
    <t>BSD license</t>
  </si>
  <si>
    <t>MIT-RESTAURANT</t>
  </si>
  <si>
    <t>Task-Oriented Dialog</t>
  </si>
  <si>
    <t>MultiWOZ 2.2</t>
  </si>
  <si>
    <t>ACL NLP4CONV AI</t>
  </si>
  <si>
    <t>Mit License</t>
  </si>
  <si>
    <t>KVRET</t>
  </si>
  <si>
    <t>SIGDIAL 2017</t>
  </si>
  <si>
    <t>Data Webpage</t>
  </si>
  <si>
    <t>WOZ 2.0</t>
  </si>
  <si>
    <t>ACL 2017</t>
  </si>
  <si>
    <t>Github</t>
  </si>
  <si>
    <t>DSTC2-CLEAN</t>
  </si>
  <si>
    <t>Dataset</t>
  </si>
  <si>
    <t>GNU GENERAL PUBLIC LICENSE Version 3, 29 June 2007</t>
  </si>
  <si>
    <t>https://github.com/matthen/dstc/blob/master/LICENSE</t>
  </si>
  <si>
    <t>User response is quite short</t>
  </si>
  <si>
    <t>FRAMES</t>
  </si>
  <si>
    <t>Dataset Code
USR-USR-SYS-USR-USR</t>
  </si>
  <si>
    <t>16 turns on average</t>
  </si>
  <si>
    <t>SGD</t>
  </si>
  <si>
    <t>AAAI 2020</t>
  </si>
  <si>
    <t>MulDoGo</t>
  </si>
  <si>
    <t>GitHub Further processing</t>
  </si>
  <si>
    <t>Community Data License Agreement – Permissive – Version 1.0</t>
  </si>
  <si>
    <t>TaskMaster1</t>
  </si>
  <si>
    <t>Github Datasets</t>
  </si>
  <si>
    <t>Attribution 4.0 International (CC BY 4.0)</t>
  </si>
  <si>
    <t>TaskMaster2</t>
  </si>
  <si>
    <t>Creative Commons Attribution 4.0 License (CC BY 4.0)</t>
  </si>
  <si>
    <t>TaskMaster3</t>
  </si>
  <si>
    <t>BiTOD</t>
  </si>
  <si>
    <t>NeurIPS 2021 Workshop</t>
  </si>
  <si>
    <t>BITOD</t>
  </si>
  <si>
    <t>20 turns on average</t>
  </si>
  <si>
    <t>SimJoint-Movie</t>
  </si>
  <si>
    <t>NAACL 2018</t>
  </si>
  <si>
    <t>SimJoint</t>
  </si>
  <si>
    <t>Github (GALAXY also uses the valid/test datasets)</t>
  </si>
  <si>
    <t>No license</t>
  </si>
  <si>
    <t>SimJoint-Restaurant</t>
  </si>
  <si>
    <t>SimJoint-GEN</t>
  </si>
  <si>
    <t>AirDialogue v1_2</t>
  </si>
  <si>
    <t>Apache License Version 2.0</t>
  </si>
  <si>
    <t>Needs care</t>
  </si>
  <si>
    <t>rename readme.txt</t>
  </si>
  <si>
    <t>MetaLWOz</t>
  </si>
  <si>
    <t>Sigdial 2019</t>
  </si>
  <si>
    <t>Paper/download_link/github</t>
  </si>
  <si>
    <t>MICROSOFT RESEARCH OPEN DATA LICENSE TERMS</t>
  </si>
  <si>
    <t>Not allowed to distribute data. We Only provide processing code</t>
  </si>
  <si>
    <t>STAR</t>
  </si>
  <si>
    <t>CL 2020</t>
  </si>
  <si>
    <t>MIT License</t>
  </si>
  <si>
    <t>SalesBot</t>
  </si>
  <si>
    <t>ACL 2022</t>
  </si>
  <si>
    <t>also recommendation?</t>
  </si>
  <si>
    <t>KETOD</t>
  </si>
  <si>
    <t>MiT License</t>
  </si>
  <si>
    <t>CraigslistBargains</t>
  </si>
  <si>
    <t>MS-DC</t>
  </si>
  <si>
    <t>Arxiv 2018</t>
  </si>
  <si>
    <t>MICROSOFT LICENSE TERMS (Not allowed to distrubute)</t>
  </si>
  <si>
    <t>CaSiNo</t>
  </si>
  <si>
    <t>NAACL 2021</t>
  </si>
  <si>
    <t>ABCD</t>
  </si>
  <si>
    <t>github</t>
  </si>
  <si>
    <t>HDSA-Dialog</t>
  </si>
  <si>
    <t>ACL 2019</t>
  </si>
  <si>
    <t>GECOR</t>
  </si>
  <si>
    <t>MuDoCo</t>
  </si>
  <si>
    <t>LREC 2020</t>
  </si>
  <si>
    <t>Data Github</t>
  </si>
  <si>
    <t>Attribution-NonCommercial 4.0 International</t>
  </si>
  <si>
    <t>Disambiguation</t>
  </si>
  <si>
    <t>MultiWOZ 2.1</t>
  </si>
  <si>
    <t>DialogSummarization</t>
  </si>
  <si>
    <t>TweetSumm</t>
  </si>
  <si>
    <t>COLING20</t>
  </si>
  <si>
    <t>paper</t>
  </si>
  <si>
    <t>Creative Commons Legal CodeCC0 1.0 Universal</t>
  </si>
  <si>
    <t>Tutorial_2022_01</t>
  </si>
  <si>
    <t>SAMSum</t>
  </si>
  <si>
    <t>EMNLP19</t>
  </si>
  <si>
    <t>HF</t>
  </si>
  <si>
    <t>non-commercial licence: CC BY-NC-ND 4.0</t>
  </si>
  <si>
    <t>DialogSum</t>
  </si>
  <si>
    <t>Findings of ACL21</t>
  </si>
  <si>
    <t>Commonly used as baselines</t>
  </si>
  <si>
    <t>AMI</t>
  </si>
  <si>
    <t>-</t>
  </si>
  <si>
    <t>Creative Commons Attribution 4.0 International Licence (CC BY 4.0)</t>
  </si>
  <si>
    <t>ICSI</t>
  </si>
  <si>
    <t>ICASSP 2005</t>
  </si>
  <si>
    <t>QMSum</t>
  </si>
  <si>
    <t>MediaSum</t>
  </si>
  <si>
    <t>ECTSum</t>
  </si>
  <si>
    <t>EMNLP 2022</t>
  </si>
  <si>
    <t>ECTSum: A New Benchmark Dataset For Bullet Point Summarization of Long Earnings Call Transcripts</t>
  </si>
  <si>
    <t>SummScreen_ForeverDreaming</t>
  </si>
  <si>
    <t>SummScreen_TVMegaSite</t>
  </si>
  <si>
    <t>We use two sources (sub datasets) to construct SUMMSCREEN: The TV MegaSite, Inc. (TMS)2 and ForeverDreaming (FD),3 both of which provide communitycontributed transcripts.</t>
  </si>
  <si>
    <t>CRD3</t>
  </si>
  <si>
    <t>ConvoSumm</t>
  </si>
  <si>
    <t>ACL2021</t>
  </si>
  <si>
    <t>ConvoSumm: Conversation Summarization Benchmark and Improved Abstractive Summarization with Argument Mining</t>
  </si>
  <si>
    <t>Conversational Recommendation</t>
  </si>
  <si>
    <t>Redial</t>
  </si>
  <si>
    <t>NeurIPS 2018</t>
  </si>
  <si>
    <t>Data Website</t>
  </si>
  <si>
    <t>Conversational Recommendation: TOD Datasets for Legal Review</t>
  </si>
  <si>
    <t>TG-Redial</t>
  </si>
  <si>
    <t>Data GitHub</t>
  </si>
  <si>
    <t>Only Chinese</t>
  </si>
  <si>
    <t>GoRedial</t>
  </si>
  <si>
    <t>OpenDialKG</t>
  </si>
  <si>
    <t>CC-BY-NC-4.0</t>
  </si>
  <si>
    <t>also in ToD? (We will move to this Conv-recommendation)</t>
  </si>
  <si>
    <t>DuRecDial 2.0</t>
  </si>
  <si>
    <t>EMNLP 2021</t>
  </si>
  <si>
    <t>Apache License 2.0,</t>
  </si>
  <si>
    <t>EN/Chinese</t>
  </si>
  <si>
    <t>INSPIRED</t>
  </si>
  <si>
    <t>EMNLP 2020</t>
  </si>
  <si>
    <t>Open-domain Dialog</t>
  </si>
  <si>
    <t>SODA</t>
  </si>
  <si>
    <t>Arxiv 2023</t>
  </si>
  <si>
    <t>Prosocial</t>
  </si>
  <si>
    <t>HH-RLHF</t>
  </si>
  <si>
    <t>Arxiv 2022</t>
  </si>
  <si>
    <t>Hugginface</t>
  </si>
  <si>
    <t>ChitCHAT</t>
  </si>
  <si>
    <t>ICAART 2020</t>
  </si>
  <si>
    <t>ultrachat</t>
  </si>
  <si>
    <t>CC BY NC 4.0 License</t>
  </si>
  <si>
    <t>Empathetic</t>
  </si>
  <si>
    <t>cc-by-nc-4.0</t>
  </si>
  <si>
    <t>PLACES3.5</t>
  </si>
  <si>
    <t>EACL 2023</t>
  </si>
  <si>
    <t>GIthub</t>
  </si>
  <si>
    <t>CC BY-NC 4.0</t>
  </si>
  <si>
    <t>antiscam</t>
  </si>
  <si>
    <t>Gitlab</t>
  </si>
  <si>
    <t>ConvAI2</t>
  </si>
  <si>
    <t>DSTC 2019</t>
  </si>
  <si>
    <t>Apache 2.0</t>
  </si>
  <si>
    <t>Knowledge-grounded Dialogues</t>
  </si>
  <si>
    <t>CANARD</t>
  </si>
  <si>
    <t>CoQA</t>
  </si>
  <si>
    <t>TACL 2019</t>
  </si>
  <si>
    <t>Wizard_of_Wikipedia</t>
  </si>
  <si>
    <t>ICLR 2019</t>
  </si>
  <si>
    <t>Wizard_of_Internet</t>
  </si>
  <si>
    <t>Spider</t>
  </si>
  <si>
    <t>GrailQA</t>
  </si>
  <si>
    <t>WWW 2021</t>
  </si>
  <si>
    <t>WebQSP</t>
  </si>
  <si>
    <t>ACL 2016</t>
  </si>
  <si>
    <t>MTOP</t>
  </si>
  <si>
    <t>EACL 2021</t>
  </si>
  <si>
    <t>WikiSQL</t>
  </si>
  <si>
    <t>ArXiv 2017</t>
  </si>
  <si>
    <t>BSD 3-Clause License</t>
  </si>
  <si>
    <t>WikiTQ</t>
  </si>
  <si>
    <t>ACL 2015</t>
  </si>
  <si>
    <t>CompWebQ</t>
  </si>
  <si>
    <t>GNU General Public License, version 2</t>
  </si>
  <si>
    <t>HybridQA</t>
  </si>
  <si>
    <t>MultiModalQA</t>
  </si>
  <si>
    <t>ICLR 2021</t>
  </si>
  <si>
    <t>delete MMQA? (We can keep it as the modalifies are text, table, passages,etc.)</t>
  </si>
  <si>
    <t>FeTaQA</t>
  </si>
  <si>
    <t>TACL 2022</t>
  </si>
  <si>
    <t>DART</t>
  </si>
  <si>
    <t>ToTTo</t>
  </si>
  <si>
    <t>CC BY-SA 3.0</t>
  </si>
  <si>
    <t>SParC</t>
  </si>
  <si>
    <t>CoSQL</t>
  </si>
  <si>
    <t>SQA</t>
  </si>
  <si>
    <t>UnifiedQA</t>
  </si>
  <si>
    <t>Maybe we don't need to add it to main table as the datasets are too common and can be found in many places</t>
  </si>
  <si>
    <t>SQuAD</t>
  </si>
  <si>
    <t>Squad</t>
  </si>
  <si>
    <t>SQuAD 2.0</t>
  </si>
  <si>
    <t>HuggingFace</t>
  </si>
  <si>
    <t>NewsQA</t>
  </si>
  <si>
    <t>Quoref</t>
  </si>
  <si>
    <t>ROPES</t>
  </si>
  <si>
    <t>NarrativeQA</t>
  </si>
  <si>
    <t>Drop</t>
  </si>
  <si>
    <t>MCtest</t>
  </si>
  <si>
    <t>NaturalQuestions</t>
  </si>
  <si>
    <t>RACE</t>
  </si>
  <si>
    <t>Non-Commercial</t>
  </si>
  <si>
    <t>OpenBook QA</t>
  </si>
  <si>
    <t>Aoache License 2.0</t>
  </si>
  <si>
    <t>QASC</t>
  </si>
  <si>
    <t>PhysicalIQA</t>
  </si>
  <si>
    <t>SocialIQA</t>
  </si>
  <si>
    <t>Webpage</t>
  </si>
  <si>
    <t>MultiRC</t>
  </si>
  <si>
    <t>CommensenseQA</t>
  </si>
  <si>
    <t>NAACL 2019</t>
  </si>
  <si>
    <t>MIT license</t>
  </si>
  <si>
    <t>Single turn datasets</t>
  </si>
  <si>
    <t>E2E</t>
  </si>
  <si>
    <t>Category</t>
  </si>
  <si>
    <t>Index</t>
  </si>
  <si>
    <t>Natural Language Understanding</t>
  </si>
  <si>
    <t>ICASSP 2014</t>
  </si>
  <si>
    <t>Task Oriented Dialogue</t>
  </si>
  <si>
    <t>ACL 2018</t>
  </si>
  <si>
    <t>NAACL 2020</t>
  </si>
  <si>
    <t>Dialogue Summarization</t>
  </si>
  <si>
    <t>Open Domain Dialogue</t>
  </si>
  <si>
    <t>Knowledge Grounded Dialogue</t>
  </si>
  <si>
    <t>Train</t>
  </si>
  <si>
    <t>Valid</t>
  </si>
  <si>
    <t>Test</t>
  </si>
  <si>
    <t>Database</t>
  </si>
  <si>
    <t>Mics</t>
  </si>
  <si>
    <t>Information</t>
  </si>
  <si>
    <t>Formats</t>
  </si>
  <si>
    <t>Metrics</t>
  </si>
  <si>
    <t>few-shot</t>
  </si>
  <si>
    <t>Banking and hotels domains with 62 intents and 17 slots</t>
  </si>
  <si>
    <t>Input: single utterance. Output: multiple intents classes</t>
  </si>
  <si>
    <t>F1 (micro) for intent detection and slot filling</t>
  </si>
  <si>
    <t>One banking domain with 77 intents</t>
  </si>
  <si>
    <t>Input: single utterance. Output: single intent class</t>
  </si>
  <si>
    <t>Accuracy</t>
  </si>
  <si>
    <t>RESTAURANT8K (Slot Filling)</t>
  </si>
  <si>
    <t>few-shot slot filling</t>
  </si>
  <si>
    <t>Actual conversations in the restaurant booking domain spans 5 slots</t>
  </si>
  <si>
    <t>Input: single utterance. Output: slots start/end index Or no spans</t>
  </si>
  <si>
    <t>F1 (macro)</t>
  </si>
  <si>
    <t>few-shot and OOS predictins</t>
  </si>
  <si>
    <t>Ten domains with 150 intents. Each domain has 15 intents. There are also out-of-scope (OOS) queries</t>
  </si>
  <si>
    <t>A personal assistant with 64 intents and several domains</t>
  </si>
  <si>
    <t>Input: single utteranrance. Output: single intent class</t>
  </si>
  <si>
    <t>A snips voice platform with 7 intents and several slots</t>
  </si>
  <si>
    <t>Input: single utterance. Output: single intent class and slots</t>
  </si>
  <si>
    <t>F1/Accuracy</t>
  </si>
  <si>
    <t>DSTC8-SGD (Slot Filling)</t>
  </si>
  <si>
    <t>fews-shot slot filling</t>
  </si>
  <si>
    <t>It extracts span annotated data sets from four domains of SGD</t>
  </si>
  <si>
    <t>TOP (SP)</t>
  </si>
  <si>
    <t>few-shot semantic parsing</t>
  </si>
  <si>
    <t>Each utterance has top-level intent and token-level slots. TOP covers navigation doman and events domain.</t>
  </si>
  <si>
    <t>Input: single utterance. Output: single intent class and label for each word</t>
  </si>
  <si>
    <t>Exact-match for exactly reconstructing the hierarchical semantic representation.</t>
  </si>
  <si>
    <t>TOD</t>
  </si>
  <si>
    <t>Y</t>
  </si>
  <si>
    <t>DST/End-to-End learning/Response</t>
  </si>
  <si>
    <t>A chalenging dialogue dataset with 5 domains</t>
  </si>
  <si>
    <t>Input: dialog history. Output: intent/Dialog states/Response</t>
  </si>
  <si>
    <t>Accuracy/Joint Goal Accuracy/Inform/Success/BLEU</t>
  </si>
  <si>
    <t>Response</t>
  </si>
  <si>
    <t>A INCAR dataset has underlying knowledge bases and span 3 distinct tasks in the in-car personal assistant space</t>
  </si>
  <si>
    <t>Input: dialog history. Output: Response/Entities/Slot values</t>
  </si>
  <si>
    <t>BLEU/Entity F1/Slot values</t>
  </si>
  <si>
    <t>DST/Inform</t>
  </si>
  <si>
    <t>A Wizard of Woz dataset expanded from Wen et al. (2017) using the same data collection proced</t>
  </si>
  <si>
    <t>Input: dialog history. Output: Rerequests/Response</t>
  </si>
  <si>
    <t>Joint Goal Accuracy/Requests ( user’s requests for information were identified correctly)</t>
  </si>
  <si>
    <t>1612 dialogs/23354 turns</t>
  </si>
  <si>
    <t>Only Ontology, there are no DB or KB</t>
  </si>
  <si>
    <t>A cleaned version based on DSTC2</t>
  </si>
  <si>
    <t>1369 dialogs/19986 turns with 10-fold</t>
  </si>
  <si>
    <t>N/A</t>
  </si>
  <si>
    <t>KB</t>
  </si>
  <si>
    <t>DST</t>
  </si>
  <si>
    <t>This corpus contains goal-oriented dialogues between users who are given some constraints to book a trip and assistants who search a database to find appropriate trips.
More than just searching a database, we believe the next generation of conversational agents will need to help users explore a database, compare items, and reach a decision.</t>
  </si>
  <si>
    <t>Input: dialog history. Output: dialog acts/slots</t>
  </si>
  <si>
    <t>NLU/Frame tracking (an extension of DST)</t>
  </si>
  <si>
    <t>16142 dialogs/329,964 turns</t>
  </si>
  <si>
    <t>Schema/Ontology</t>
  </si>
  <si>
    <t>zero-shot Intents/DST/Response</t>
  </si>
  <si>
    <t>A large-scale dialog dataset across 16 domains and many unseen services in test set</t>
  </si>
  <si>
    <t>NLU/DST</t>
  </si>
  <si>
    <t>40576 dialogs/813834 turns</t>
  </si>
  <si>
    <t>It is over 8 times the size of MultiWOZ. Over 54K of these harvested conversations are annotated for intent classes and slot labels. The dataset elicited, MultiDoGO, comprises over 86K raw conversations of which 54,818 conversations are annotated at the turn level</t>
  </si>
  <si>
    <t>Input: dialog history. Output: dialog acts/intent classification</t>
  </si>
  <si>
    <t>F1 (micro)/NLU</t>
  </si>
  <si>
    <t>Ontology</t>
  </si>
  <si>
    <t>13,215 task-based dialogs, including 5,507 spoken and 7,708 written dialogs created with two distinct procedures. Spoken and Written</t>
  </si>
  <si>
    <t>Input: dialog history. Output: response/API arguments</t>
  </si>
  <si>
    <t>Similar to MultiWOZ</t>
  </si>
  <si>
    <t>17,289 dialogs in the seven domains</t>
  </si>
  <si>
    <t>23,789 movie ticketing dialogs</t>
  </si>
  <si>
    <t>Multi-lingual</t>
  </si>
  <si>
    <t>A Bilingual Multi-Domain Dataset For Task-Oriented Dialogue Modeling</t>
  </si>
  <si>
    <t>BLEU/Joint Goal Accuracy</t>
  </si>
  <si>
    <t>1116 dialogs/6188 turns /384</t>
  </si>
  <si>
    <t>349/120</t>
  </si>
  <si>
    <t>775/264</t>
  </si>
  <si>
    <t>A datasets of conversations between an agent and a simulated user, it contains two datasets for booking a restaurant table and buying a movie ticket. Two datasets: buying a movie ticket (Sim-M) and reserving a restaurant table (Sim-R).</t>
  </si>
  <si>
    <t>With Dialog Acts/slot values</t>
  </si>
  <si>
    <t>100K dialogs</t>
  </si>
  <si>
    <t>10K</t>
  </si>
  <si>
    <t>Simulation</t>
  </si>
  <si>
    <t>Apache License Version 2.0, January 2004 http://www.apache.org/licenses/</t>
  </si>
  <si>
    <t>A large dataset that contains 402,038 goal-oriented conversations. We ask human annotators to play the role of a customer or an agent and interact with the goal of successfully booking a trip given the travel and flight restrictions</t>
  </si>
  <si>
    <t>PPL/BLEU/ exact match scores and scaled scores (DST)</t>
  </si>
  <si>
    <t>Single turn</t>
  </si>
  <si>
    <t>Single turn/BIO tagging</t>
  </si>
  <si>
    <t>37884 total</t>
  </si>
  <si>
    <t>A Dataset of Multi-Domain Dialogs for the Fast Adaptation of Conversation Models. This large dataset was created by crowdsourcing 37,884 goal-oriented dialogs, covering 227 tasks in 47 domains</t>
  </si>
  <si>
    <t>No DST/No annotations</t>
  </si>
  <si>
    <t>5,820 dialogs/127,833 turns</t>
  </si>
  <si>
    <t>A schema-guided task oriented dialog dataset with 13 domains and 24 tasks. To facilitate task and domain transfer learning in task-oriented dialog. Of these, 4,152 (71.3%) are single-task dialogs, and 1,668 (28.7%) are multi-task dialogs. It contains annotated knowledge base queries.</t>
  </si>
  <si>
    <t>Input: dialog history. Output: Next Action Prediction/Response Generation</t>
  </si>
  <si>
    <t>F1/BLEU</t>
  </si>
  <si>
    <t>2,014 for Merge SGD/ 1902 for TOD similation for the whole datasets</t>
  </si>
  <si>
    <t>It adds transitions and intents from Chit-Chat to TOD. First detect implicit intents in chit-chat, then add transitions, after that is TOD. The Merge SGD dataset is based on Google SGD, and the Task-Oriented Simulation dataset is based on BlenderBot 1.0. Be careful not to use data from dev/test of SGD</t>
  </si>
  <si>
    <t>Input: dialog history, output: conversation, intents</t>
  </si>
  <si>
    <t>Conversation/Transition quality/Implicit intent detection</t>
  </si>
  <si>
    <t>4247 dialogs</t>
  </si>
  <si>
    <t>Build based on SGD. Be careful not to use data from dev/test of SGD</t>
  </si>
  <si>
    <t>Huggingface dataset/ cocoa TO be checked</t>
  </si>
  <si>
    <t>Reinforcement Learning</t>
  </si>
  <si>
    <t>6K negotiation dialogues over multiple categories of products scraped from Craigslist. The challenge is to handle both the negotiation strategy and the rich language for bargaining. Open-ended</t>
  </si>
  <si>
    <t>Task success/Human-like negotiation behavior</t>
  </si>
  <si>
    <t>three domains, well annotated</t>
  </si>
  <si>
    <t>intent/slot/response/DST</t>
  </si>
  <si>
    <t>CamRest676 (A subset of MultiWOZ training set)</t>
  </si>
  <si>
    <t>680 dialogs in total</t>
  </si>
  <si>
    <t>no license</t>
  </si>
  <si>
    <t>EACL 2017</t>
  </si>
  <si>
    <t>WOZ 1.0 from Wen et al. (2017)</t>
  </si>
  <si>
    <t>Refer to WOZ 2.0</t>
  </si>
  <si>
    <t>closed-domain</t>
  </si>
  <si>
    <t>8034 dialogs</t>
  </si>
  <si>
    <t>We introduce the Action-Based Conversations Dataset (ABCD), a fully-labeled dataset with over 10K human-to-human dialogues containing 55 distinct user intents requiring unique sequences of actions constrained by policies to achieve task success</t>
  </si>
  <si>
    <t>Task2Dial</t>
  </si>
  <si>
    <t>CC</t>
  </si>
  <si>
    <t>Huggingface dataset</t>
  </si>
  <si>
    <t>ICNLSP 2021</t>
  </si>
  <si>
    <t>A set of recipe documents with 353 individual dialogues; and (2) conversations between an IG and an IF, which are grounded in the associated recipe documents</t>
  </si>
  <si>
    <t>Build based on MultiWOZ
- Dialog act predictor (Fine-tuned BERT model)
- Response generator (Hierarchical Disentangled Self-Attention Network)</t>
  </si>
  <si>
    <t>Single Turn</t>
  </si>
  <si>
    <t>4,862 MRs, 42,061 references</t>
  </si>
  <si>
    <t>547 MRs, 4,672 references</t>
  </si>
  <si>
    <t>630 MRs, 4,693 references</t>
  </si>
  <si>
    <t>N</t>
  </si>
  <si>
    <t>one Same dialogue act-based meaning representation -&gt; several different utterances.
No system response.</t>
  </si>
  <si>
    <t>Dialogue Rewrite</t>
  </si>
  <si>
    <t>It is based on Camerest676 (Note: Camrest676 is a subset of the Multiwoz 2.0 training set)</t>
  </si>
  <si>
    <t>The dataset consists of 40,527 questions with different context lengths</t>
  </si>
  <si>
    <t>CANARD is a dataset for question-in-context rewriting that consists of questions each given in a dialog context together with a context-independent rewriting of the question</t>
  </si>
  <si>
    <t>coreference and ellipsis resolution</t>
  </si>
  <si>
    <t>8,429 dialogs with an average of 5.36 turns per dialog.</t>
  </si>
  <si>
    <t>Coreference resolution and name entities, referring expression generation (REG), and for other related dialog modeling tasks such as slot carryover</t>
  </si>
  <si>
    <t>Twitter</t>
  </si>
  <si>
    <t>coreference summarization, Multi-party conversation</t>
  </si>
  <si>
    <t>Dialogue</t>
  </si>
  <si>
    <t>Query-based Multi-domain Meeting Summarization</t>
  </si>
  <si>
    <t>This large-scale media interview dataset contains 463.6K transcripts with abstractive summaries, collected from interview transcripts and overview / topic descriptions from NPR and CNN. Complex multi-party conversations from multiple domains</t>
  </si>
  <si>
    <t>avg. # tokens in transcripts 7605.4 （See above）</t>
  </si>
  <si>
    <t>SummScreen: A Dataset for Abstractive Screenplay Summarization</t>
  </si>
  <si>
    <t>Dialogue (NYT, reddit, stack, email)</t>
  </si>
  <si>
    <t>Few-shot setting as it only includes partial examples</t>
  </si>
  <si>
    <t>CRD3 (Need Processing)</t>
  </si>
  <si>
    <t>Storytelling with Dialogue: A Critical Role Dungeons and Dragons Dataset</t>
  </si>
  <si>
    <t>ECTSum (Need processing)</t>
  </si>
  <si>
    <t>EmailSum (Need Processing)</t>
  </si>
  <si>
    <t>EmailSum: Abstractive Email Thread Summarization</t>
  </si>
  <si>
    <t>ACL 2021</t>
  </si>
  <si>
    <t>10006 dialogs/182150
 utterances</t>
  </si>
  <si>
    <t>11348 dialogues, 10006 for training and model selection, and 1342 for testing. 956 users and 51699 movie mentions. We do not provide explicit links to movie synopsis, actors staring in the movies, or other meta-data.</t>
  </si>
  <si>
    <t>8000 dialogs</t>
  </si>
  <si>
    <t>TG-ReDial consists of 129,392 utterances from 1,482 users. The dataset is constructed in a topic-guided way. On average, a dialogue has 7.9 topics and an utterance contains 19.0 words.</t>
  </si>
  <si>
    <t>Topic Prediction/Response generation</t>
  </si>
  <si>
    <t>9125 dialogs and 170904 turns</t>
  </si>
  <si>
    <t>OpendialKG</t>
  </si>
  <si>
    <t>Knowledge Gragph</t>
  </si>
  <si>
    <t>Train: 5678 Val: 811 Test: 1752</t>
  </si>
  <si>
    <t>movie info</t>
  </si>
  <si>
    <t>1000 dialogs in total</t>
  </si>
  <si>
    <t xml:space="preserve">Wizard_of_Internet </t>
  </si>
  <si>
    <t>(#examples: 2466)</t>
  </si>
  <si>
    <t>UniEVAL</t>
  </si>
  <si>
    <t>FEW-SHOT</t>
  </si>
  <si>
    <t>turns: 2466</t>
  </si>
  <si>
    <t>Rouge-L</t>
  </si>
  <si>
    <t>BERTScore</t>
  </si>
  <si>
    <t>GODEL-base</t>
  </si>
  <si>
    <t>GODEL-large</t>
  </si>
  <si>
    <t>DialogDolphin-base</t>
  </si>
  <si>
    <t>DialogDolphin-large</t>
  </si>
  <si>
    <t>DialogDolphin-large -v1</t>
  </si>
  <si>
    <t>DialogDolphin-xl-06-04-18340</t>
  </si>
  <si>
    <t>#examples: 4356</t>
  </si>
  <si>
    <t>COQA</t>
  </si>
  <si>
    <t>#examples: 7983</t>
  </si>
  <si>
    <t>MultiWOZ</t>
  </si>
  <si>
    <t>#examples: 7372</t>
  </si>
  <si>
    <t>Flan-T5-Base</t>
  </si>
  <si>
    <t>woi_test-flant5_base_no_prompt.json</t>
  </si>
  <si>
    <t>Flan-T5-Large</t>
  </si>
  <si>
    <t>woi_test-flant5_large_no_prompt.json</t>
  </si>
  <si>
    <t>godel_large-no_prompt.json</t>
  </si>
  <si>
    <t>BASE epoch 1</t>
  </si>
  <si>
    <t>flant5_base-no_prompt</t>
  </si>
  <si>
    <t>flant5_base-no_prompt.json</t>
  </si>
  <si>
    <t>oqa_test-godel_base_no_prompt.json</t>
  </si>
  <si>
    <t>query = f"[CONTEXT] {dialog_history} [KNOWLEDGE] {knowledge}"</t>
  </si>
  <si>
    <t>oqa_dev_jianguo-model_base-no_prompt.json</t>
  </si>
  <si>
    <t>Unified format</t>
  </si>
  <si>
    <t>coqa_test-flant5_base_no_prompt.json</t>
  </si>
  <si>
    <t>coqa_test-flant5_large_no_prompt</t>
  </si>
  <si>
    <t>-----------</t>
  </si>
  <si>
    <t xml:space="preserve">Wizard of Internet </t>
  </si>
  <si>
    <t>Wizard of Wikipedia</t>
  </si>
  <si>
    <t>FlanT5-base</t>
  </si>
  <si>
    <t>FlanT5-large</t>
  </si>
  <si>
    <t>Coreference Resolution (14 tasks)</t>
  </si>
  <si>
    <t>Dialogue Act Recognition (7 tasks)</t>
  </si>
  <si>
    <t>Textual Entailment (27 tasks)</t>
  </si>
  <si>
    <t>Average</t>
  </si>
  <si>
    <t>Average (All 154 tasks)</t>
  </si>
  <si>
    <t>OPT 30B</t>
  </si>
  <si>
    <t>21.3/1.1</t>
  </si>
  <si>
    <t>35.2/4.1</t>
  </si>
  <si>
    <t>40.3/0.9</t>
  </si>
  <si>
    <t>32.3/2.0</t>
  </si>
  <si>
    <t>OPT-IML 30B</t>
  </si>
  <si>
    <t>37.4/41.6</t>
  </si>
  <si>
    <t>51.4/51.8</t>
  </si>
  <si>
    <t>54.7/47.8</t>
  </si>
  <si>
    <t>47.9/47.1</t>
  </si>
  <si>
    <t>OPT 175B</t>
  </si>
  <si>
    <t>21.0/4.2</t>
  </si>
  <si>
    <t>37.1/16.8</t>
  </si>
  <si>
    <t>41.6/2.2</t>
  </si>
  <si>
    <t>33.3/7.7</t>
  </si>
  <si>
    <t>OPT-IML 175B</t>
  </si>
  <si>
    <t>39.0/49.8</t>
  </si>
  <si>
    <t>61.2/60.2</t>
  </si>
  <si>
    <t>54.3/51.0</t>
  </si>
  <si>
    <t>51.5/53.6</t>
  </si>
  <si>
    <t>TK-Instruct 3B</t>
  </si>
  <si>
    <t>-/44.9</t>
  </si>
  <si>
    <t>-/53.0</t>
  </si>
  <si>
    <t>-/46.0</t>
  </si>
  <si>
    <t>-/48.0</t>
  </si>
  <si>
    <t>-/54.33</t>
  </si>
  <si>
    <t>TK-Instruct 11B</t>
  </si>
  <si>
    <t>32.3/62.3</t>
  </si>
  <si>
    <t>51.1/69.6</t>
  </si>
  <si>
    <t>55.0/64.1</t>
  </si>
  <si>
    <t>46.1/65.3</t>
  </si>
  <si>
    <t>46.1/60.07</t>
  </si>
  <si>
    <t>DialogDolphin 3B</t>
  </si>
  <si>
    <t>41.3/63.2</t>
  </si>
  <si>
    <t>57.5/64.1</t>
  </si>
  <si>
    <t>52.3/58.7</t>
  </si>
  <si>
    <t>50.4/62.0</t>
  </si>
  <si>
    <t>46.3/58.24</t>
  </si>
  <si>
    <t>https://parl.ai/projects/sea/</t>
  </si>
  <si>
    <t>Original Metrics</t>
  </si>
  <si>
    <t>RougeL</t>
  </si>
  <si>
    <t>F1</t>
  </si>
  <si>
    <t>KF1</t>
  </si>
  <si>
    <t>PPL</t>
  </si>
  <si>
    <t>Wizard of Internet</t>
  </si>
  <si>
    <t>https://parl.ai/projects/wizard_of_wikipedia/</t>
  </si>
  <si>
    <t>{'f1': 0.1717, 'ppl': 61.21, 'know_acc': 0.2201, 'know_chance': 0.02625}</t>
  </si>
  <si>
    <t>https://arxiv.org/pdf/1808.07042.pdf</t>
  </si>
  <si>
    <t>macro-average F1</t>
  </si>
  <si>
    <t>BLUERT</t>
  </si>
  <si>
    <t>Dialogue-Act-to-Response Generation</t>
  </si>
  <si>
    <t>Dialogue-Kb-to-Response Generation</t>
  </si>
  <si>
    <t>Textual Entailment 
(27 tasks)</t>
  </si>
  <si>
    <t>Flan-T5-large</t>
  </si>
  <si>
    <t>Flan-T5-base</t>
  </si>
  <si>
    <t>Total</t>
  </si>
  <si>
    <t>category</t>
  </si>
  <si>
    <t>name</t>
  </si>
  <si>
    <t>RESTAURANT8K</t>
  </si>
  <si>
    <t>MIT-M</t>
  </si>
  <si>
    <t>MIT-R</t>
  </si>
  <si>
    <t>DSTC2</t>
  </si>
  <si>
    <t>SimJoint-M</t>
  </si>
  <si>
    <t>SimJoint-R</t>
  </si>
  <si>
    <t>AirDialogue</t>
  </si>
  <si>
    <t>CamRest676</t>
  </si>
  <si>
    <t>Disambuguition</t>
  </si>
  <si>
    <t>Dialog Sum</t>
  </si>
  <si>
    <t>Dial-Sum</t>
  </si>
  <si>
    <t>SummScreen-ForeverDreaming</t>
  </si>
  <si>
    <t>SummScreen-FD</t>
  </si>
  <si>
    <t>SummScreen-TVMegaSite</t>
  </si>
  <si>
    <t>SummScreen-TV</t>
  </si>
  <si>
    <t>not dialog (bullet points)</t>
  </si>
  <si>
    <t>EmailSum</t>
  </si>
  <si>
    <t>Conv Recommendation</t>
  </si>
  <si>
    <t>Conv-Rec</t>
  </si>
  <si>
    <t>DuRecDial2.0</t>
  </si>
  <si>
    <t>Open-Domain</t>
  </si>
  <si>
    <t>KG-Dial</t>
  </si>
  <si>
    <t>coqa</t>
  </si>
  <si>
    <t>wow</t>
  </si>
  <si>
    <t>WOW</t>
  </si>
  <si>
    <t>woi</t>
  </si>
  <si>
    <t>WOI</t>
  </si>
  <si>
    <t>UltraChat</t>
  </si>
  <si>
    <t>approx</t>
  </si>
  <si>
    <t>safety</t>
  </si>
  <si>
    <t>Safety-Dialog</t>
  </si>
  <si>
    <t>cosql</t>
  </si>
  <si>
    <t>sparc</t>
  </si>
  <si>
    <t>Knowledge-grounded</t>
  </si>
  <si>
    <t>sqa</t>
  </si>
  <si>
    <t>compwebq</t>
  </si>
  <si>
    <t>unifiedskg</t>
  </si>
  <si>
    <t>wikisql</t>
  </si>
  <si>
    <t>wikitq</t>
  </si>
  <si>
    <t>fetaqa</t>
  </si>
  <si>
    <t>mmqa</t>
  </si>
  <si>
    <t>hybridqa</t>
  </si>
  <si>
    <t>grailqa</t>
  </si>
  <si>
    <t>dart</t>
  </si>
  <si>
    <t>mtop</t>
  </si>
  <si>
    <t>spider</t>
  </si>
  <si>
    <t>totto</t>
  </si>
  <si>
    <t>webqsp</t>
  </si>
  <si>
    <t>empathetic</t>
  </si>
  <si>
    <t>parlai</t>
  </si>
  <si>
    <t>personachat</t>
  </si>
  <si>
    <t>PERSONACHAT</t>
  </si>
  <si>
    <t>dialydialog</t>
  </si>
  <si>
    <t>empatheticdialog</t>
  </si>
  <si>
    <t>ANTISCAM</t>
  </si>
  <si>
    <t>blenderskilledtalk</t>
  </si>
  <si>
    <t>places</t>
  </si>
  <si>
    <t>CMU_DoG</t>
  </si>
  <si>
    <t>CornellMoive</t>
  </si>
  <si>
    <t>Dialogue-nli</t>
  </si>
  <si>
    <t>dstc7</t>
  </si>
  <si>
    <t>opensubtitles</t>
  </si>
  <si>
    <t>convai-chitchat</t>
  </si>
  <si>
    <t>convai2</t>
  </si>
  <si>
    <t>msr-e2e</t>
  </si>
  <si>
    <t>twitter</t>
  </si>
  <si>
    <t>convai2_wild_evaluation</t>
  </si>
  <si>
    <t>holle</t>
  </si>
  <si>
    <t>https://github.com/nikitacs16/Holl-E</t>
  </si>
  <si>
    <t>decode</t>
  </si>
  <si>
    <t>https://arxiv.org/abs/2012.13391</t>
  </si>
  <si>
    <t>MultiSessionChat</t>
  </si>
  <si>
    <t>xpersona</t>
  </si>
  <si>
    <t>https://arxiv.org/pdf/2003.07568.pdf</t>
  </si>
  <si>
    <t>multilingual</t>
  </si>
  <si>
    <t>lccc</t>
  </si>
  <si>
    <t>https://arxiv.org/pdf/2008.03946</t>
  </si>
  <si>
    <t>8 datasets</t>
  </si>
  <si>
    <t>NLU++~\citep{casanueva2022nlu++}</t>
  </si>
  <si>
    <t>RESTAURANTS8K (Slot Filling)</t>
  </si>
  <si>
    <t>dialog length</t>
  </si>
  <si>
    <t>user utterance length</t>
  </si>
  <si>
    <t>system response length</t>
  </si>
  <si>
    <t>data name</t>
  </si>
  <si>
    <t>Craigslist</t>
  </si>
  <si>
    <t>Taskmaster2</t>
  </si>
  <si>
    <t>DSTC2-Clean</t>
  </si>
  <si>
    <t>SimJointGEN</t>
  </si>
  <si>
    <t>MetaLWOZ</t>
  </si>
  <si>
    <t>Taskmaster1</t>
  </si>
  <si>
    <t>WOZ2.0</t>
  </si>
  <si>
    <t>MULTIWOZ2.2</t>
  </si>
  <si>
    <t>Taskmaster3</t>
  </si>
  <si>
    <t>MulDoGO</t>
  </si>
  <si>
    <t>Intent Detection /  Slot Filling (SF) / Semantic Parsing (SP)</t>
  </si>
  <si>
    <t>Squad 2</t>
  </si>
</sst>
</file>

<file path=xl/styles.xml><?xml version="1.0" encoding="utf-8"?>
<styleSheet xmlns="http://schemas.openxmlformats.org/spreadsheetml/2006/main" xmlns:x14ac="http://schemas.microsoft.com/office/spreadsheetml/2009/9/ac" xmlns:mc="http://schemas.openxmlformats.org/markup-compatibility/2006">
  <fonts count="61">
    <font>
      <sz val="10.0"/>
      <color rgb="FF000000"/>
      <name val="Arial"/>
      <scheme val="minor"/>
    </font>
    <font>
      <color theme="1"/>
      <name val="Arial"/>
      <scheme val="minor"/>
    </font>
    <font>
      <color rgb="FF000000"/>
      <name val="Arial"/>
      <scheme val="minor"/>
    </font>
    <font>
      <b/>
      <color theme="1"/>
      <name val="Arial"/>
      <scheme val="minor"/>
    </font>
    <font>
      <sz val="10.0"/>
      <color theme="1"/>
      <name val="Arial"/>
      <scheme val="minor"/>
    </font>
    <font>
      <b/>
      <sz val="10.0"/>
      <color theme="1"/>
      <name val="Arial"/>
      <scheme val="minor"/>
    </font>
    <font>
      <u/>
      <color rgb="FF0000FF"/>
    </font>
    <font>
      <u/>
      <color rgb="FF0000FF"/>
    </font>
    <font>
      <u/>
      <sz val="10.0"/>
      <color rgb="FF0000FF"/>
    </font>
    <font/>
    <font>
      <color rgb="FF000000"/>
      <name val="Arial"/>
    </font>
    <font>
      <u/>
      <color rgb="FF0000FF"/>
    </font>
    <font>
      <u/>
      <color rgb="FF0000FF"/>
    </font>
    <font>
      <u/>
      <sz val="10.0"/>
      <color rgb="FF0000FF"/>
    </font>
    <font>
      <u/>
      <color rgb="FF0000FF"/>
    </font>
    <font>
      <u/>
      <sz val="10.0"/>
      <color rgb="FF0000FF"/>
    </font>
    <font>
      <b/>
      <color rgb="FF000000"/>
      <name val="Arial"/>
      <scheme val="minor"/>
    </font>
    <font>
      <u/>
      <color rgb="FF000000"/>
      <name val="Arial"/>
      <scheme val="minor"/>
    </font>
    <font>
      <i/>
      <color rgb="FF000000"/>
      <name val="Arial"/>
      <scheme val="minor"/>
    </font>
    <font>
      <u/>
      <sz val="10.0"/>
      <color rgb="FF0000FF"/>
    </font>
    <font>
      <strike/>
      <color theme="1"/>
      <name val="Arial"/>
      <scheme val="minor"/>
    </font>
    <font>
      <u/>
      <sz val="10.0"/>
      <color rgb="FF0000FF"/>
    </font>
    <font>
      <u/>
      <sz val="10.0"/>
      <color rgb="FF0000FF"/>
      <name val="Arial"/>
    </font>
    <font>
      <strike/>
      <u/>
      <color rgb="FF000000"/>
    </font>
    <font>
      <u/>
      <color rgb="FF0000FF"/>
    </font>
    <font>
      <u/>
      <sz val="10.0"/>
      <color rgb="FF0000FF"/>
    </font>
    <font>
      <u/>
      <sz val="10.0"/>
      <color rgb="FF0000FF"/>
      <name val="-apple-system"/>
    </font>
    <font>
      <u/>
      <sz val="10.0"/>
      <color rgb="FF0000FF"/>
      <name val="&quot;Source Sans Pro&quot;"/>
    </font>
    <font>
      <u/>
      <sz val="10.0"/>
      <color rgb="FF0000FF"/>
      <name val="Arial"/>
    </font>
    <font>
      <sz val="10.0"/>
      <color rgb="FF1F2328"/>
      <name val="-apple-system"/>
    </font>
    <font>
      <u/>
      <color rgb="FF0000FF"/>
    </font>
    <font>
      <u/>
      <sz val="10.0"/>
      <color rgb="FF0000FF"/>
    </font>
    <font>
      <color rgb="FF0000FF"/>
      <name val="Arial"/>
      <scheme val="minor"/>
    </font>
    <font>
      <u/>
      <color rgb="FF0000FF"/>
    </font>
    <font>
      <u/>
      <color theme="1"/>
      <name val="Arial"/>
      <scheme val="minor"/>
    </font>
    <font>
      <i/>
      <color theme="1"/>
      <name val="Arial"/>
      <scheme val="minor"/>
    </font>
    <font>
      <strike/>
      <u/>
      <color rgb="FF0000FF"/>
    </font>
    <font>
      <b/>
      <color rgb="FF000000"/>
      <name val="Arial"/>
    </font>
    <font>
      <sz val="13.0"/>
      <color rgb="FFBBBBBB"/>
      <name val="&quot;Fira Code&quot;"/>
    </font>
    <font>
      <color theme="1"/>
      <name val="Arial"/>
    </font>
    <font>
      <sz val="13.0"/>
      <color rgb="FF98C379"/>
      <name val="&quot;Fira Code&quot;"/>
    </font>
    <font>
      <sz val="13.0"/>
      <color theme="1"/>
      <name val="&quot;Fira Code&quot;"/>
    </font>
    <font>
      <i/>
      <sz val="13.0"/>
      <color theme="1"/>
      <name val="&quot;Fira Code&quot;"/>
    </font>
    <font>
      <b/>
      <sz val="13.0"/>
      <color theme="1"/>
      <name val="&quot;Fira Code&quot;"/>
    </font>
    <font>
      <sz val="11.0"/>
      <color theme="1"/>
      <name val="Arial"/>
      <scheme val="minor"/>
    </font>
    <font>
      <sz val="11.0"/>
      <color theme="1"/>
      <name val="&quot;Fira Code&quot;"/>
    </font>
    <font>
      <u/>
      <sz val="12.0"/>
      <color rgb="FF0000FF"/>
    </font>
    <font>
      <sz val="12.0"/>
      <color theme="1"/>
      <name val="Arial"/>
      <scheme val="minor"/>
    </font>
    <font>
      <sz val="12.0"/>
      <color rgb="FF000000"/>
      <name val="Arial"/>
    </font>
    <font>
      <sz val="12.0"/>
      <color rgb="FF000000"/>
      <name val="-apple-system"/>
    </font>
    <font>
      <b/>
      <sz val="12.0"/>
      <color theme="1"/>
      <name val="Arial"/>
      <scheme val="minor"/>
    </font>
    <font>
      <sz val="12.0"/>
      <color theme="1"/>
      <name val="SFMono-Regular"/>
    </font>
    <font>
      <b/>
      <strike/>
      <color theme="1"/>
      <name val="Arial"/>
      <scheme val="minor"/>
    </font>
    <font>
      <u/>
      <color theme="1"/>
      <name val="Arial"/>
      <scheme val="minor"/>
    </font>
    <font>
      <i/>
      <strike/>
      <color theme="1"/>
      <name val="Arial"/>
      <scheme val="minor"/>
    </font>
    <font>
      <color rgb="FFFF0000"/>
      <name val="Arial"/>
      <scheme val="minor"/>
    </font>
    <font>
      <b/>
      <strike/>
      <color rgb="FF000000"/>
      <name val="Arial"/>
    </font>
    <font>
      <strike/>
      <color rgb="FFFF0000"/>
      <name val="Arial"/>
      <scheme val="minor"/>
    </font>
    <font>
      <u/>
      <color rgb="FF0000FF"/>
    </font>
    <font>
      <u/>
      <color rgb="FF0000FF"/>
    </font>
    <font>
      <u/>
      <color rgb="FF0000FF"/>
    </font>
  </fonts>
  <fills count="17">
    <fill>
      <patternFill patternType="none"/>
    </fill>
    <fill>
      <patternFill patternType="lightGray"/>
    </fill>
    <fill>
      <patternFill patternType="solid">
        <fgColor rgb="FFFF00FF"/>
        <bgColor rgb="FFFF00FF"/>
      </patternFill>
    </fill>
    <fill>
      <patternFill patternType="solid">
        <fgColor rgb="FF9900FF"/>
        <bgColor rgb="FF9900FF"/>
      </patternFill>
    </fill>
    <fill>
      <patternFill patternType="solid">
        <fgColor rgb="FFD7F7D4"/>
        <bgColor rgb="FFD7F7D4"/>
      </patternFill>
    </fill>
    <fill>
      <patternFill patternType="solid">
        <fgColor rgb="FF37D629"/>
        <bgColor rgb="FF37D629"/>
      </patternFill>
    </fill>
    <fill>
      <patternFill patternType="solid">
        <fgColor rgb="FFFFFFFF"/>
        <bgColor rgb="FFFFFFFF"/>
      </patternFill>
    </fill>
    <fill>
      <patternFill patternType="solid">
        <fgColor rgb="FF00FF00"/>
        <bgColor rgb="FF00FF00"/>
      </patternFill>
    </fill>
    <fill>
      <patternFill patternType="solid">
        <fgColor rgb="FFFFDF99"/>
        <bgColor rgb="FFFFDF99"/>
      </patternFill>
    </fill>
    <fill>
      <patternFill patternType="solid">
        <fgColor theme="8"/>
        <bgColor theme="8"/>
      </patternFill>
    </fill>
    <fill>
      <patternFill patternType="solid">
        <fgColor rgb="FFFFCDCC"/>
        <bgColor rgb="FFFFCDCC"/>
      </patternFill>
    </fill>
    <fill>
      <patternFill patternType="solid">
        <fgColor rgb="FFD9EAD3"/>
        <bgColor rgb="FFD9EAD3"/>
      </patternFill>
    </fill>
    <fill>
      <patternFill patternType="solid">
        <fgColor rgb="FFFF9900"/>
        <bgColor rgb="FFFF9900"/>
      </patternFill>
    </fill>
    <fill>
      <patternFill patternType="solid">
        <fgColor rgb="FFFFF2CC"/>
        <bgColor rgb="FFFFF2CC"/>
      </patternFill>
    </fill>
    <fill>
      <patternFill patternType="solid">
        <fgColor rgb="FFFCE5CD"/>
        <bgColor rgb="FFFCE5CD"/>
      </patternFill>
    </fill>
    <fill>
      <patternFill patternType="solid">
        <fgColor rgb="FFFFD966"/>
        <bgColor rgb="FFFFD966"/>
      </patternFill>
    </fill>
    <fill>
      <patternFill patternType="solid">
        <fgColor rgb="FF282C34"/>
        <bgColor rgb="FF282C34"/>
      </patternFill>
    </fill>
  </fills>
  <borders count="25">
    <border/>
    <border>
      <right style="thin">
        <color rgb="FFE6E6E6"/>
      </right>
      <top style="thin">
        <color rgb="FFE6E6E6"/>
      </top>
      <bottom style="thin">
        <color rgb="FFE6E6E6"/>
      </bottom>
    </border>
    <border>
      <left style="thin">
        <color rgb="FFE6E6E6"/>
      </left>
      <right style="thin">
        <color rgb="FFE6E6E6"/>
      </right>
      <top style="thin">
        <color rgb="FFE6E6E6"/>
      </top>
      <bottom style="thin">
        <color rgb="FFE6E6E6"/>
      </bottom>
    </border>
    <border>
      <left style="thin">
        <color rgb="FFE6E6E6"/>
      </left>
      <top style="thin">
        <color rgb="FFE6E6E6"/>
      </top>
    </border>
    <border>
      <left style="thin">
        <color rgb="FFE6E6E6"/>
      </left>
      <right style="thin">
        <color rgb="FFE6E6E6"/>
      </right>
      <top style="thin">
        <color rgb="FFE6E6E6"/>
      </top>
    </border>
    <border>
      <left style="thin">
        <color rgb="FFE6E6E6"/>
      </left>
    </border>
    <border>
      <left style="thin">
        <color rgb="FFE6E6E6"/>
      </left>
      <right style="thin">
        <color rgb="FFE6E6E6"/>
      </right>
    </border>
    <border>
      <left style="thin">
        <color rgb="FFE6E6E6"/>
      </left>
      <right style="thin">
        <color rgb="FFE6E6E6"/>
      </right>
      <bottom style="thin">
        <color rgb="FFE6E6E6"/>
      </bottom>
    </border>
    <border>
      <left style="thin">
        <color rgb="FFE6E6E6"/>
      </left>
      <bottom style="thin">
        <color rgb="FFE6E6E6"/>
      </bottom>
    </border>
    <border>
      <left style="thin">
        <color rgb="FFE6E6E6"/>
      </left>
      <top style="thin">
        <color rgb="FFE6E6E6"/>
      </top>
      <bottom style="thin">
        <color rgb="FFE6E6E6"/>
      </bottom>
    </border>
    <border>
      <right style="thin">
        <color rgb="FFE6E6E6"/>
      </right>
      <top style="thin">
        <color rgb="FFE6E6E6"/>
      </top>
    </border>
    <border>
      <right style="thin">
        <color rgb="FFE6E6E6"/>
      </right>
      <bottom style="thin">
        <color rgb="FFE6E6E6"/>
      </bottom>
    </border>
    <border>
      <top style="thin">
        <color rgb="FFE6E6E6"/>
      </top>
      <bottom style="thin">
        <color rgb="FFE6E6E6"/>
      </bottom>
    </border>
    <border>
      <left style="thin">
        <color rgb="FF333333"/>
      </left>
      <right style="thin">
        <color rgb="FF333333"/>
      </right>
      <top style="thin">
        <color rgb="FF333333"/>
      </top>
      <bottom style="thin">
        <color rgb="FF333333"/>
      </bottom>
    </border>
    <border>
      <left style="thin">
        <color rgb="FF333333"/>
      </left>
      <top style="thin">
        <color rgb="FF333333"/>
      </top>
      <bottom style="thin">
        <color rgb="FF333333"/>
      </bottom>
    </border>
    <border>
      <right style="thin">
        <color rgb="FF333333"/>
      </right>
      <top style="thin">
        <color rgb="FF333333"/>
      </top>
      <bottom style="thin">
        <color rgb="FF333333"/>
      </bottom>
    </border>
    <border>
      <left style="thin">
        <color rgb="FFDFE2E5"/>
      </left>
      <right style="thin">
        <color rgb="FFDFE2E5"/>
      </right>
      <top style="thin">
        <color rgb="FFC6CBD1"/>
      </top>
      <bottom style="thin">
        <color rgb="FFE6E6E6"/>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E6E6E6"/>
      </left>
      <right style="thin">
        <color rgb="FF000000"/>
      </right>
    </border>
    <border>
      <left style="thin">
        <color rgb="FFE6E6E6"/>
      </left>
      <right style="thin">
        <color rgb="FF000000"/>
      </right>
      <bottom style="thin">
        <color rgb="FFE6E6E6"/>
      </bottom>
    </border>
    <border>
      <top style="thin">
        <color rgb="FF000000"/>
      </top>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Font="1"/>
    <xf borderId="1" fillId="0" fontId="3" numFmtId="0" xfId="0" applyAlignment="1" applyBorder="1" applyFont="1">
      <alignment horizontal="left" readingOrder="0"/>
    </xf>
    <xf borderId="2" fillId="0" fontId="1" numFmtId="0" xfId="0" applyAlignment="1" applyBorder="1" applyFont="1">
      <alignment horizontal="left"/>
    </xf>
    <xf borderId="2" fillId="0" fontId="4" numFmtId="0" xfId="0" applyAlignment="1" applyBorder="1" applyFont="1">
      <alignment horizontal="left"/>
    </xf>
    <xf borderId="0" fillId="0" fontId="1" numFmtId="0" xfId="0" applyAlignment="1" applyFont="1">
      <alignment readingOrder="0"/>
    </xf>
    <xf borderId="0" fillId="0" fontId="2" numFmtId="0" xfId="0" applyAlignment="1" applyFont="1">
      <alignment horizontal="left" readingOrder="0"/>
    </xf>
    <xf borderId="1" fillId="0" fontId="1" numFmtId="0" xfId="0" applyAlignment="1" applyBorder="1" applyFont="1">
      <alignment horizontal="left"/>
    </xf>
    <xf borderId="2" fillId="0" fontId="1" numFmtId="0" xfId="0" applyAlignment="1" applyBorder="1" applyFont="1">
      <alignment horizontal="left" readingOrder="0"/>
    </xf>
    <xf borderId="2" fillId="0" fontId="3" numFmtId="0" xfId="0" applyAlignment="1" applyBorder="1" applyFont="1">
      <alignment horizontal="left" readingOrder="0"/>
    </xf>
    <xf borderId="2" fillId="0" fontId="5" numFmtId="0" xfId="0" applyAlignment="1" applyBorder="1" applyFont="1">
      <alignment horizontal="left" readingOrder="0"/>
    </xf>
    <xf borderId="0" fillId="2" fontId="1" numFmtId="0" xfId="0" applyAlignment="1" applyFill="1" applyFont="1">
      <alignment readingOrder="0"/>
    </xf>
    <xf borderId="3" fillId="0" fontId="3" numFmtId="0" xfId="0" applyAlignment="1" applyBorder="1" applyFont="1">
      <alignment horizontal="left" readingOrder="0" vertical="center"/>
    </xf>
    <xf borderId="0" fillId="3" fontId="2" numFmtId="0" xfId="0" applyAlignment="1" applyFill="1" applyFont="1">
      <alignment horizontal="left" readingOrder="0"/>
    </xf>
    <xf borderId="1" fillId="0" fontId="1" numFmtId="0" xfId="0" applyAlignment="1" applyBorder="1" applyFont="1">
      <alignment horizontal="right" readingOrder="0"/>
    </xf>
    <xf borderId="2" fillId="0" fontId="6" numFmtId="0" xfId="0" applyAlignment="1" applyBorder="1" applyFont="1">
      <alignment horizontal="left" readingOrder="0"/>
    </xf>
    <xf borderId="4" fillId="0" fontId="7" numFmtId="0" xfId="0" applyAlignment="1" applyBorder="1" applyFont="1">
      <alignment horizontal="left" readingOrder="0"/>
    </xf>
    <xf borderId="4" fillId="4" fontId="8" numFmtId="0" xfId="0" applyAlignment="1" applyBorder="1" applyFill="1" applyFont="1">
      <alignment horizontal="left" readingOrder="0"/>
    </xf>
    <xf borderId="5" fillId="0" fontId="9" numFmtId="0" xfId="0" applyBorder="1" applyFont="1"/>
    <xf borderId="6" fillId="0" fontId="9" numFmtId="0" xfId="0" applyBorder="1" applyFont="1"/>
    <xf borderId="0" fillId="5" fontId="1" numFmtId="0" xfId="0" applyFill="1" applyFont="1"/>
    <xf borderId="7" fillId="0" fontId="9" numFmtId="0" xfId="0" applyBorder="1" applyFont="1"/>
    <xf borderId="0" fillId="6" fontId="10" numFmtId="0" xfId="0" applyAlignment="1" applyFill="1" applyFont="1">
      <alignment horizontal="left" readingOrder="0"/>
    </xf>
    <xf borderId="0" fillId="0" fontId="11" numFmtId="0" xfId="0" applyAlignment="1" applyFont="1">
      <alignment readingOrder="0"/>
    </xf>
    <xf borderId="0" fillId="0" fontId="12" numFmtId="0" xfId="0" applyFont="1"/>
    <xf borderId="0" fillId="7" fontId="1" numFmtId="0" xfId="0" applyAlignment="1" applyFill="1" applyFont="1">
      <alignment readingOrder="0"/>
    </xf>
    <xf borderId="2" fillId="4" fontId="13" numFmtId="0" xfId="0" applyAlignment="1" applyBorder="1" applyFont="1">
      <alignment horizontal="left" readingOrder="0"/>
    </xf>
    <xf borderId="2" fillId="0" fontId="14" numFmtId="0" xfId="0" applyAlignment="1" applyBorder="1" applyFont="1">
      <alignment horizontal="left" readingOrder="0"/>
    </xf>
    <xf borderId="2" fillId="8" fontId="15" numFmtId="0" xfId="0" applyAlignment="1" applyBorder="1" applyFill="1" applyFont="1">
      <alignment horizontal="left" readingOrder="0"/>
    </xf>
    <xf borderId="2" fillId="8" fontId="4" numFmtId="0" xfId="0" applyAlignment="1" applyBorder="1" applyFont="1">
      <alignment horizontal="left" readingOrder="0"/>
    </xf>
    <xf borderId="4" fillId="0" fontId="1" numFmtId="0" xfId="0" applyAlignment="1" applyBorder="1" applyFont="1">
      <alignment horizontal="left" readingOrder="0"/>
    </xf>
    <xf borderId="8" fillId="0" fontId="9" numFmtId="0" xfId="0" applyBorder="1" applyFont="1"/>
    <xf borderId="9" fillId="9" fontId="3" numFmtId="0" xfId="0" applyAlignment="1" applyBorder="1" applyFill="1" applyFont="1">
      <alignment horizontal="left" readingOrder="0" vertical="center"/>
    </xf>
    <xf borderId="0" fillId="9" fontId="16" numFmtId="0" xfId="0" applyAlignment="1" applyFont="1">
      <alignment horizontal="left" readingOrder="0"/>
    </xf>
    <xf borderId="1" fillId="9" fontId="1" numFmtId="0" xfId="0" applyAlignment="1" applyBorder="1" applyFont="1">
      <alignment horizontal="right" readingOrder="0"/>
    </xf>
    <xf borderId="2" fillId="9" fontId="1" numFmtId="0" xfId="0" applyAlignment="1" applyBorder="1" applyFont="1">
      <alignment horizontal="left" readingOrder="0"/>
    </xf>
    <xf borderId="2" fillId="9" fontId="4" numFmtId="0" xfId="0" applyAlignment="1" applyBorder="1" applyFont="1">
      <alignment horizontal="left" readingOrder="0"/>
    </xf>
    <xf borderId="2" fillId="9" fontId="1" numFmtId="0" xfId="0" applyAlignment="1" applyBorder="1" applyFont="1">
      <alignment horizontal="left"/>
    </xf>
    <xf borderId="0" fillId="9" fontId="1" numFmtId="0" xfId="0" applyFont="1"/>
    <xf borderId="0" fillId="9" fontId="1" numFmtId="0" xfId="0" applyAlignment="1" applyFont="1">
      <alignment readingOrder="0"/>
    </xf>
    <xf borderId="0" fillId="0" fontId="17" numFmtId="0" xfId="0" applyAlignment="1" applyFont="1">
      <alignment horizontal="left" readingOrder="0"/>
    </xf>
    <xf borderId="2" fillId="10" fontId="4" numFmtId="0" xfId="0" applyAlignment="1" applyBorder="1" applyFill="1" applyFont="1">
      <alignment horizontal="left" readingOrder="0"/>
    </xf>
    <xf borderId="0" fillId="0" fontId="18" numFmtId="0" xfId="0" applyAlignment="1" applyFont="1">
      <alignment horizontal="left" readingOrder="0"/>
    </xf>
    <xf borderId="4" fillId="10" fontId="4" numFmtId="0" xfId="0" applyAlignment="1" applyBorder="1" applyFont="1">
      <alignment horizontal="left" readingOrder="0"/>
    </xf>
    <xf borderId="0" fillId="0" fontId="19" numFmtId="0" xfId="0" applyAlignment="1" applyFont="1">
      <alignment readingOrder="0"/>
    </xf>
    <xf borderId="1" fillId="0" fontId="20" numFmtId="0" xfId="0" applyAlignment="1" applyBorder="1" applyFont="1">
      <alignment horizontal="right" readingOrder="0"/>
    </xf>
    <xf borderId="2" fillId="0" fontId="20" numFmtId="0" xfId="0" applyAlignment="1" applyBorder="1" applyFont="1">
      <alignment horizontal="left"/>
    </xf>
    <xf borderId="2" fillId="0" fontId="21" numFmtId="0" xfId="0" applyAlignment="1" applyBorder="1" applyFont="1">
      <alignment horizontal="left" readingOrder="0"/>
    </xf>
    <xf borderId="0" fillId="11" fontId="22" numFmtId="0" xfId="0" applyAlignment="1" applyFill="1" applyFont="1">
      <alignment horizontal="left" readingOrder="0"/>
    </xf>
    <xf borderId="2" fillId="11" fontId="4" numFmtId="0" xfId="0" applyAlignment="1" applyBorder="1" applyFont="1">
      <alignment horizontal="left" readingOrder="0"/>
    </xf>
    <xf borderId="2" fillId="0" fontId="1" numFmtId="0" xfId="0" applyAlignment="1" applyBorder="1" applyFont="1">
      <alignment horizontal="left" readingOrder="0"/>
    </xf>
    <xf borderId="0" fillId="9" fontId="2" numFmtId="0" xfId="0" applyAlignment="1" applyFont="1">
      <alignment horizontal="left" readingOrder="0"/>
    </xf>
    <xf borderId="1" fillId="9" fontId="1" numFmtId="0" xfId="0" applyAlignment="1" applyBorder="1" applyFont="1">
      <alignment horizontal="left"/>
    </xf>
    <xf borderId="0" fillId="9" fontId="1" numFmtId="0" xfId="0" applyAlignment="1" applyFont="1">
      <alignment horizontal="left" readingOrder="0"/>
    </xf>
    <xf borderId="1" fillId="0" fontId="1" numFmtId="0" xfId="0" applyAlignment="1" applyBorder="1" applyFont="1">
      <alignment horizontal="left" readingOrder="0"/>
    </xf>
    <xf borderId="0" fillId="0" fontId="23" numFmtId="0" xfId="0" applyAlignment="1" applyFont="1">
      <alignment horizontal="left" readingOrder="0"/>
    </xf>
    <xf borderId="4" fillId="0" fontId="24" numFmtId="0" xfId="0" applyAlignment="1" applyBorder="1" applyFont="1">
      <alignment horizontal="left" readingOrder="0"/>
    </xf>
    <xf borderId="10" fillId="0" fontId="1" numFmtId="0" xfId="0" applyAlignment="1" applyBorder="1" applyFont="1">
      <alignment horizontal="left" readingOrder="0"/>
    </xf>
    <xf borderId="11" fillId="0" fontId="9" numFmtId="0" xfId="0" applyBorder="1" applyFont="1"/>
    <xf borderId="0" fillId="3" fontId="16" numFmtId="0" xfId="0" applyAlignment="1" applyFont="1">
      <alignment horizontal="left" readingOrder="0"/>
    </xf>
    <xf borderId="9" fillId="12" fontId="3" numFmtId="0" xfId="0" applyAlignment="1" applyBorder="1" applyFill="1" applyFont="1">
      <alignment horizontal="left" readingOrder="0" vertical="center"/>
    </xf>
    <xf borderId="0" fillId="12" fontId="16" numFmtId="0" xfId="0" applyAlignment="1" applyFont="1">
      <alignment horizontal="left" readingOrder="0"/>
    </xf>
    <xf borderId="1" fillId="12" fontId="1" numFmtId="0" xfId="0" applyAlignment="1" applyBorder="1" applyFont="1">
      <alignment horizontal="left"/>
    </xf>
    <xf borderId="2" fillId="12" fontId="1" numFmtId="0" xfId="0" applyAlignment="1" applyBorder="1" applyFont="1">
      <alignment horizontal="left" readingOrder="0"/>
    </xf>
    <xf borderId="2" fillId="12" fontId="4" numFmtId="0" xfId="0" applyAlignment="1" applyBorder="1" applyFont="1">
      <alignment horizontal="left" readingOrder="0"/>
    </xf>
    <xf borderId="2" fillId="12" fontId="1" numFmtId="0" xfId="0" applyAlignment="1" applyBorder="1" applyFont="1">
      <alignment horizontal="left"/>
    </xf>
    <xf borderId="0" fillId="12" fontId="1" numFmtId="0" xfId="0" applyFont="1"/>
    <xf borderId="0" fillId="0" fontId="16" numFmtId="0" xfId="0" applyAlignment="1" applyFont="1">
      <alignment horizontal="left" readingOrder="0"/>
    </xf>
    <xf borderId="2" fillId="4" fontId="25" numFmtId="0" xfId="0" applyAlignment="1" applyBorder="1" applyFont="1">
      <alignment horizontal="left" readingOrder="0"/>
    </xf>
    <xf borderId="0" fillId="3" fontId="2" numFmtId="0" xfId="0" applyAlignment="1" applyFont="1">
      <alignment readingOrder="0"/>
    </xf>
    <xf borderId="0" fillId="13" fontId="26" numFmtId="0" xfId="0" applyAlignment="1" applyFill="1" applyFont="1">
      <alignment readingOrder="0"/>
    </xf>
    <xf borderId="0" fillId="0" fontId="2" numFmtId="0" xfId="0" applyAlignment="1" applyFont="1">
      <alignment readingOrder="0"/>
    </xf>
    <xf borderId="0" fillId="14" fontId="27" numFmtId="0" xfId="0" applyAlignment="1" applyFill="1" applyFont="1">
      <alignment readingOrder="0" shrinkToFit="0" wrapText="0"/>
    </xf>
    <xf borderId="0" fillId="15" fontId="28" numFmtId="0" xfId="0" applyAlignment="1" applyFill="1" applyFont="1">
      <alignment horizontal="center" readingOrder="0"/>
    </xf>
    <xf borderId="0" fillId="11" fontId="29" numFmtId="0" xfId="0" applyAlignment="1" applyFont="1">
      <alignment readingOrder="0"/>
    </xf>
    <xf borderId="0" fillId="0" fontId="1" numFmtId="0" xfId="0" applyAlignment="1" applyFont="1">
      <alignment horizontal="left"/>
    </xf>
    <xf borderId="0" fillId="9" fontId="3" numFmtId="0" xfId="0" applyAlignment="1" applyFont="1">
      <alignment readingOrder="0" vertical="center"/>
    </xf>
    <xf borderId="0" fillId="9" fontId="2" numFmtId="0" xfId="0" applyAlignment="1" applyFont="1">
      <alignment readingOrder="0"/>
    </xf>
    <xf borderId="0" fillId="9" fontId="4" numFmtId="0" xfId="0" applyAlignment="1" applyFont="1">
      <alignment horizontal="left" readingOrder="0"/>
    </xf>
    <xf borderId="0" fillId="0" fontId="3" numFmtId="0" xfId="0" applyAlignment="1" applyFont="1">
      <alignment readingOrder="0" vertical="center"/>
    </xf>
    <xf borderId="0" fillId="0" fontId="30" numFmtId="0" xfId="0" applyAlignment="1" applyFont="1">
      <alignment readingOrder="0"/>
    </xf>
    <xf borderId="2" fillId="8" fontId="31" numFmtId="0" xfId="0" applyAlignment="1" applyBorder="1" applyFont="1">
      <alignment horizontal="left" readingOrder="0"/>
    </xf>
    <xf borderId="0" fillId="0" fontId="32" numFmtId="0" xfId="0" applyAlignment="1" applyFont="1">
      <alignment horizontal="left" readingOrder="0"/>
    </xf>
    <xf borderId="0" fillId="0" fontId="1" numFmtId="0" xfId="0" applyAlignment="1" applyFont="1">
      <alignment horizontal="left" readingOrder="0"/>
    </xf>
    <xf borderId="0" fillId="0" fontId="33" numFmtId="0" xfId="0" applyAlignment="1" applyFont="1">
      <alignment horizontal="left" readingOrder="0"/>
    </xf>
    <xf borderId="0" fillId="9" fontId="1" numFmtId="0" xfId="0" applyAlignment="1" applyFont="1">
      <alignment vertical="center"/>
    </xf>
    <xf borderId="0" fillId="9" fontId="32" numFmtId="0" xfId="0" applyAlignment="1" applyFont="1">
      <alignment horizontal="left" readingOrder="0"/>
    </xf>
    <xf borderId="0" fillId="9" fontId="1" numFmtId="0" xfId="0" applyAlignment="1" applyFont="1">
      <alignment horizontal="left"/>
    </xf>
    <xf borderId="2" fillId="9" fontId="4" numFmtId="0" xfId="0" applyAlignment="1" applyBorder="1" applyFont="1">
      <alignment horizontal="left"/>
    </xf>
    <xf borderId="1" fillId="0" fontId="32" numFmtId="0" xfId="0" applyAlignment="1" applyBorder="1" applyFont="1">
      <alignment horizontal="left" readingOrder="0"/>
    </xf>
    <xf borderId="2" fillId="0" fontId="4" numFmtId="0" xfId="0" applyAlignment="1" applyBorder="1" applyFont="1">
      <alignment horizontal="left" readingOrder="0"/>
    </xf>
    <xf borderId="0" fillId="0" fontId="4" numFmtId="0" xfId="0" applyFont="1"/>
    <xf borderId="0" fillId="0" fontId="1" numFmtId="0" xfId="0" applyAlignment="1" applyFont="1">
      <alignment readingOrder="0" vertical="center"/>
    </xf>
    <xf borderId="0" fillId="0" fontId="3" numFmtId="0" xfId="0" applyAlignment="1" applyFont="1">
      <alignment horizontal="center" vertical="center"/>
    </xf>
    <xf borderId="0" fillId="0" fontId="3" numFmtId="0" xfId="0" applyAlignment="1" applyFont="1">
      <alignment horizontal="center" readingOrder="0" vertical="center"/>
    </xf>
    <xf borderId="9" fillId="0" fontId="1" numFmtId="0" xfId="0" applyAlignment="1" applyBorder="1" applyFont="1">
      <alignment horizontal="left" readingOrder="0"/>
    </xf>
    <xf borderId="12" fillId="0" fontId="9" numFmtId="0" xfId="0" applyBorder="1" applyFont="1"/>
    <xf borderId="1" fillId="0" fontId="9" numFmtId="0" xfId="0" applyBorder="1" applyFont="1"/>
    <xf borderId="2" fillId="0" fontId="34" numFmtId="0" xfId="0" applyAlignment="1" applyBorder="1" applyFont="1">
      <alignment horizontal="left" readingOrder="0"/>
    </xf>
    <xf borderId="2" fillId="0" fontId="35" numFmtId="0" xfId="0" applyAlignment="1" applyBorder="1" applyFont="1">
      <alignment horizontal="left" readingOrder="0"/>
    </xf>
    <xf borderId="2" fillId="5" fontId="1" numFmtId="0" xfId="0" applyAlignment="1" applyBorder="1" applyFont="1">
      <alignment horizontal="left" readingOrder="0"/>
    </xf>
    <xf borderId="2" fillId="0" fontId="1" numFmtId="3" xfId="0" applyAlignment="1" applyBorder="1" applyFont="1" applyNumberFormat="1">
      <alignment horizontal="left" readingOrder="0"/>
    </xf>
    <xf borderId="2" fillId="0" fontId="1" numFmtId="9" xfId="0" applyAlignment="1" applyBorder="1" applyFont="1" applyNumberFormat="1">
      <alignment horizontal="left" readingOrder="0"/>
    </xf>
    <xf borderId="4" fillId="0" fontId="3" numFmtId="0" xfId="0" applyAlignment="1" applyBorder="1" applyFont="1">
      <alignment horizontal="center" readingOrder="0" vertical="center"/>
    </xf>
    <xf borderId="4" fillId="0" fontId="1" numFmtId="0" xfId="0" applyAlignment="1" applyBorder="1" applyFont="1">
      <alignment horizontal="left"/>
    </xf>
    <xf borderId="2" fillId="0" fontId="1" numFmtId="0" xfId="0" applyAlignment="1" applyBorder="1" applyFont="1">
      <alignment horizontal="left"/>
    </xf>
    <xf borderId="4" fillId="0" fontId="3" numFmtId="0" xfId="0" applyAlignment="1" applyBorder="1" applyFont="1">
      <alignment horizontal="left" readingOrder="0" vertical="center"/>
    </xf>
    <xf borderId="2" fillId="0" fontId="1" numFmtId="0" xfId="0" applyAlignment="1" applyBorder="1" applyFont="1">
      <alignment horizontal="right" readingOrder="0"/>
    </xf>
    <xf borderId="2" fillId="0" fontId="20" numFmtId="0" xfId="0" applyAlignment="1" applyBorder="1" applyFont="1">
      <alignment horizontal="left" readingOrder="0"/>
    </xf>
    <xf borderId="2" fillId="0" fontId="36" numFmtId="0" xfId="0" applyAlignment="1" applyBorder="1" applyFont="1">
      <alignment horizontal="left" readingOrder="0"/>
    </xf>
    <xf borderId="0" fillId="0" fontId="3" numFmtId="0" xfId="0" applyAlignment="1" applyFont="1">
      <alignment readingOrder="0"/>
    </xf>
    <xf borderId="0" fillId="6" fontId="37" numFmtId="0" xfId="0" applyAlignment="1" applyFont="1">
      <alignment horizontal="left" readingOrder="0"/>
    </xf>
    <xf borderId="0" fillId="0" fontId="38" numFmtId="0" xfId="0" applyAlignment="1" applyFont="1">
      <alignment readingOrder="0"/>
    </xf>
    <xf borderId="0" fillId="0" fontId="39" numFmtId="0" xfId="0" applyAlignment="1" applyFont="1">
      <alignment vertical="bottom"/>
    </xf>
    <xf borderId="0" fillId="0" fontId="39" numFmtId="0" xfId="0" applyAlignment="1" applyFont="1">
      <alignment vertical="bottom"/>
    </xf>
    <xf borderId="0" fillId="16" fontId="40" numFmtId="0" xfId="0" applyAlignment="1" applyFill="1" applyFont="1">
      <alignment readingOrder="0"/>
    </xf>
    <xf borderId="0" fillId="0" fontId="41" numFmtId="0" xfId="0" applyAlignment="1" applyFont="1">
      <alignment readingOrder="0"/>
    </xf>
    <xf borderId="0" fillId="0" fontId="42" numFmtId="0" xfId="0" applyAlignment="1" applyFont="1">
      <alignment readingOrder="0"/>
    </xf>
    <xf borderId="0" fillId="0" fontId="43" numFmtId="0" xfId="0" applyAlignment="1" applyFont="1">
      <alignment readingOrder="0"/>
    </xf>
    <xf borderId="0" fillId="0" fontId="44" numFmtId="0" xfId="0" applyAlignment="1" applyFont="1">
      <alignment readingOrder="0"/>
    </xf>
    <xf borderId="0" fillId="0" fontId="44" numFmtId="0" xfId="0" applyFont="1"/>
    <xf borderId="0" fillId="0" fontId="44" numFmtId="0" xfId="0" applyAlignment="1" applyFont="1">
      <alignment horizontal="center" readingOrder="0"/>
    </xf>
    <xf borderId="0" fillId="0" fontId="45" numFmtId="0" xfId="0" applyAlignment="1" applyFont="1">
      <alignment readingOrder="0"/>
    </xf>
    <xf borderId="0" fillId="0" fontId="41" numFmtId="0" xfId="0" applyAlignment="1" applyFont="1">
      <alignment readingOrder="0"/>
    </xf>
    <xf borderId="13" fillId="0" fontId="3" numFmtId="0" xfId="0" applyAlignment="1" applyBorder="1" applyFont="1">
      <alignment horizontal="left" readingOrder="0"/>
    </xf>
    <xf borderId="14" fillId="0" fontId="1" numFmtId="0" xfId="0" applyAlignment="1" applyBorder="1" applyFont="1">
      <alignment horizontal="center" readingOrder="0"/>
    </xf>
    <xf borderId="15" fillId="0" fontId="9" numFmtId="0" xfId="0" applyBorder="1" applyFont="1"/>
    <xf borderId="13" fillId="0" fontId="1" numFmtId="0" xfId="0" applyAlignment="1" applyBorder="1" applyFont="1">
      <alignment horizontal="center" readingOrder="0"/>
    </xf>
    <xf borderId="13" fillId="0" fontId="1" numFmtId="0" xfId="0" applyAlignment="1" applyBorder="1" applyFont="1">
      <alignment horizontal="left"/>
    </xf>
    <xf borderId="13" fillId="0" fontId="1" numFmtId="0" xfId="0" applyAlignment="1" applyBorder="1" applyFont="1">
      <alignment horizontal="left" readingOrder="0"/>
    </xf>
    <xf borderId="13" fillId="0" fontId="1" numFmtId="0" xfId="0" applyAlignment="1" applyBorder="1" applyFont="1">
      <alignment horizontal="right" readingOrder="0"/>
    </xf>
    <xf borderId="13" fillId="0" fontId="3" numFmtId="0" xfId="0" applyAlignment="1" applyBorder="1" applyFont="1">
      <alignment horizontal="right" readingOrder="0"/>
    </xf>
    <xf borderId="0" fillId="0" fontId="46" numFmtId="0" xfId="0" applyAlignment="1" applyFont="1">
      <alignment readingOrder="0"/>
    </xf>
    <xf borderId="0" fillId="0" fontId="47" numFmtId="0" xfId="0" applyFont="1"/>
    <xf borderId="0" fillId="0" fontId="47" numFmtId="0" xfId="0" applyAlignment="1" applyFont="1">
      <alignment readingOrder="0"/>
    </xf>
    <xf borderId="16" fillId="6" fontId="48" numFmtId="0" xfId="0" applyAlignment="1" applyBorder="1" applyFont="1">
      <alignment horizontal="left" readingOrder="0" vertical="top"/>
    </xf>
    <xf borderId="16" fillId="6" fontId="49" numFmtId="0" xfId="0" applyAlignment="1" applyBorder="1" applyFont="1">
      <alignment horizontal="left" readingOrder="0" vertical="top"/>
    </xf>
    <xf borderId="0" fillId="0" fontId="50" numFmtId="0" xfId="0" applyAlignment="1" applyFont="1">
      <alignment readingOrder="0"/>
    </xf>
    <xf borderId="0" fillId="0" fontId="51" numFmtId="0" xfId="0" applyAlignment="1" applyFont="1">
      <alignment readingOrder="0"/>
    </xf>
    <xf borderId="0" fillId="0" fontId="1" numFmtId="0" xfId="0" applyAlignment="1" applyFont="1">
      <alignment horizontal="center" readingOrder="0"/>
    </xf>
    <xf borderId="0" fillId="0" fontId="1" numFmtId="0" xfId="0" applyAlignment="1" applyFont="1">
      <alignment horizontal="center" readingOrder="0" vertical="top"/>
    </xf>
    <xf borderId="0" fillId="0" fontId="1" numFmtId="0" xfId="0" applyAlignment="1" applyFont="1">
      <alignment horizontal="center"/>
    </xf>
    <xf borderId="0" fillId="0" fontId="3" numFmtId="0" xfId="0" applyAlignment="1" applyFont="1">
      <alignment horizontal="center"/>
    </xf>
    <xf borderId="17" fillId="0" fontId="3" numFmtId="0" xfId="0" applyAlignment="1" applyBorder="1" applyFont="1">
      <alignment horizontal="center" vertical="center"/>
    </xf>
    <xf borderId="17" fillId="0" fontId="1" numFmtId="0" xfId="0" applyAlignment="1" applyBorder="1" applyFont="1">
      <alignment horizontal="left" readingOrder="0"/>
    </xf>
    <xf borderId="17" fillId="0" fontId="3" numFmtId="0" xfId="0" applyAlignment="1" applyBorder="1" applyFont="1">
      <alignment horizontal="left" readingOrder="0"/>
    </xf>
    <xf borderId="17" fillId="0" fontId="3" numFmtId="0" xfId="0" applyAlignment="1" applyBorder="1" applyFont="1">
      <alignment horizontal="center" readingOrder="0" vertical="center"/>
    </xf>
    <xf borderId="17" fillId="0" fontId="3" numFmtId="0" xfId="0" applyAlignment="1" applyBorder="1" applyFont="1">
      <alignment horizontal="left" vertical="center"/>
    </xf>
    <xf borderId="17" fillId="0" fontId="3" numFmtId="0" xfId="0" applyAlignment="1" applyBorder="1" applyFont="1">
      <alignment horizontal="left" readingOrder="0" vertical="center"/>
    </xf>
    <xf borderId="18" fillId="0" fontId="3" numFmtId="0" xfId="0" applyAlignment="1" applyBorder="1" applyFont="1">
      <alignment horizontal="center" readingOrder="0" vertical="center"/>
    </xf>
    <xf borderId="17" fillId="0" fontId="1" numFmtId="0" xfId="0" applyAlignment="1" applyBorder="1" applyFont="1">
      <alignment horizontal="left"/>
    </xf>
    <xf borderId="17" fillId="0" fontId="1" numFmtId="0" xfId="0" applyAlignment="1" applyBorder="1" applyFont="1">
      <alignment horizontal="left"/>
    </xf>
    <xf borderId="18" fillId="0" fontId="3" numFmtId="0" xfId="0" applyAlignment="1" applyBorder="1" applyFont="1">
      <alignment horizontal="left" readingOrder="0" vertical="center"/>
    </xf>
    <xf borderId="17" fillId="0" fontId="20" numFmtId="0" xfId="0" applyAlignment="1" applyBorder="1" applyFont="1">
      <alignment horizontal="left" readingOrder="0"/>
    </xf>
    <xf borderId="17" fillId="0" fontId="20" numFmtId="0" xfId="0" applyAlignment="1" applyBorder="1" applyFont="1">
      <alignment horizontal="left"/>
    </xf>
    <xf borderId="17" fillId="0" fontId="52" numFmtId="0" xfId="0" applyAlignment="1" applyBorder="1" applyFont="1">
      <alignment horizontal="left" readingOrder="0" vertical="center"/>
    </xf>
    <xf borderId="19" fillId="0" fontId="9" numFmtId="0" xfId="0" applyBorder="1" applyFont="1"/>
    <xf borderId="17" fillId="0" fontId="1" numFmtId="0" xfId="0" applyAlignment="1" applyBorder="1" applyFont="1">
      <alignment horizontal="left" readingOrder="0"/>
    </xf>
    <xf borderId="20" fillId="0" fontId="9" numFmtId="0" xfId="0" applyBorder="1" applyFont="1"/>
    <xf borderId="17" fillId="0" fontId="1" numFmtId="0" xfId="0" applyAlignment="1" applyBorder="1" applyFont="1">
      <alignment horizontal="left"/>
    </xf>
    <xf borderId="19" fillId="0" fontId="3" numFmtId="0" xfId="0" applyAlignment="1" applyBorder="1" applyFont="1">
      <alignment horizontal="center" readingOrder="0" vertical="center"/>
    </xf>
    <xf borderId="17" fillId="0" fontId="53" numFmtId="0" xfId="0" applyAlignment="1" applyBorder="1" applyFont="1">
      <alignment horizontal="left" readingOrder="0"/>
    </xf>
    <xf borderId="18" fillId="0" fontId="1" numFmtId="0" xfId="0" applyAlignment="1" applyBorder="1" applyFont="1">
      <alignment horizontal="left" readingOrder="0"/>
    </xf>
    <xf borderId="17" fillId="0" fontId="35" numFmtId="0" xfId="0" applyAlignment="1" applyBorder="1" applyFont="1">
      <alignment horizontal="left" readingOrder="0"/>
    </xf>
    <xf borderId="17" fillId="0" fontId="3" numFmtId="0" xfId="0" applyAlignment="1" applyBorder="1" applyFont="1">
      <alignment horizontal="left" readingOrder="0"/>
    </xf>
    <xf borderId="17" fillId="0" fontId="54" numFmtId="0" xfId="0" applyAlignment="1" applyBorder="1" applyFont="1">
      <alignment horizontal="left" readingOrder="0"/>
    </xf>
    <xf borderId="0" fillId="0" fontId="55" numFmtId="0" xfId="0" applyAlignment="1" applyFont="1">
      <alignment readingOrder="0"/>
    </xf>
    <xf borderId="17" fillId="0" fontId="55" numFmtId="0" xfId="0" applyAlignment="1" applyBorder="1" applyFont="1">
      <alignment horizontal="left" readingOrder="0"/>
    </xf>
    <xf borderId="17" fillId="0" fontId="55" numFmtId="0" xfId="0" applyAlignment="1" applyBorder="1" applyFont="1">
      <alignment horizontal="left" readingOrder="0"/>
    </xf>
    <xf borderId="21" fillId="0" fontId="1" numFmtId="0" xfId="0" applyAlignment="1" applyBorder="1" applyFont="1">
      <alignment horizontal="left"/>
    </xf>
    <xf borderId="5" fillId="0" fontId="3" numFmtId="0" xfId="0" applyAlignment="1" applyBorder="1" applyFont="1">
      <alignment horizontal="left" readingOrder="0" vertical="center"/>
    </xf>
    <xf borderId="17" fillId="0" fontId="1" numFmtId="0" xfId="0" applyAlignment="1" applyBorder="1" applyFont="1">
      <alignment horizontal="left"/>
    </xf>
    <xf borderId="18" fillId="0" fontId="3" numFmtId="0" xfId="0" applyAlignment="1" applyBorder="1" applyFont="1">
      <alignment horizontal="left" readingOrder="0" vertical="center"/>
    </xf>
    <xf borderId="17" fillId="0" fontId="3" numFmtId="0" xfId="0" applyAlignment="1" applyBorder="1" applyFont="1">
      <alignment horizontal="left" readingOrder="0" vertical="center"/>
    </xf>
    <xf borderId="22" fillId="0" fontId="3" numFmtId="0" xfId="0" applyAlignment="1" applyBorder="1" applyFont="1">
      <alignment horizontal="left" readingOrder="0" vertical="center"/>
    </xf>
    <xf borderId="22" fillId="0" fontId="9" numFmtId="0" xfId="0" applyBorder="1" applyFont="1"/>
    <xf borderId="17" fillId="0" fontId="1" numFmtId="0" xfId="0" applyAlignment="1" applyBorder="1" applyFont="1">
      <alignment readingOrder="0"/>
    </xf>
    <xf borderId="17" fillId="0" fontId="52" numFmtId="0" xfId="0" applyAlignment="1" applyBorder="1" applyFont="1">
      <alignment horizontal="left" readingOrder="0"/>
    </xf>
    <xf borderId="17" fillId="0" fontId="20" numFmtId="0" xfId="0" applyAlignment="1" applyBorder="1" applyFont="1">
      <alignment readingOrder="0"/>
    </xf>
    <xf borderId="0" fillId="6" fontId="56" numFmtId="0" xfId="0" applyAlignment="1" applyFont="1">
      <alignment horizontal="left" readingOrder="0"/>
    </xf>
    <xf borderId="0" fillId="0" fontId="20" numFmtId="0" xfId="0" applyAlignment="1" applyFont="1">
      <alignment readingOrder="0"/>
    </xf>
    <xf borderId="0" fillId="0" fontId="20" numFmtId="0" xfId="0" applyFont="1"/>
    <xf borderId="23" fillId="0" fontId="3" numFmtId="0" xfId="0" applyAlignment="1" applyBorder="1" applyFont="1">
      <alignment horizontal="left" readingOrder="0" vertical="center"/>
    </xf>
    <xf borderId="17" fillId="0" fontId="1" numFmtId="0" xfId="0" applyBorder="1" applyFont="1"/>
    <xf borderId="17" fillId="6" fontId="37" numFmtId="0" xfId="0" applyAlignment="1" applyBorder="1" applyFont="1">
      <alignment horizontal="left" readingOrder="0"/>
    </xf>
    <xf borderId="24" fillId="0" fontId="1" numFmtId="0" xfId="0" applyAlignment="1" applyBorder="1" applyFont="1">
      <alignment readingOrder="0"/>
    </xf>
    <xf borderId="17" fillId="0" fontId="57" numFmtId="0" xfId="0" applyAlignment="1" applyBorder="1" applyFont="1">
      <alignment readingOrder="0"/>
    </xf>
    <xf borderId="24" fillId="0" fontId="1" numFmtId="0" xfId="0" applyBorder="1" applyFont="1"/>
    <xf borderId="17" fillId="0" fontId="55" numFmtId="0" xfId="0" applyAlignment="1" applyBorder="1" applyFont="1">
      <alignment readingOrder="0"/>
    </xf>
    <xf borderId="17" fillId="0" fontId="2" numFmtId="0" xfId="0" applyAlignment="1" applyBorder="1" applyFont="1">
      <alignment horizontal="left" readingOrder="0"/>
    </xf>
    <xf borderId="17" fillId="0" fontId="2" numFmtId="0" xfId="0" applyAlignment="1" applyBorder="1" applyFont="1">
      <alignment horizontal="left" readingOrder="0"/>
    </xf>
    <xf borderId="17" fillId="0" fontId="2" numFmtId="0" xfId="0" applyAlignment="1" applyBorder="1" applyFont="1">
      <alignment readingOrder="0"/>
    </xf>
    <xf borderId="2" fillId="4" fontId="4" numFmtId="0" xfId="0" applyAlignment="1" applyBorder="1" applyFont="1">
      <alignment horizontal="left" readingOrder="0"/>
    </xf>
    <xf borderId="19" fillId="0" fontId="3" numFmtId="0" xfId="0" applyAlignment="1" applyBorder="1" applyFont="1">
      <alignment horizontal="left" readingOrder="0" vertical="center"/>
    </xf>
    <xf borderId="20" fillId="0" fontId="3" numFmtId="0" xfId="0" applyAlignment="1" applyBorder="1" applyFont="1">
      <alignment horizontal="left" readingOrder="0" vertical="center"/>
    </xf>
    <xf borderId="0" fillId="0" fontId="1" numFmtId="2" xfId="0" applyAlignment="1" applyFont="1" applyNumberFormat="1">
      <alignment readingOrder="0"/>
    </xf>
    <xf borderId="0" fillId="0" fontId="1" numFmtId="2" xfId="0" applyFont="1" applyNumberFormat="1"/>
    <xf borderId="4" fillId="4" fontId="58" numFmtId="0" xfId="0" applyAlignment="1" applyBorder="1" applyFont="1">
      <alignment horizontal="left" readingOrder="0"/>
    </xf>
    <xf borderId="2" fillId="4" fontId="59" numFmtId="0" xfId="0" applyAlignment="1" applyBorder="1" applyFont="1">
      <alignment horizontal="left" readingOrder="0"/>
    </xf>
    <xf borderId="2" fillId="8" fontId="60" numFmtId="0" xfId="0" applyAlignment="1" applyBorder="1" applyFont="1">
      <alignment horizontal="left" readingOrder="0"/>
    </xf>
    <xf borderId="2" fillId="8" fontId="1" numFmtId="0" xfId="0" applyAlignment="1" applyBorder="1" applyFont="1">
      <alignment horizontal="left" readingOrder="0"/>
    </xf>
    <xf borderId="2" fillId="10" fontId="1" numFmtId="0" xfId="0" applyAlignment="1" applyBorder="1" applyFont="1">
      <alignment horizontal="left" readingOrder="0"/>
    </xf>
    <xf borderId="4" fillId="10" fontId="1" numFmtId="0" xfId="0" applyAlignment="1" applyBorder="1" applyFont="1">
      <alignment horizontal="left" readingOrder="0"/>
    </xf>
    <xf borderId="2" fillId="0" fontId="20" numFmtId="0" xfId="0" applyAlignment="1" applyBorder="1" applyFont="1">
      <alignment horizontal="right" readingOrder="0"/>
    </xf>
    <xf borderId="2" fillId="0" fontId="3" numFmtId="0" xfId="0" applyAlignment="1" applyBorder="1" applyFont="1">
      <alignment horizontal="left"/>
    </xf>
    <xf borderId="2" fillId="0" fontId="32" numFmtId="0" xfId="0" applyAlignment="1" applyBorder="1" applyFont="1">
      <alignment horizontal="left" readingOrder="0"/>
    </xf>
  </cellXfs>
  <cellStyles count="1">
    <cellStyle xfId="0" name="Normal" builtinId="0"/>
  </cellStyles>
  <dxfs count="3">
    <dxf>
      <font/>
      <fill>
        <patternFill patternType="solid">
          <fgColor rgb="FFCC0000"/>
          <bgColor rgb="FFCC0000"/>
        </patternFill>
      </fill>
      <border/>
    </dxf>
    <dxf>
      <font/>
      <fill>
        <patternFill patternType="solid">
          <fgColor rgb="FF00FF00"/>
          <bgColor rgb="FF00FF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Dialog Length (Turn Number)</c:v>
          </c:tx>
          <c:spPr>
            <a:solidFill>
              <a:srgbClr val="99D594"/>
            </a:solidFill>
            <a:ln cmpd="sng">
              <a:solidFill>
                <a:srgbClr val="000000"/>
              </a:solidFill>
            </a:ln>
          </c:spPr>
          <c:dPt>
            <c:idx val="23"/>
          </c:dPt>
          <c:cat>
            <c:strRef>
              <c:f>length!$D$2:$D$25</c:f>
            </c:strRef>
          </c:cat>
          <c:val>
            <c:numRef>
              <c:f>length!$A$2:$A$25</c:f>
              <c:numCache/>
            </c:numRef>
          </c:val>
        </c:ser>
        <c:ser>
          <c:idx val="1"/>
          <c:order val="1"/>
          <c:tx>
            <c:v>User Utterance Length (Token Number)</c:v>
          </c:tx>
          <c:spPr>
            <a:solidFill>
              <a:srgbClr val="FC8D59"/>
            </a:solidFill>
            <a:ln cmpd="sng">
              <a:solidFill>
                <a:srgbClr val="000000"/>
              </a:solidFill>
            </a:ln>
          </c:spPr>
          <c:cat>
            <c:strRef>
              <c:f>length!$D$2:$D$25</c:f>
            </c:strRef>
          </c:cat>
          <c:val>
            <c:numRef>
              <c:f>length!$B$2:$B$25</c:f>
              <c:numCache/>
            </c:numRef>
          </c:val>
        </c:ser>
        <c:ser>
          <c:idx val="2"/>
          <c:order val="2"/>
          <c:tx>
            <c:v>System Response Length (Token Number)</c:v>
          </c:tx>
          <c:spPr>
            <a:solidFill>
              <a:srgbClr val="FFE599"/>
            </a:solidFill>
            <a:ln cmpd="sng">
              <a:solidFill>
                <a:srgbClr val="000000"/>
              </a:solidFill>
            </a:ln>
          </c:spPr>
          <c:cat>
            <c:strRef>
              <c:f>length!$D$2:$D$25</c:f>
            </c:strRef>
          </c:cat>
          <c:val>
            <c:numRef>
              <c:f>length!$C$2:$C$25</c:f>
              <c:numCache/>
            </c:numRef>
          </c:val>
        </c:ser>
        <c:axId val="370332343"/>
        <c:axId val="1506057457"/>
      </c:barChart>
      <c:catAx>
        <c:axId val="3703323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sz="1400">
                <a:solidFill>
                  <a:srgbClr val="000000"/>
                </a:solidFill>
                <a:latin typeface="+mn-lt"/>
              </a:defRPr>
            </a:pPr>
          </a:p>
        </c:txPr>
        <c:crossAx val="1506057457"/>
      </c:catAx>
      <c:valAx>
        <c:axId val="15060574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sz="1400">
                <a:solidFill>
                  <a:srgbClr val="000000"/>
                </a:solidFill>
                <a:latin typeface="+mn-lt"/>
              </a:defRPr>
            </a:pPr>
          </a:p>
        </c:txPr>
        <c:crossAx val="370332343"/>
      </c:valAx>
    </c:plotArea>
    <c:legend>
      <c:legendPos val="r"/>
      <c:overlay val="0"/>
      <c:txPr>
        <a:bodyPr/>
        <a:lstStyle/>
        <a:p>
          <a:pPr lvl="0">
            <a:defRPr b="1" sz="1400">
              <a:solidFill>
                <a:srgbClr val="1A1A1A"/>
              </a:solidFill>
              <a:latin typeface="+mn-lt"/>
            </a:defRPr>
          </a:pPr>
        </a:p>
      </c:txPr>
    </c:legend>
    <c:plotVisOnly val="1"/>
  </c:chart>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152400</xdr:colOff>
      <xdr:row>10</xdr:row>
      <xdr:rowOff>152400</xdr:rowOff>
    </xdr:from>
    <xdr:ext cx="947737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budzianowski/multiwoz" TargetMode="External"/><Relationship Id="rId190" Type="http://schemas.openxmlformats.org/officeDocument/2006/relationships/hyperlink" Target="https://parl.ai/projects/sea/" TargetMode="External"/><Relationship Id="rId42" Type="http://schemas.openxmlformats.org/officeDocument/2006/relationships/hyperlink" Target="https://nlp.stanford.edu/blog/a-new-multi-turn-multi-domain-task-oriented-dialogue-dataset/" TargetMode="External"/><Relationship Id="rId41" Type="http://schemas.openxmlformats.org/officeDocument/2006/relationships/hyperlink" Target="https://github.com/budzianowski/multiwoz/blob/master/LICENSE" TargetMode="External"/><Relationship Id="rId44" Type="http://schemas.openxmlformats.org/officeDocument/2006/relationships/hyperlink" Target="https://arxiv.org/abs/1606.03777" TargetMode="External"/><Relationship Id="rId194" Type="http://schemas.openxmlformats.org/officeDocument/2006/relationships/hyperlink" Target="https://creativecommons.org/licenses/by-sa/4.0/legalcode" TargetMode="External"/><Relationship Id="rId43" Type="http://schemas.openxmlformats.org/officeDocument/2006/relationships/hyperlink" Target="https://nlp.stanford.edu/blog/a-new-multi-turn-multi-domain-task-oriented-dialogue-dataset/" TargetMode="External"/><Relationship Id="rId193" Type="http://schemas.openxmlformats.org/officeDocument/2006/relationships/hyperlink" Target="https://github.com/taoyds/spider" TargetMode="External"/><Relationship Id="rId46" Type="http://schemas.openxmlformats.org/officeDocument/2006/relationships/hyperlink" Target="https://github.com/nmrksic/neural-belief-tracker/blob/master/LICENSE" TargetMode="External"/><Relationship Id="rId192" Type="http://schemas.openxmlformats.org/officeDocument/2006/relationships/hyperlink" Target="https://arxiv.org/abs/1809.08887" TargetMode="External"/><Relationship Id="rId45" Type="http://schemas.openxmlformats.org/officeDocument/2006/relationships/hyperlink" Target="https://github.com/nmrksic/neural-belief-tracker" TargetMode="External"/><Relationship Id="rId191" Type="http://schemas.openxmlformats.org/officeDocument/2006/relationships/hyperlink" Target="https://creativecommons.org/licenses/by/4.0/" TargetMode="External"/><Relationship Id="rId48" Type="http://schemas.openxmlformats.org/officeDocument/2006/relationships/hyperlink" Target="https://github.com/guanlinchao/bert-dst" TargetMode="External"/><Relationship Id="rId187" Type="http://schemas.openxmlformats.org/officeDocument/2006/relationships/hyperlink" Target="https://parl.ai/projects/wizard_of_wikipedia/" TargetMode="External"/><Relationship Id="rId47" Type="http://schemas.openxmlformats.org/officeDocument/2006/relationships/hyperlink" Target="https://arxiv.org/abs/1606.03777" TargetMode="External"/><Relationship Id="rId186" Type="http://schemas.openxmlformats.org/officeDocument/2006/relationships/hyperlink" Target="https://arxiv.org/abs/1811.01241" TargetMode="External"/><Relationship Id="rId185" Type="http://schemas.openxmlformats.org/officeDocument/2006/relationships/hyperlink" Target="https://github.com/stanfordnlp/coqa-baselines/blob/master/LICENSE" TargetMode="External"/><Relationship Id="rId49" Type="http://schemas.openxmlformats.org/officeDocument/2006/relationships/hyperlink" Target="https://github.com/matthen/dstc/blob/master/LICENSE" TargetMode="External"/><Relationship Id="rId184" Type="http://schemas.openxmlformats.org/officeDocument/2006/relationships/hyperlink" Target="https://github.com/stanfordnlp/coqa-baselines" TargetMode="External"/><Relationship Id="rId189" Type="http://schemas.openxmlformats.org/officeDocument/2006/relationships/hyperlink" Target="https://aclanthology.org/2022.acl-long.579/" TargetMode="External"/><Relationship Id="rId188" Type="http://schemas.openxmlformats.org/officeDocument/2006/relationships/hyperlink" Target="https://creativecommons.org/licenses/by/4.0/" TargetMode="External"/><Relationship Id="rId31" Type="http://schemas.openxmlformats.org/officeDocument/2006/relationships/hyperlink" Target="https://github.com/alexa/dialoglue" TargetMode="External"/><Relationship Id="rId30" Type="http://schemas.openxmlformats.org/officeDocument/2006/relationships/hyperlink" Target="https://arxiv.org/abs/1810.07942" TargetMode="External"/><Relationship Id="rId33" Type="http://schemas.openxmlformats.org/officeDocument/2006/relationships/hyperlink" Target="https://github.com/alexa/dialoglue" TargetMode="External"/><Relationship Id="rId183" Type="http://schemas.openxmlformats.org/officeDocument/2006/relationships/hyperlink" Target="https://arxiv.org/abs/1808.07042" TargetMode="External"/><Relationship Id="rId32" Type="http://schemas.openxmlformats.org/officeDocument/2006/relationships/hyperlink" Target="https://arxiv.org/abs/1810.07942" TargetMode="External"/><Relationship Id="rId182" Type="http://schemas.openxmlformats.org/officeDocument/2006/relationships/hyperlink" Target="https://sites.google.com/view/qanta/projects/canard" TargetMode="External"/><Relationship Id="rId35" Type="http://schemas.openxmlformats.org/officeDocument/2006/relationships/hyperlink" Target="https://github.com/howl-anderson/ATIS_dataset/tree/master" TargetMode="External"/><Relationship Id="rId181" Type="http://schemas.openxmlformats.org/officeDocument/2006/relationships/hyperlink" Target="https://sites.google.com/view/qanta/projects/canard" TargetMode="External"/><Relationship Id="rId34" Type="http://schemas.openxmlformats.org/officeDocument/2006/relationships/hyperlink" Target="https://aclanthology.org/H90-1021/" TargetMode="External"/><Relationship Id="rId180" Type="http://schemas.openxmlformats.org/officeDocument/2006/relationships/hyperlink" Target="http://users.umiacs.umd.edu/~jbg/docs/2019_emnlp_sequentialqa.pdf" TargetMode="External"/><Relationship Id="rId37" Type="http://schemas.openxmlformats.org/officeDocument/2006/relationships/hyperlink" Target="https://groups.csail.mit.edu/sls/downloads/" TargetMode="External"/><Relationship Id="rId176" Type="http://schemas.openxmlformats.org/officeDocument/2006/relationships/hyperlink" Target="https://gitlab.com/ucdavisnlp/antiscam" TargetMode="External"/><Relationship Id="rId36" Type="http://schemas.openxmlformats.org/officeDocument/2006/relationships/hyperlink" Target="http://groups.csail.mit.edu/sls/publications/2013/Liu_ICASSP-2013.pdf" TargetMode="External"/><Relationship Id="rId175" Type="http://schemas.openxmlformats.org/officeDocument/2006/relationships/hyperlink" Target="https://arxiv.org/abs/1911.10742" TargetMode="External"/><Relationship Id="rId39" Type="http://schemas.openxmlformats.org/officeDocument/2006/relationships/hyperlink" Target="https://github.com/budzianowski/multiwoz/tree/master/data/MultiWOZ_2.2" TargetMode="External"/><Relationship Id="rId174" Type="http://schemas.openxmlformats.org/officeDocument/2006/relationships/hyperlink" Target="https://github.com/alexa/places/blob/main/LICENSE" TargetMode="External"/><Relationship Id="rId38" Type="http://schemas.openxmlformats.org/officeDocument/2006/relationships/hyperlink" Target="https://groups.csail.mit.edu/sls/downloads/" TargetMode="External"/><Relationship Id="rId173" Type="http://schemas.openxmlformats.org/officeDocument/2006/relationships/hyperlink" Target="https://github.com/alexa/PLACES" TargetMode="External"/><Relationship Id="rId179" Type="http://schemas.openxmlformats.org/officeDocument/2006/relationships/hyperlink" Target="https://github.com/DeepPavlovAdmin/convai/tree/master/2017" TargetMode="External"/><Relationship Id="rId178" Type="http://schemas.openxmlformats.org/officeDocument/2006/relationships/hyperlink" Target="https://arxiv.org/abs/1902.00098" TargetMode="External"/><Relationship Id="rId177" Type="http://schemas.openxmlformats.org/officeDocument/2006/relationships/hyperlink" Target="https://github.com/BYU-PCCL/chitchat-dataset" TargetMode="External"/><Relationship Id="rId20" Type="http://schemas.openxmlformats.org/officeDocument/2006/relationships/hyperlink" Target="https://github.com/snipsco/snips-nlu" TargetMode="External"/><Relationship Id="rId22" Type="http://schemas.openxmlformats.org/officeDocument/2006/relationships/hyperlink" Target="https://github.com/snipsco/snips-nlu" TargetMode="External"/><Relationship Id="rId21" Type="http://schemas.openxmlformats.org/officeDocument/2006/relationships/hyperlink" Target="https://github.com/snipsco/snips-nlu/blob/master/LICENSE" TargetMode="External"/><Relationship Id="rId24" Type="http://schemas.openxmlformats.org/officeDocument/2006/relationships/hyperlink" Target="https://github.com/snipsco/snips-nlu/blob/master/LICENSE" TargetMode="External"/><Relationship Id="rId23" Type="http://schemas.openxmlformats.org/officeDocument/2006/relationships/hyperlink" Target="https://github.com/snipsco/snips-nlu" TargetMode="External"/><Relationship Id="rId26" Type="http://schemas.openxmlformats.org/officeDocument/2006/relationships/hyperlink" Target="https://github.com/google-research-datasets/dstc8-schema-guided-dialogue" TargetMode="External"/><Relationship Id="rId25" Type="http://schemas.openxmlformats.org/officeDocument/2006/relationships/hyperlink" Target="https://aclanthology.org/2020.acl-main.11.pdf" TargetMode="External"/><Relationship Id="rId28" Type="http://schemas.openxmlformats.org/officeDocument/2006/relationships/hyperlink" Target="https://arxiv.org/abs/1810.07942" TargetMode="External"/><Relationship Id="rId27" Type="http://schemas.openxmlformats.org/officeDocument/2006/relationships/hyperlink" Target="https://github.com/google-research-datasets/dstc8-schema-guided-dialogue/blob/master/LICENSE.txt" TargetMode="External"/><Relationship Id="rId29" Type="http://schemas.openxmlformats.org/officeDocument/2006/relationships/hyperlink" Target="https://github.com/alexa/dialoglue" TargetMode="External"/><Relationship Id="rId11" Type="http://schemas.openxmlformats.org/officeDocument/2006/relationships/hyperlink" Target="https://github.com/jianguoz/Few-Shot-Intent-Detection" TargetMode="External"/><Relationship Id="rId10" Type="http://schemas.openxmlformats.org/officeDocument/2006/relationships/hyperlink" Target="https://arxiv.org/abs/2106.04564" TargetMode="External"/><Relationship Id="rId13" Type="http://schemas.openxmlformats.org/officeDocument/2006/relationships/hyperlink" Target="https://arxiv.org/abs/2106.04564" TargetMode="External"/><Relationship Id="rId12" Type="http://schemas.openxmlformats.org/officeDocument/2006/relationships/hyperlink" Target="https://github.com/clinc/oos-eval/blob/master/LICENSE" TargetMode="External"/><Relationship Id="rId15" Type="http://schemas.openxmlformats.org/officeDocument/2006/relationships/hyperlink" Target="https://github.com/clinc/oos-eval/blob/master/LICENSE" TargetMode="External"/><Relationship Id="rId198" Type="http://schemas.openxmlformats.org/officeDocument/2006/relationships/hyperlink" Target="https://aclanthology.org/P16-2033/" TargetMode="External"/><Relationship Id="rId14" Type="http://schemas.openxmlformats.org/officeDocument/2006/relationships/hyperlink" Target="https://github.com/jianguoz/Few-Shot-Intent-Detection" TargetMode="External"/><Relationship Id="rId197" Type="http://schemas.openxmlformats.org/officeDocument/2006/relationships/hyperlink" Target="https://github.com/dki-lab/GrailQA/blob/main/LICENSE" TargetMode="External"/><Relationship Id="rId17" Type="http://schemas.openxmlformats.org/officeDocument/2006/relationships/hyperlink" Target="https://github.com/xliuhw/NLU-Evaluation-Data" TargetMode="External"/><Relationship Id="rId196" Type="http://schemas.openxmlformats.org/officeDocument/2006/relationships/hyperlink" Target="https://github.com/dki-lab/GrailQA" TargetMode="External"/><Relationship Id="rId16" Type="http://schemas.openxmlformats.org/officeDocument/2006/relationships/hyperlink" Target="https://arxiv.org/abs/1903.05566" TargetMode="External"/><Relationship Id="rId195" Type="http://schemas.openxmlformats.org/officeDocument/2006/relationships/hyperlink" Target="https://arxiv.org/abs/2011.07743" TargetMode="External"/><Relationship Id="rId19" Type="http://schemas.openxmlformats.org/officeDocument/2006/relationships/hyperlink" Target="https://github.com/snipsco/snips-nlu" TargetMode="External"/><Relationship Id="rId18" Type="http://schemas.openxmlformats.org/officeDocument/2006/relationships/hyperlink" Target="https://github.com/xliuhw/NLU-Evaluation-Data/blob/master/LICENSE" TargetMode="External"/><Relationship Id="rId199" Type="http://schemas.openxmlformats.org/officeDocument/2006/relationships/hyperlink" Target="https://kgqa.github.io/leaderboard/freebase/web_questions_sp.html" TargetMode="External"/><Relationship Id="rId84" Type="http://schemas.openxmlformats.org/officeDocument/2006/relationships/hyperlink" Target="https://arxiv.org/abs/1808.09637" TargetMode="External"/><Relationship Id="rId83" Type="http://schemas.openxmlformats.org/officeDocument/2006/relationships/hyperlink" Target="https://github.com/facebookresearch/ketod/blob/main/LICENSE" TargetMode="External"/><Relationship Id="rId86" Type="http://schemas.openxmlformats.org/officeDocument/2006/relationships/hyperlink" Target="https://github.com/stanfordnlp/cocoa/blob/master/LICENSE.md" TargetMode="External"/><Relationship Id="rId85" Type="http://schemas.openxmlformats.org/officeDocument/2006/relationships/hyperlink" Target="https://github.com/stanfordnlp/cocoa/tree/master/craigslistbargain" TargetMode="External"/><Relationship Id="rId88" Type="http://schemas.openxmlformats.org/officeDocument/2006/relationships/hyperlink" Target="https://github.com/xiul-msr/e2e_dialog_challenge" TargetMode="External"/><Relationship Id="rId150" Type="http://schemas.openxmlformats.org/officeDocument/2006/relationships/hyperlink" Target="https://github.com/liuzeming01/DuRecDial/issues/5" TargetMode="External"/><Relationship Id="rId87" Type="http://schemas.openxmlformats.org/officeDocument/2006/relationships/hyperlink" Target="https://www.microsoft.com/en-us/research/uploads/prod/2018/07/microsoft-dialogue-challenge.pdf" TargetMode="External"/><Relationship Id="rId89" Type="http://schemas.openxmlformats.org/officeDocument/2006/relationships/hyperlink" Target="https://github.com/xiul-msr/e2e_dialog_challenge/blob/master/Human%20Dialogue%20Dataset%20License%20Terms.txt" TargetMode="External"/><Relationship Id="rId80" Type="http://schemas.openxmlformats.org/officeDocument/2006/relationships/hyperlink" Target="https://github.com/MiuLab/SalesBot" TargetMode="External"/><Relationship Id="rId82" Type="http://schemas.openxmlformats.org/officeDocument/2006/relationships/hyperlink" Target="https://github.com/facebookresearch/ketod" TargetMode="External"/><Relationship Id="rId81" Type="http://schemas.openxmlformats.org/officeDocument/2006/relationships/hyperlink" Target="https://arxiv.org/abs/2205.05589" TargetMode="External"/><Relationship Id="rId1" Type="http://schemas.openxmlformats.org/officeDocument/2006/relationships/comments" Target="../comments1.xml"/><Relationship Id="rId2" Type="http://schemas.openxmlformats.org/officeDocument/2006/relationships/hyperlink" Target="about:blank" TargetMode="External"/><Relationship Id="rId3" Type="http://schemas.openxmlformats.org/officeDocument/2006/relationships/hyperlink" Target="https://github.com/PolyAI-LDN/task-specific-datasets" TargetMode="External"/><Relationship Id="rId149" Type="http://schemas.openxmlformats.org/officeDocument/2006/relationships/hyperlink" Target="https://aclanthology.org/2021.emnlp-main.356.pdf" TargetMode="External"/><Relationship Id="rId4" Type="http://schemas.openxmlformats.org/officeDocument/2006/relationships/hyperlink" Target="https://github.com/PolyAI-LDN/task-specific-datasets/commit/3bf93de788b9362c34d06cba1d271bc23dd1bcb6" TargetMode="External"/><Relationship Id="rId148" Type="http://schemas.openxmlformats.org/officeDocument/2006/relationships/hyperlink" Target="https://github.com/facebookresearch/opendialkg" TargetMode="External"/><Relationship Id="rId9" Type="http://schemas.openxmlformats.org/officeDocument/2006/relationships/hyperlink" Target="https://github.com/clinc/oos-eval/blob/master/LICENSE" TargetMode="External"/><Relationship Id="rId143" Type="http://schemas.openxmlformats.org/officeDocument/2006/relationships/hyperlink" Target="https://github.com/RUCAIBox/TG-ReDial" TargetMode="External"/><Relationship Id="rId142" Type="http://schemas.openxmlformats.org/officeDocument/2006/relationships/hyperlink" Target="https://arxiv.org/abs/2010.04125" TargetMode="External"/><Relationship Id="rId141" Type="http://schemas.openxmlformats.org/officeDocument/2006/relationships/hyperlink" Target="https://salesforce.quip.com/APx9AARglMFR" TargetMode="External"/><Relationship Id="rId140" Type="http://schemas.openxmlformats.org/officeDocument/2006/relationships/hyperlink" Target="https://redialdata.github.io/website/datasheet" TargetMode="External"/><Relationship Id="rId261" Type="http://schemas.openxmlformats.org/officeDocument/2006/relationships/vmlDrawing" Target="../drawings/vmlDrawing1.vml"/><Relationship Id="rId5" Type="http://schemas.openxmlformats.org/officeDocument/2006/relationships/hyperlink" Target="https://aclanthology.org/2020.nlp4convai-1.5/?ref=https://githubhelp.com" TargetMode="External"/><Relationship Id="rId147" Type="http://schemas.openxmlformats.org/officeDocument/2006/relationships/hyperlink" Target="https://github.com/facebookresearch/opendialkg" TargetMode="External"/><Relationship Id="rId6" Type="http://schemas.openxmlformats.org/officeDocument/2006/relationships/hyperlink" Target="https://arxiv.org/abs/2005.08866" TargetMode="External"/><Relationship Id="rId146" Type="http://schemas.openxmlformats.org/officeDocument/2006/relationships/hyperlink" Target="https://www.aclweb.org/anthology/P19-1081.pdf" TargetMode="External"/><Relationship Id="rId7" Type="http://schemas.openxmlformats.org/officeDocument/2006/relationships/hyperlink" Target="https://aclanthology.org/D19-1131/" TargetMode="External"/><Relationship Id="rId145" Type="http://schemas.openxmlformats.org/officeDocument/2006/relationships/hyperlink" Target="https://aclanthology.org/D19-1203.pdf" TargetMode="External"/><Relationship Id="rId8" Type="http://schemas.openxmlformats.org/officeDocument/2006/relationships/hyperlink" Target="https://github.com/clinc/oos-eval" TargetMode="External"/><Relationship Id="rId144" Type="http://schemas.openxmlformats.org/officeDocument/2006/relationships/hyperlink" Target="https://github.com/RUCAIBox/TG-ReDial/blob/main/LICENSE" TargetMode="External"/><Relationship Id="rId73" Type="http://schemas.openxmlformats.org/officeDocument/2006/relationships/hyperlink" Target="https://arxiv.org/abs/1908.05854" TargetMode="External"/><Relationship Id="rId72" Type="http://schemas.openxmlformats.org/officeDocument/2006/relationships/hyperlink" Target="https://github.com/google/airdialogue/blob/master/LICENSE" TargetMode="External"/><Relationship Id="rId75" Type="http://schemas.openxmlformats.org/officeDocument/2006/relationships/hyperlink" Target="https://msropendata-web-api.azurewebsites.net/licenses/2f933be3-284d-500b-7ea3-2aa2fd0f1bb2/view" TargetMode="External"/><Relationship Id="rId74" Type="http://schemas.openxmlformats.org/officeDocument/2006/relationships/hyperlink" Target="https://github.com/microsoft/dstc8-meta-dialog" TargetMode="External"/><Relationship Id="rId77" Type="http://schemas.openxmlformats.org/officeDocument/2006/relationships/hyperlink" Target="https://github.com/RasaHQ/STAR" TargetMode="External"/><Relationship Id="rId260" Type="http://schemas.openxmlformats.org/officeDocument/2006/relationships/drawing" Target="../drawings/drawing1.xml"/><Relationship Id="rId76" Type="http://schemas.openxmlformats.org/officeDocument/2006/relationships/hyperlink" Target="https://github.com/RasaHQ/STAR" TargetMode="External"/><Relationship Id="rId79" Type="http://schemas.openxmlformats.org/officeDocument/2006/relationships/hyperlink" Target="https://aclanthology.org/2022.acl-long.425.pdf" TargetMode="External"/><Relationship Id="rId78" Type="http://schemas.openxmlformats.org/officeDocument/2006/relationships/hyperlink" Target="https://github.com/RasaHQ/STAR/blob/master/LICENSE.txt" TargetMode="External"/><Relationship Id="rId71" Type="http://schemas.openxmlformats.org/officeDocument/2006/relationships/hyperlink" Target="https://github.com/google/airdialogue" TargetMode="External"/><Relationship Id="rId70" Type="http://schemas.openxmlformats.org/officeDocument/2006/relationships/hyperlink" Target="https://aclanthology.org/D18-1419.pdf" TargetMode="External"/><Relationship Id="rId139" Type="http://schemas.openxmlformats.org/officeDocument/2006/relationships/hyperlink" Target="https://redialdata.github.io/website/datasheet" TargetMode="External"/><Relationship Id="rId138" Type="http://schemas.openxmlformats.org/officeDocument/2006/relationships/hyperlink" Target="https://arxiv.org/abs/1812.07617" TargetMode="External"/><Relationship Id="rId259" Type="http://schemas.openxmlformats.org/officeDocument/2006/relationships/hyperlink" Target="https://sites.google.com/view/qanta/projects/canard" TargetMode="External"/><Relationship Id="rId137" Type="http://schemas.openxmlformats.org/officeDocument/2006/relationships/hyperlink" Target="https://github.com/Yale-LILY/ConvoSumm/blob/master/LICENSE" TargetMode="External"/><Relationship Id="rId258" Type="http://schemas.openxmlformats.org/officeDocument/2006/relationships/hyperlink" Target="https://aclanthology.org/W17-5525/" TargetMode="External"/><Relationship Id="rId132" Type="http://schemas.openxmlformats.org/officeDocument/2006/relationships/hyperlink" Target="https://www.aclweb.org/anthology/2020.acl-main.459/" TargetMode="External"/><Relationship Id="rId253" Type="http://schemas.openxmlformats.org/officeDocument/2006/relationships/hyperlink" Target="https://cogcomp.seas.upenn.edu/multirc/" TargetMode="External"/><Relationship Id="rId131" Type="http://schemas.openxmlformats.org/officeDocument/2006/relationships/hyperlink" Target="https://github.com/mingdachen/SummScreen" TargetMode="External"/><Relationship Id="rId252" Type="http://schemas.openxmlformats.org/officeDocument/2006/relationships/hyperlink" Target="https://leaderboard.allenai.org/socialiqa/submissions/get-started" TargetMode="External"/><Relationship Id="rId130" Type="http://schemas.openxmlformats.org/officeDocument/2006/relationships/hyperlink" Target="https://aclanthology.org/2022.acl-long.589/" TargetMode="External"/><Relationship Id="rId251" Type="http://schemas.openxmlformats.org/officeDocument/2006/relationships/hyperlink" Target="https://arxiv.org/pdf/1904.09728.pdf" TargetMode="External"/><Relationship Id="rId250" Type="http://schemas.openxmlformats.org/officeDocument/2006/relationships/hyperlink" Target="https://huggingface.co/datasets/piqa" TargetMode="External"/><Relationship Id="rId136" Type="http://schemas.openxmlformats.org/officeDocument/2006/relationships/hyperlink" Target="https://github.com/Yale-LILY/ConvoSumm" TargetMode="External"/><Relationship Id="rId257" Type="http://schemas.openxmlformats.org/officeDocument/2006/relationships/hyperlink" Target="https://aclanthology.org/W17-5525/" TargetMode="External"/><Relationship Id="rId135" Type="http://schemas.openxmlformats.org/officeDocument/2006/relationships/hyperlink" Target="https://aclanthology.org/2021.acl-long.535/" TargetMode="External"/><Relationship Id="rId256" Type="http://schemas.openxmlformats.org/officeDocument/2006/relationships/hyperlink" Target="https://github.com/jonathanherzig/commonsenseqa/issues/5" TargetMode="External"/><Relationship Id="rId134" Type="http://schemas.openxmlformats.org/officeDocument/2006/relationships/hyperlink" Target="https://github.com/RevanthRameshkumar/CRD3/blob/master/LICENSE" TargetMode="External"/><Relationship Id="rId255" Type="http://schemas.openxmlformats.org/officeDocument/2006/relationships/hyperlink" Target="https://www.tau-nlp.sites.tau.ac.il/commonsenseqa" TargetMode="External"/><Relationship Id="rId133" Type="http://schemas.openxmlformats.org/officeDocument/2006/relationships/hyperlink" Target="https://github.com/RevanthRameshkumar/CRD3" TargetMode="External"/><Relationship Id="rId254" Type="http://schemas.openxmlformats.org/officeDocument/2006/relationships/hyperlink" Target="https://arxiv.org/pdf/1811.00937.pdf" TargetMode="External"/><Relationship Id="rId62" Type="http://schemas.openxmlformats.org/officeDocument/2006/relationships/hyperlink" Target="https://github.com/google-research-datasets/Taskmaster/blob/master/TM-1-2019/README.md" TargetMode="External"/><Relationship Id="rId61" Type="http://schemas.openxmlformats.org/officeDocument/2006/relationships/hyperlink" Target="https://github.com/google-research-datasets/Taskmaster" TargetMode="External"/><Relationship Id="rId64" Type="http://schemas.openxmlformats.org/officeDocument/2006/relationships/hyperlink" Target="https://github.com/google-research-datasets/Taskmaster/tree/master/TM-3-2020" TargetMode="External"/><Relationship Id="rId63" Type="http://schemas.openxmlformats.org/officeDocument/2006/relationships/hyperlink" Target="https://github.com/google-research-datasets/Taskmaster/tree/master/TM-2-2020" TargetMode="External"/><Relationship Id="rId66" Type="http://schemas.openxmlformats.org/officeDocument/2006/relationships/hyperlink" Target="https://github.com/HLTCHKUST/BiToD" TargetMode="External"/><Relationship Id="rId172" Type="http://schemas.openxmlformats.org/officeDocument/2006/relationships/hyperlink" Target="https://arxiv.org/pdf/2302.03269.pdf" TargetMode="External"/><Relationship Id="rId65" Type="http://schemas.openxmlformats.org/officeDocument/2006/relationships/hyperlink" Target="https://github.com/HLTCHKUST/BiToD" TargetMode="External"/><Relationship Id="rId171" Type="http://schemas.openxmlformats.org/officeDocument/2006/relationships/hyperlink" Target="https://huggingface.co/datasets?license=license:cc-by-nc-4.0" TargetMode="External"/><Relationship Id="rId68" Type="http://schemas.openxmlformats.org/officeDocument/2006/relationships/hyperlink" Target="https://github.com/google-research-datasets/simulated-dialogue" TargetMode="External"/><Relationship Id="rId170" Type="http://schemas.openxmlformats.org/officeDocument/2006/relationships/hyperlink" Target="https://github.com/facebookresearch/EmpatheticDialogues/tree/main" TargetMode="External"/><Relationship Id="rId67" Type="http://schemas.openxmlformats.org/officeDocument/2006/relationships/hyperlink" Target="https://github.com/HLTCHKUST/BiToD/blob/main/LICENSE" TargetMode="External"/><Relationship Id="rId60" Type="http://schemas.openxmlformats.org/officeDocument/2006/relationships/hyperlink" Target="https://github.com/google-research-datasets/Taskmaster" TargetMode="External"/><Relationship Id="rId165" Type="http://schemas.openxmlformats.org/officeDocument/2006/relationships/hyperlink" Target="https://github.com/BYU-PCCL/chitchat-dataset" TargetMode="External"/><Relationship Id="rId69" Type="http://schemas.openxmlformats.org/officeDocument/2006/relationships/hyperlink" Target="https://github.com/google-research-datasets/simulated-dialogue" TargetMode="External"/><Relationship Id="rId164" Type="http://schemas.openxmlformats.org/officeDocument/2006/relationships/hyperlink" Target="https://github.com/BYU-PCCL/chitchat-dataset" TargetMode="External"/><Relationship Id="rId163" Type="http://schemas.openxmlformats.org/officeDocument/2006/relationships/hyperlink" Target="https://dragn.ai/wp-content/uploads/2020/01/ICAART___Conversational_Scaffolding__An_Analogy_Based_Approach_to_Response_Prioritization_in_Open_Domain_Dialogs.pdf" TargetMode="External"/><Relationship Id="rId162" Type="http://schemas.openxmlformats.org/officeDocument/2006/relationships/hyperlink" Target="https://huggingface.co/datasets/Anthropic/hh-rlhf" TargetMode="External"/><Relationship Id="rId169" Type="http://schemas.openxmlformats.org/officeDocument/2006/relationships/hyperlink" Target="https://arxiv.org/abs/1811.00207" TargetMode="External"/><Relationship Id="rId168" Type="http://schemas.openxmlformats.org/officeDocument/2006/relationships/hyperlink" Target="https://creativecommons.org/licenses/by-nc/4.0/" TargetMode="External"/><Relationship Id="rId167" Type="http://schemas.openxmlformats.org/officeDocument/2006/relationships/hyperlink" Target="https://github.com/thunlp/UltraChat" TargetMode="External"/><Relationship Id="rId166" Type="http://schemas.openxmlformats.org/officeDocument/2006/relationships/hyperlink" Target="https://arxiv.org/abs/2305.14233" TargetMode="External"/><Relationship Id="rId51" Type="http://schemas.openxmlformats.org/officeDocument/2006/relationships/hyperlink" Target="https://aclanthology.org/W17-5526v2.pdf" TargetMode="External"/><Relationship Id="rId50" Type="http://schemas.openxmlformats.org/officeDocument/2006/relationships/hyperlink" Target="https://github.com/matthen/dstc/blob/master/LICENSE" TargetMode="External"/><Relationship Id="rId53" Type="http://schemas.openxmlformats.org/officeDocument/2006/relationships/hyperlink" Target="https://github.com/NathanDuran/FRAMES-Corpus/blob/master/LICENSE" TargetMode="External"/><Relationship Id="rId52" Type="http://schemas.openxmlformats.org/officeDocument/2006/relationships/hyperlink" Target="https://github.com/NathanDuran/FRAMES-Corpus" TargetMode="External"/><Relationship Id="rId55" Type="http://schemas.openxmlformats.org/officeDocument/2006/relationships/hyperlink" Target="https://github.com/google-research-datasets/dstc8-schema-guided-dialogue" TargetMode="External"/><Relationship Id="rId161" Type="http://schemas.openxmlformats.org/officeDocument/2006/relationships/hyperlink" Target="https://huggingface.co/datasets/Anthropic/hh-rlhf" TargetMode="External"/><Relationship Id="rId54" Type="http://schemas.openxmlformats.org/officeDocument/2006/relationships/hyperlink" Target="https://github.com/google-research-datasets/dstc8-schema-guided-dialogue" TargetMode="External"/><Relationship Id="rId160" Type="http://schemas.openxmlformats.org/officeDocument/2006/relationships/hyperlink" Target="https://arxiv.org/abs/2204.05862" TargetMode="External"/><Relationship Id="rId57" Type="http://schemas.openxmlformats.org/officeDocument/2006/relationships/hyperlink" Target="https://github.com/awslabs/multi-domain-goal-oriented-dialogues-dataset" TargetMode="External"/><Relationship Id="rId56" Type="http://schemas.openxmlformats.org/officeDocument/2006/relationships/hyperlink" Target="https://github.com/google-research-datasets/dstc8-schema-guided-dialogue/blob/master/LICENSE.txt" TargetMode="External"/><Relationship Id="rId159" Type="http://schemas.openxmlformats.org/officeDocument/2006/relationships/hyperlink" Target="https://github.com/skywalker023/prosocial-dialog/blob/main/LICENSE" TargetMode="External"/><Relationship Id="rId59" Type="http://schemas.openxmlformats.org/officeDocument/2006/relationships/hyperlink" Target="https://github.com/awslabs/multi-domain-goal-oriented-dialogues-dataset/blob/master/LICENSE.txt" TargetMode="External"/><Relationship Id="rId154" Type="http://schemas.openxmlformats.org/officeDocument/2006/relationships/hyperlink" Target="https://arxiv.org/abs/2212.10465" TargetMode="External"/><Relationship Id="rId58" Type="http://schemas.openxmlformats.org/officeDocument/2006/relationships/hyperlink" Target="https://github.com/awslabs/multi-domain-goal-oriented-dialogues-dataset" TargetMode="External"/><Relationship Id="rId153" Type="http://schemas.openxmlformats.org/officeDocument/2006/relationships/hyperlink" Target="https://github.com/sweetpeach/Inspired" TargetMode="External"/><Relationship Id="rId152" Type="http://schemas.openxmlformats.org/officeDocument/2006/relationships/hyperlink" Target="https://aclanthology.org/2020.emnlp-main.654.pdf" TargetMode="External"/><Relationship Id="rId151" Type="http://schemas.openxmlformats.org/officeDocument/2006/relationships/hyperlink" Target="https://github.com/liuzeming01/DuRecDial/blob/main/LICENSE" TargetMode="External"/><Relationship Id="rId158" Type="http://schemas.openxmlformats.org/officeDocument/2006/relationships/hyperlink" Target="https://github.com/skywalker023/prosocial-dialog" TargetMode="External"/><Relationship Id="rId157" Type="http://schemas.openxmlformats.org/officeDocument/2006/relationships/hyperlink" Target="https://arxiv.org/abs/2205.12688" TargetMode="External"/><Relationship Id="rId156" Type="http://schemas.openxmlformats.org/officeDocument/2006/relationships/hyperlink" Target="https://github.com/skywalker023/sodaverse/blob/main/LICENSE" TargetMode="External"/><Relationship Id="rId155" Type="http://schemas.openxmlformats.org/officeDocument/2006/relationships/hyperlink" Target="https://github.com/skywalker023/sodaverse" TargetMode="External"/><Relationship Id="rId107" Type="http://schemas.openxmlformats.org/officeDocument/2006/relationships/hyperlink" Target="https://arxiv.org/abs/2111.11894" TargetMode="External"/><Relationship Id="rId228" Type="http://schemas.openxmlformats.org/officeDocument/2006/relationships/hyperlink" Target="https://creativecommons.org/licenses/by-sa/4.0/legalcode" TargetMode="External"/><Relationship Id="rId106" Type="http://schemas.openxmlformats.org/officeDocument/2006/relationships/hyperlink" Target="https://github.com/qbetterk/ParlAI/tree/disambiguation" TargetMode="External"/><Relationship Id="rId227" Type="http://schemas.openxmlformats.org/officeDocument/2006/relationships/hyperlink" Target="https://yale-lily.github.io/sparc" TargetMode="External"/><Relationship Id="rId105" Type="http://schemas.openxmlformats.org/officeDocument/2006/relationships/hyperlink" Target="https://aclanthology.org/2022.naacl-main.85.pdf" TargetMode="External"/><Relationship Id="rId226" Type="http://schemas.openxmlformats.org/officeDocument/2006/relationships/hyperlink" Target="https://aclanthology.org/P19-1443/" TargetMode="External"/><Relationship Id="rId104" Type="http://schemas.openxmlformats.org/officeDocument/2006/relationships/hyperlink" Target="https://github.com/facebookresearch/mudoco/blob/main/LICENSE.md" TargetMode="External"/><Relationship Id="rId225" Type="http://schemas.openxmlformats.org/officeDocument/2006/relationships/hyperlink" Target="https://creativecommons.org/licenses/by-sa/3.0/" TargetMode="External"/><Relationship Id="rId109" Type="http://schemas.openxmlformats.org/officeDocument/2006/relationships/hyperlink" Target="https://github.com/guyfe/Tweetsumm/blob/main/LICENSE" TargetMode="External"/><Relationship Id="rId108" Type="http://schemas.openxmlformats.org/officeDocument/2006/relationships/hyperlink" Target="https://github.com/guyfe/Tweetsumm" TargetMode="External"/><Relationship Id="rId229" Type="http://schemas.openxmlformats.org/officeDocument/2006/relationships/hyperlink" Target="https://arxiv.org/abs/1909.05378" TargetMode="External"/><Relationship Id="rId220" Type="http://schemas.openxmlformats.org/officeDocument/2006/relationships/hyperlink" Target="https://aclanthology.org/2021.naacl-main.37/" TargetMode="External"/><Relationship Id="rId103" Type="http://schemas.openxmlformats.org/officeDocument/2006/relationships/hyperlink" Target="https://github.com/facebookresearch/mudoco" TargetMode="External"/><Relationship Id="rId224" Type="http://schemas.openxmlformats.org/officeDocument/2006/relationships/hyperlink" Target="https://github.com/google-research-datasets/ToTTo" TargetMode="External"/><Relationship Id="rId102" Type="http://schemas.openxmlformats.org/officeDocument/2006/relationships/hyperlink" Target="http://www.lrec-conf.org/proceedings/lrec2020/pdf/2020.lrec-1.13.pdf" TargetMode="External"/><Relationship Id="rId223" Type="http://schemas.openxmlformats.org/officeDocument/2006/relationships/hyperlink" Target="https://aclanthology.org/2020.emnlp-main.89/" TargetMode="External"/><Relationship Id="rId101" Type="http://schemas.openxmlformats.org/officeDocument/2006/relationships/hyperlink" Target="https://creativecommons.org/licenses/by/4.0/" TargetMode="External"/><Relationship Id="rId222" Type="http://schemas.openxmlformats.org/officeDocument/2006/relationships/hyperlink" Target="https://github.com/Yale-LILY/dart/blob/master/LICENSE" TargetMode="External"/><Relationship Id="rId100" Type="http://schemas.openxmlformats.org/officeDocument/2006/relationships/hyperlink" Target="https://github.com/terryqj0107/GECOR" TargetMode="External"/><Relationship Id="rId221" Type="http://schemas.openxmlformats.org/officeDocument/2006/relationships/hyperlink" Target="https://github.com/Yale-LILY/dart" TargetMode="External"/><Relationship Id="rId217" Type="http://schemas.openxmlformats.org/officeDocument/2006/relationships/hyperlink" Target="https://aclanthology.org/2022.tacl-1.3/" TargetMode="External"/><Relationship Id="rId216" Type="http://schemas.openxmlformats.org/officeDocument/2006/relationships/hyperlink" Target="https://github.com/allenai/multimodalqa" TargetMode="External"/><Relationship Id="rId215" Type="http://schemas.openxmlformats.org/officeDocument/2006/relationships/hyperlink" Target="https://arxiv.org/abs/2104.06039" TargetMode="External"/><Relationship Id="rId214" Type="http://schemas.openxmlformats.org/officeDocument/2006/relationships/hyperlink" Target="https://github.com/wenhuchen/HybridQA/blob/master/LICENSE" TargetMode="External"/><Relationship Id="rId219" Type="http://schemas.openxmlformats.org/officeDocument/2006/relationships/hyperlink" Target="https://github.com/Yale-LILY/FeTaQA/blob/main/LICENSE" TargetMode="External"/><Relationship Id="rId218" Type="http://schemas.openxmlformats.org/officeDocument/2006/relationships/hyperlink" Target="https://github.com/Yale-LILY/FeTaQA" TargetMode="External"/><Relationship Id="rId213" Type="http://schemas.openxmlformats.org/officeDocument/2006/relationships/hyperlink" Target="https://github.com/wenhuchen/HybridQA" TargetMode="External"/><Relationship Id="rId212" Type="http://schemas.openxmlformats.org/officeDocument/2006/relationships/hyperlink" Target="https://aclanthology.org/2020.findings-emnlp.91/" TargetMode="External"/><Relationship Id="rId211" Type="http://schemas.openxmlformats.org/officeDocument/2006/relationships/hyperlink" Target="https://www.gnu.org/licenses/old-licenses/gpl-2.0.en.html" TargetMode="External"/><Relationship Id="rId210" Type="http://schemas.openxmlformats.org/officeDocument/2006/relationships/hyperlink" Target="https://www.tau-nlp.sites.tau.ac.il/compwebq" TargetMode="External"/><Relationship Id="rId129" Type="http://schemas.openxmlformats.org/officeDocument/2006/relationships/hyperlink" Target="https://github.com/rajdeep345/ECTSum" TargetMode="External"/><Relationship Id="rId128" Type="http://schemas.openxmlformats.org/officeDocument/2006/relationships/hyperlink" Target="https://arxiv.org/abs/2210.12467" TargetMode="External"/><Relationship Id="rId249" Type="http://schemas.openxmlformats.org/officeDocument/2006/relationships/hyperlink" Target="https://huggingface.co/datasets/qasc" TargetMode="External"/><Relationship Id="rId127" Type="http://schemas.openxmlformats.org/officeDocument/2006/relationships/hyperlink" Target="https://github.com/zcgzcgzcg1/MediaSum" TargetMode="External"/><Relationship Id="rId248" Type="http://schemas.openxmlformats.org/officeDocument/2006/relationships/hyperlink" Target="https://github.com/allenai/OpenBookQA/blob/main/LICENSE" TargetMode="External"/><Relationship Id="rId126" Type="http://schemas.openxmlformats.org/officeDocument/2006/relationships/hyperlink" Target="https://arxiv.org/abs/2103.06410" TargetMode="External"/><Relationship Id="rId247" Type="http://schemas.openxmlformats.org/officeDocument/2006/relationships/hyperlink" Target="https://github.com/allenai/OpenBookQA" TargetMode="External"/><Relationship Id="rId121" Type="http://schemas.openxmlformats.org/officeDocument/2006/relationships/hyperlink" Target="https://github.com/guokan-shang/ami-and-icsi-corpora" TargetMode="External"/><Relationship Id="rId242" Type="http://schemas.openxmlformats.org/officeDocument/2006/relationships/hyperlink" Target="https://huggingface.co/datasets/sagnikrayc/mctest" TargetMode="External"/><Relationship Id="rId120" Type="http://schemas.openxmlformats.org/officeDocument/2006/relationships/hyperlink" Target="https://ieeexplore.ieee.org/abstract/document/1198793" TargetMode="External"/><Relationship Id="rId241" Type="http://schemas.openxmlformats.org/officeDocument/2006/relationships/hyperlink" Target="https://huggingface.co/datasets/drop" TargetMode="External"/><Relationship Id="rId240" Type="http://schemas.openxmlformats.org/officeDocument/2006/relationships/hyperlink" Target="https://huggingface.co/datasets/narrativeqa" TargetMode="External"/><Relationship Id="rId125" Type="http://schemas.openxmlformats.org/officeDocument/2006/relationships/hyperlink" Target="https://github.com/Yale-LILY/QMSum/blob/main/LICENSE" TargetMode="External"/><Relationship Id="rId246" Type="http://schemas.openxmlformats.org/officeDocument/2006/relationships/hyperlink" Target="https://arxiv.org/pdf/1809.02789.pdf" TargetMode="External"/><Relationship Id="rId124" Type="http://schemas.openxmlformats.org/officeDocument/2006/relationships/hyperlink" Target="https://github.com/Yale-LILY/QMSum" TargetMode="External"/><Relationship Id="rId245" Type="http://schemas.openxmlformats.org/officeDocument/2006/relationships/hyperlink" Target="http://www.cs.cmu.edu/~glai1/data/race/" TargetMode="External"/><Relationship Id="rId123" Type="http://schemas.openxmlformats.org/officeDocument/2006/relationships/hyperlink" Target="https://arxiv.org/abs/2104.05938" TargetMode="External"/><Relationship Id="rId244" Type="http://schemas.openxmlformats.org/officeDocument/2006/relationships/hyperlink" Target="https://github.com/qizhex/RACE_AR_baselines" TargetMode="External"/><Relationship Id="rId122" Type="http://schemas.openxmlformats.org/officeDocument/2006/relationships/hyperlink" Target="https://groups.inf.ed.ac.uk/ami/" TargetMode="External"/><Relationship Id="rId243" Type="http://schemas.openxmlformats.org/officeDocument/2006/relationships/hyperlink" Target="https://huggingface.co/datasets/natural_questions" TargetMode="External"/><Relationship Id="rId95" Type="http://schemas.openxmlformats.org/officeDocument/2006/relationships/hyperlink" Target="https://github.com/asappresearch/abcd/blob/master/LICENSE" TargetMode="External"/><Relationship Id="rId94" Type="http://schemas.openxmlformats.org/officeDocument/2006/relationships/hyperlink" Target="https://github.com/asappresearch/abcd" TargetMode="External"/><Relationship Id="rId97" Type="http://schemas.openxmlformats.org/officeDocument/2006/relationships/hyperlink" Target="https://github.com/wenhuchen/HDSA-Dialog" TargetMode="External"/><Relationship Id="rId96" Type="http://schemas.openxmlformats.org/officeDocument/2006/relationships/hyperlink" Target="https://arxiv.org/abs/1905.12866" TargetMode="External"/><Relationship Id="rId99" Type="http://schemas.openxmlformats.org/officeDocument/2006/relationships/hyperlink" Target="https://multinlp.github.io/GECOR/" TargetMode="External"/><Relationship Id="rId98" Type="http://schemas.openxmlformats.org/officeDocument/2006/relationships/hyperlink" Target="https://github.com/wenhuchen/HDSA-Dialog/blob/master/LICENSE" TargetMode="External"/><Relationship Id="rId91" Type="http://schemas.openxmlformats.org/officeDocument/2006/relationships/hyperlink" Target="https://github.com/kushalchawla/CaSiNo" TargetMode="External"/><Relationship Id="rId90" Type="http://schemas.openxmlformats.org/officeDocument/2006/relationships/hyperlink" Target="https://aclanthology.org/2021.naacl-main.254.pdf" TargetMode="External"/><Relationship Id="rId93" Type="http://schemas.openxmlformats.org/officeDocument/2006/relationships/hyperlink" Target="https://arxiv.org/pdf/2104.00783.pdf" TargetMode="External"/><Relationship Id="rId92" Type="http://schemas.openxmlformats.org/officeDocument/2006/relationships/hyperlink" Target="https://github.com/kushalchawla/CaSiNo/blob/main/LICENSE" TargetMode="External"/><Relationship Id="rId118" Type="http://schemas.openxmlformats.org/officeDocument/2006/relationships/hyperlink" Target="https://github.com/guokan-shang/ami-and-icsi-corpora" TargetMode="External"/><Relationship Id="rId239" Type="http://schemas.openxmlformats.org/officeDocument/2006/relationships/hyperlink" Target="https://huggingface.co/datasets/ropes" TargetMode="External"/><Relationship Id="rId117" Type="http://schemas.openxmlformats.org/officeDocument/2006/relationships/hyperlink" Target="https://d1wqtxts1xzle7.cloudfront.net/50793769/The_AMI_meeting_corpus20161208-17868-1xaka8f-libre.pdf?1481255943=&amp;response-content-disposition=inline%3B+filename%3DThe_AMI_Meeting_Corpus.pdf&amp;Expires=1689898342&amp;Signature=TE1~EFoq9mON0RdW111Mh4rnzloG96avFsMleNcmi39f0~MJxEejlJKMhELt1XHH7g3ggC1Wf5YKg7iEqr3UWHo144UGSj-Gnsp0Yd1~ndpgaS1yetJtQnlSl-vkUDrL3bymfImT18K8pLBkeF7G~9hjBeVRyZ~rJhVOVyBFTMLENr-KOpUKJ9IhhMrpebZc5JjY~Z38YwM3~qYyVmMcgFCZoKleFvrFeWTs4Y5Hb11k2kRxuxzShr6qbLk8nSk8woF9jOzXfAmVNgvu0uwUumEcMPtdEqd2RsvZGd~-ZBg2Lc-mlOu275vNQXLg406TyzHV2deZZ0utgrIEC1ux1g__&amp;Key-Pair-Id=APKAJLOHF5GGSLRBV4ZA" TargetMode="External"/><Relationship Id="rId238" Type="http://schemas.openxmlformats.org/officeDocument/2006/relationships/hyperlink" Target="https://huggingface.co/datasets/quoref" TargetMode="External"/><Relationship Id="rId116" Type="http://schemas.openxmlformats.org/officeDocument/2006/relationships/hyperlink" Target="https://github.com/cylnlp/dialogsum/blob/main/LICENSE" TargetMode="External"/><Relationship Id="rId237" Type="http://schemas.openxmlformats.org/officeDocument/2006/relationships/hyperlink" Target="https://huggingface.co/datasets/newsqa" TargetMode="External"/><Relationship Id="rId115" Type="http://schemas.openxmlformats.org/officeDocument/2006/relationships/hyperlink" Target="https://github.com/cylnlp/DialogSum" TargetMode="External"/><Relationship Id="rId236" Type="http://schemas.openxmlformats.org/officeDocument/2006/relationships/hyperlink" Target="https://huggingface.co/datasets/squad_v2" TargetMode="External"/><Relationship Id="rId119" Type="http://schemas.openxmlformats.org/officeDocument/2006/relationships/hyperlink" Target="https://groups.inf.ed.ac.uk/ami/" TargetMode="External"/><Relationship Id="rId110" Type="http://schemas.openxmlformats.org/officeDocument/2006/relationships/hyperlink" Target="http://xcfeng.net/res/presentation/Dialogue_Summarization_DAMO.pdf" TargetMode="External"/><Relationship Id="rId231" Type="http://schemas.openxmlformats.org/officeDocument/2006/relationships/hyperlink" Target="https://creativecommons.org/licenses/by-sa/4.0/legalcode" TargetMode="External"/><Relationship Id="rId230" Type="http://schemas.openxmlformats.org/officeDocument/2006/relationships/hyperlink" Target="https://yale-lily.github.io/cosql" TargetMode="External"/><Relationship Id="rId114" Type="http://schemas.openxmlformats.org/officeDocument/2006/relationships/hyperlink" Target="https://arxiv.org/pdf/2105.06762v4.pdf" TargetMode="External"/><Relationship Id="rId235" Type="http://schemas.openxmlformats.org/officeDocument/2006/relationships/hyperlink" Target="https://huggingface.co/datasets/squad" TargetMode="External"/><Relationship Id="rId113" Type="http://schemas.openxmlformats.org/officeDocument/2006/relationships/hyperlink" Target="https://huggingface.co/datasets/samsum" TargetMode="External"/><Relationship Id="rId234" Type="http://schemas.openxmlformats.org/officeDocument/2006/relationships/hyperlink" Target="https://creativecommons.org/licenses/by-sa/4.0/legalcode" TargetMode="External"/><Relationship Id="rId112" Type="http://schemas.openxmlformats.org/officeDocument/2006/relationships/hyperlink" Target="https://huggingface.co/datasets/samsum" TargetMode="External"/><Relationship Id="rId233" Type="http://schemas.openxmlformats.org/officeDocument/2006/relationships/hyperlink" Target="https://www.microsoft.com/en-us/download/details.aspx?id=54253" TargetMode="External"/><Relationship Id="rId111" Type="http://schemas.openxmlformats.org/officeDocument/2006/relationships/hyperlink" Target="https://aclanthology.org/D19-5409.pdf" TargetMode="External"/><Relationship Id="rId232" Type="http://schemas.openxmlformats.org/officeDocument/2006/relationships/hyperlink" Target="https://aclanthology.org/P17-1167/" TargetMode="External"/><Relationship Id="rId206" Type="http://schemas.openxmlformats.org/officeDocument/2006/relationships/hyperlink" Target="https://aclanthology.org/P15-1142/" TargetMode="External"/><Relationship Id="rId205" Type="http://schemas.openxmlformats.org/officeDocument/2006/relationships/hyperlink" Target="https://github.com/salesforce/WikiSQL/blob/master/LICENSE" TargetMode="External"/><Relationship Id="rId204" Type="http://schemas.openxmlformats.org/officeDocument/2006/relationships/hyperlink" Target="https://github.com/salesforce/WikiSQL" TargetMode="External"/><Relationship Id="rId203" Type="http://schemas.openxmlformats.org/officeDocument/2006/relationships/hyperlink" Target="https://arxiv.org/abs/1709.00103" TargetMode="External"/><Relationship Id="rId209" Type="http://schemas.openxmlformats.org/officeDocument/2006/relationships/hyperlink" Target="https://aclanthology.org/N18-1059/" TargetMode="External"/><Relationship Id="rId208" Type="http://schemas.openxmlformats.org/officeDocument/2006/relationships/hyperlink" Target="https://github.com/ppasupat/WikiTableQuestions/blob/master/LICENSE" TargetMode="External"/><Relationship Id="rId207" Type="http://schemas.openxmlformats.org/officeDocument/2006/relationships/hyperlink" Target="https://github.com/ppasupat/WikiTableQuestions" TargetMode="External"/><Relationship Id="rId202" Type="http://schemas.openxmlformats.org/officeDocument/2006/relationships/hyperlink" Target="https://github.com/awslabs/multilingual-top/blob/main/LICENSE" TargetMode="External"/><Relationship Id="rId201" Type="http://schemas.openxmlformats.org/officeDocument/2006/relationships/hyperlink" Target="https://github.com/awslabs/multilingual-top" TargetMode="External"/><Relationship Id="rId200" Type="http://schemas.openxmlformats.org/officeDocument/2006/relationships/hyperlink" Target="https://aclanthology.org/2021.eacl-main.257/"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nikitacs16/Holl-E" TargetMode="External"/><Relationship Id="rId2" Type="http://schemas.openxmlformats.org/officeDocument/2006/relationships/hyperlink" Target="https://arxiv.org/abs/2012.13391" TargetMode="External"/><Relationship Id="rId3" Type="http://schemas.openxmlformats.org/officeDocument/2006/relationships/hyperlink" Target="https://arxiv.org/pdf/2003.07568.pdf" TargetMode="External"/><Relationship Id="rId4" Type="http://schemas.openxmlformats.org/officeDocument/2006/relationships/hyperlink" Target="https://arxiv.org/pdf/2008.03946"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0" Type="http://schemas.openxmlformats.org/officeDocument/2006/relationships/hyperlink" Target="https://aclanthology.org/H90-1021/" TargetMode="External"/><Relationship Id="rId22" Type="http://schemas.openxmlformats.org/officeDocument/2006/relationships/hyperlink" Target="http://groups.csail.mit.edu/sls/publications/2013/Liu_ICASSP-2013.pdf" TargetMode="External"/><Relationship Id="rId21" Type="http://schemas.openxmlformats.org/officeDocument/2006/relationships/hyperlink" Target="https://github.com/howl-anderson/ATIS_dataset/tree/master" TargetMode="External"/><Relationship Id="rId24" Type="http://schemas.openxmlformats.org/officeDocument/2006/relationships/hyperlink" Target="https://groups.csail.mit.edu/sls/downloads/" TargetMode="External"/><Relationship Id="rId23" Type="http://schemas.openxmlformats.org/officeDocument/2006/relationships/hyperlink" Target="https://groups.csail.mit.edu/sls/downloads/" TargetMode="External"/><Relationship Id="rId25" Type="http://schemas.openxmlformats.org/officeDocument/2006/relationships/drawing" Target="../drawings/drawing12.xml"/><Relationship Id="rId11" Type="http://schemas.openxmlformats.org/officeDocument/2006/relationships/hyperlink" Target="https://github.com/xliuhw/NLU-Evaluation-Data/blob/master/LICENSE" TargetMode="External"/><Relationship Id="rId10" Type="http://schemas.openxmlformats.org/officeDocument/2006/relationships/hyperlink" Target="https://github.com/xliuhw/NLU-Evaluation-Data" TargetMode="External"/><Relationship Id="rId13" Type="http://schemas.openxmlformats.org/officeDocument/2006/relationships/hyperlink" Target="https://github.com/snipsco/snips-nlu" TargetMode="External"/><Relationship Id="rId12" Type="http://schemas.openxmlformats.org/officeDocument/2006/relationships/hyperlink" Target="https://github.com/snipsco/snips-nlu" TargetMode="External"/><Relationship Id="rId15" Type="http://schemas.openxmlformats.org/officeDocument/2006/relationships/hyperlink" Target="https://aclanthology.org/2020.acl-main.11.pdf" TargetMode="External"/><Relationship Id="rId14" Type="http://schemas.openxmlformats.org/officeDocument/2006/relationships/hyperlink" Target="https://github.com/snipsco/snips-nlu/blob/master/LICENSE" TargetMode="External"/><Relationship Id="rId17" Type="http://schemas.openxmlformats.org/officeDocument/2006/relationships/hyperlink" Target="https://github.com/google-research-datasets/dstc8-schema-guided-dialogue/blob/master/LICENSE.txt" TargetMode="External"/><Relationship Id="rId16" Type="http://schemas.openxmlformats.org/officeDocument/2006/relationships/hyperlink" Target="https://github.com/google-research-datasets/dstc8-schema-guided-dialogue" TargetMode="External"/><Relationship Id="rId19" Type="http://schemas.openxmlformats.org/officeDocument/2006/relationships/hyperlink" Target="https://github.com/alexa/dialoglue" TargetMode="External"/><Relationship Id="rId18" Type="http://schemas.openxmlformats.org/officeDocument/2006/relationships/hyperlink" Target="https://arxiv.org/abs/1810.07942" TargetMode="External"/><Relationship Id="rId1" Type="http://schemas.openxmlformats.org/officeDocument/2006/relationships/hyperlink" Target="about:blank" TargetMode="External"/><Relationship Id="rId2" Type="http://schemas.openxmlformats.org/officeDocument/2006/relationships/hyperlink" Target="https://github.com/PolyAI-LDN/task-specific-datasets" TargetMode="External"/><Relationship Id="rId3" Type="http://schemas.openxmlformats.org/officeDocument/2006/relationships/hyperlink" Target="https://github.com/PolyAI-LDN/task-specific-datasets/commit/3bf93de788b9362c34d06cba1d271bc23dd1bcb6" TargetMode="External"/><Relationship Id="rId4" Type="http://schemas.openxmlformats.org/officeDocument/2006/relationships/hyperlink" Target="https://aclanthology.org/2020.nlp4convai-1.5/?ref=https://githubhelp.com" TargetMode="External"/><Relationship Id="rId9" Type="http://schemas.openxmlformats.org/officeDocument/2006/relationships/hyperlink" Target="https://arxiv.org/abs/1903.05566" TargetMode="External"/><Relationship Id="rId5" Type="http://schemas.openxmlformats.org/officeDocument/2006/relationships/hyperlink" Target="https://arxiv.org/abs/2005.08866" TargetMode="External"/><Relationship Id="rId6" Type="http://schemas.openxmlformats.org/officeDocument/2006/relationships/hyperlink" Target="https://aclanthology.org/D19-1131/" TargetMode="External"/><Relationship Id="rId7" Type="http://schemas.openxmlformats.org/officeDocument/2006/relationships/hyperlink" Target="https://github.com/clinc/oos-eval" TargetMode="External"/><Relationship Id="rId8" Type="http://schemas.openxmlformats.org/officeDocument/2006/relationships/hyperlink" Target="https://github.com/clinc/oos-eval/blob/master/LICENSE"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40" Type="http://schemas.openxmlformats.org/officeDocument/2006/relationships/hyperlink" Target="https://github.com/google-research-datasets/dstc8-schema-guided-dialogue/blob/master/LICENSE.txt" TargetMode="External"/><Relationship Id="rId42" Type="http://schemas.openxmlformats.org/officeDocument/2006/relationships/hyperlink" Target="https://github.com/awslabs/multi-domain-goal-oriented-dialogues-dataset" TargetMode="External"/><Relationship Id="rId41" Type="http://schemas.openxmlformats.org/officeDocument/2006/relationships/hyperlink" Target="https://github.com/awslabs/multi-domain-goal-oriented-dialogues-dataset" TargetMode="External"/><Relationship Id="rId44" Type="http://schemas.openxmlformats.org/officeDocument/2006/relationships/hyperlink" Target="https://github.com/google-research-datasets/Taskmaster" TargetMode="External"/><Relationship Id="rId43" Type="http://schemas.openxmlformats.org/officeDocument/2006/relationships/hyperlink" Target="https://github.com/awslabs/multi-domain-goal-oriented-dialogues-dataset/blob/master/LICENSE.txt" TargetMode="External"/><Relationship Id="rId46" Type="http://schemas.openxmlformats.org/officeDocument/2006/relationships/hyperlink" Target="https://github.com/google-research-datasets/Taskmaster/blob/master/TM-1-2019/README.md" TargetMode="External"/><Relationship Id="rId45" Type="http://schemas.openxmlformats.org/officeDocument/2006/relationships/hyperlink" Target="https://github.com/google-research-datasets/Taskmaster" TargetMode="External"/><Relationship Id="rId48" Type="http://schemas.openxmlformats.org/officeDocument/2006/relationships/hyperlink" Target="https://github.com/google-research-datasets/Taskmaster/tree/master/TM-3-2020" TargetMode="External"/><Relationship Id="rId47" Type="http://schemas.openxmlformats.org/officeDocument/2006/relationships/hyperlink" Target="https://github.com/google-research-datasets/Taskmaster/tree/master/TM-2-2020" TargetMode="External"/><Relationship Id="rId49" Type="http://schemas.openxmlformats.org/officeDocument/2006/relationships/hyperlink" Target="https://github.com/HLTCHKUST/BiToD" TargetMode="External"/><Relationship Id="rId31" Type="http://schemas.openxmlformats.org/officeDocument/2006/relationships/hyperlink" Target="https://github.com/matthen/dstc" TargetMode="External"/><Relationship Id="rId30" Type="http://schemas.openxmlformats.org/officeDocument/2006/relationships/hyperlink" Target="https://github.com/nmrksic/neural-belief-tracker/blob/master/LICENSE" TargetMode="External"/><Relationship Id="rId33" Type="http://schemas.openxmlformats.org/officeDocument/2006/relationships/hyperlink" Target="https://github.com/guanlinchao/bert-dst" TargetMode="External"/><Relationship Id="rId32" Type="http://schemas.openxmlformats.org/officeDocument/2006/relationships/hyperlink" Target="https://arxiv.org/abs/1606.03777" TargetMode="External"/><Relationship Id="rId35" Type="http://schemas.openxmlformats.org/officeDocument/2006/relationships/hyperlink" Target="https://aclanthology.org/W17-5526v2.pdf" TargetMode="External"/><Relationship Id="rId181" Type="http://schemas.openxmlformats.org/officeDocument/2006/relationships/drawing" Target="../drawings/drawing14.xml"/><Relationship Id="rId34" Type="http://schemas.openxmlformats.org/officeDocument/2006/relationships/hyperlink" Target="https://github.com/matthen/dstc/blob/master/LICENSE" TargetMode="External"/><Relationship Id="rId180" Type="http://schemas.openxmlformats.org/officeDocument/2006/relationships/hyperlink" Target="https://github.com/jonathanherzig/commonsenseqa/issues/5" TargetMode="External"/><Relationship Id="rId37" Type="http://schemas.openxmlformats.org/officeDocument/2006/relationships/hyperlink" Target="https://github.com/NathanDuran/FRAMES-Corpus/blob/master/LICENSE" TargetMode="External"/><Relationship Id="rId176" Type="http://schemas.openxmlformats.org/officeDocument/2006/relationships/hyperlink" Target="https://leaderboard.allenai.org/socialiqa/submissions/get-started" TargetMode="External"/><Relationship Id="rId36" Type="http://schemas.openxmlformats.org/officeDocument/2006/relationships/hyperlink" Target="https://github.com/NathanDuran/FRAMES-Corpus" TargetMode="External"/><Relationship Id="rId175" Type="http://schemas.openxmlformats.org/officeDocument/2006/relationships/hyperlink" Target="https://arxiv.org/pdf/1904.09728.pdf" TargetMode="External"/><Relationship Id="rId39" Type="http://schemas.openxmlformats.org/officeDocument/2006/relationships/hyperlink" Target="https://github.com/google-research-datasets/dstc8-schema-guided-dialogue" TargetMode="External"/><Relationship Id="rId174" Type="http://schemas.openxmlformats.org/officeDocument/2006/relationships/hyperlink" Target="https://huggingface.co/datasets/piqa" TargetMode="External"/><Relationship Id="rId38" Type="http://schemas.openxmlformats.org/officeDocument/2006/relationships/hyperlink" Target="https://github.com/google-research-datasets/dstc8-schema-guided-dialogue" TargetMode="External"/><Relationship Id="rId173" Type="http://schemas.openxmlformats.org/officeDocument/2006/relationships/hyperlink" Target="https://huggingface.co/datasets/qasc" TargetMode="External"/><Relationship Id="rId179" Type="http://schemas.openxmlformats.org/officeDocument/2006/relationships/hyperlink" Target="https://www.tau-nlp.sites.tau.ac.il/commonsenseqa" TargetMode="External"/><Relationship Id="rId178" Type="http://schemas.openxmlformats.org/officeDocument/2006/relationships/hyperlink" Target="https://arxiv.org/pdf/1811.00937.pdf" TargetMode="External"/><Relationship Id="rId177" Type="http://schemas.openxmlformats.org/officeDocument/2006/relationships/hyperlink" Target="https://cogcomp.seas.upenn.edu/multirc/" TargetMode="External"/><Relationship Id="rId20" Type="http://schemas.openxmlformats.org/officeDocument/2006/relationships/hyperlink" Target="https://aclanthology.org/H90-1021/" TargetMode="External"/><Relationship Id="rId22" Type="http://schemas.openxmlformats.org/officeDocument/2006/relationships/hyperlink" Target="https://github.com/budzianowski/multiwoz/tree/master/data/MultiWOZ_2.2" TargetMode="External"/><Relationship Id="rId21" Type="http://schemas.openxmlformats.org/officeDocument/2006/relationships/hyperlink" Target="https://github.com/howl-anderson/ATIS_dataset/tree/master" TargetMode="External"/><Relationship Id="rId24" Type="http://schemas.openxmlformats.org/officeDocument/2006/relationships/hyperlink" Target="https://github.com/budzianowski/multiwoz/blob/master/LICENSE" TargetMode="External"/><Relationship Id="rId23" Type="http://schemas.openxmlformats.org/officeDocument/2006/relationships/hyperlink" Target="https://github.com/budzianowski/multiwoz" TargetMode="External"/><Relationship Id="rId26" Type="http://schemas.openxmlformats.org/officeDocument/2006/relationships/hyperlink" Target="https://nlp.stanford.edu/blog/a-new-multi-turn-multi-domain-task-oriented-dialogue-dataset/" TargetMode="External"/><Relationship Id="rId25" Type="http://schemas.openxmlformats.org/officeDocument/2006/relationships/hyperlink" Target="https://nlp.stanford.edu/blog/a-new-multi-turn-multi-domain-task-oriented-dialogue-dataset/" TargetMode="External"/><Relationship Id="rId28" Type="http://schemas.openxmlformats.org/officeDocument/2006/relationships/hyperlink" Target="https://arxiv.org/abs/1606.03777" TargetMode="External"/><Relationship Id="rId27" Type="http://schemas.openxmlformats.org/officeDocument/2006/relationships/hyperlink" Target="https://arxiv.org/abs/1604.04562" TargetMode="External"/><Relationship Id="rId29" Type="http://schemas.openxmlformats.org/officeDocument/2006/relationships/hyperlink" Target="https://github.com/nmrksic/neural-belief-tracker" TargetMode="External"/><Relationship Id="rId11" Type="http://schemas.openxmlformats.org/officeDocument/2006/relationships/hyperlink" Target="https://github.com/xliuhw/NLU-Evaluation-Data/blob/master/LICENSE" TargetMode="External"/><Relationship Id="rId10" Type="http://schemas.openxmlformats.org/officeDocument/2006/relationships/hyperlink" Target="https://github.com/xliuhw/NLU-Evaluation-Data" TargetMode="External"/><Relationship Id="rId13" Type="http://schemas.openxmlformats.org/officeDocument/2006/relationships/hyperlink" Target="https://github.com/snipsco/snips-nlu" TargetMode="External"/><Relationship Id="rId12" Type="http://schemas.openxmlformats.org/officeDocument/2006/relationships/hyperlink" Target="https://github.com/snipsco/snips-nlu" TargetMode="External"/><Relationship Id="rId15" Type="http://schemas.openxmlformats.org/officeDocument/2006/relationships/hyperlink" Target="https://aclanthology.org/2020.acl-main.11.pdf" TargetMode="External"/><Relationship Id="rId14" Type="http://schemas.openxmlformats.org/officeDocument/2006/relationships/hyperlink" Target="https://github.com/snipsco/snips-nlu/blob/master/LICENSE" TargetMode="External"/><Relationship Id="rId17" Type="http://schemas.openxmlformats.org/officeDocument/2006/relationships/hyperlink" Target="https://github.com/google-research-datasets/dstc8-schema-guided-dialogue/blob/master/LICENSE.txt" TargetMode="External"/><Relationship Id="rId16" Type="http://schemas.openxmlformats.org/officeDocument/2006/relationships/hyperlink" Target="https://github.com/google-research-datasets/dstc8-schema-guided-dialogue" TargetMode="External"/><Relationship Id="rId19" Type="http://schemas.openxmlformats.org/officeDocument/2006/relationships/hyperlink" Target="https://github.com/alexa/dialoglue" TargetMode="External"/><Relationship Id="rId18" Type="http://schemas.openxmlformats.org/officeDocument/2006/relationships/hyperlink" Target="https://arxiv.org/abs/1810.07942" TargetMode="External"/><Relationship Id="rId84" Type="http://schemas.openxmlformats.org/officeDocument/2006/relationships/hyperlink" Target="https://github.com/asappresearch/abcd" TargetMode="External"/><Relationship Id="rId83" Type="http://schemas.openxmlformats.org/officeDocument/2006/relationships/hyperlink" Target="https://arxiv.org/pdf/2104.00783.pdf" TargetMode="External"/><Relationship Id="rId86" Type="http://schemas.openxmlformats.org/officeDocument/2006/relationships/hyperlink" Target="https://aclanthology.org/2021.icnlsp-1.28.pdf" TargetMode="External"/><Relationship Id="rId85" Type="http://schemas.openxmlformats.org/officeDocument/2006/relationships/hyperlink" Target="https://github.com/asappresearch/abcd/blob/master/LICENSE" TargetMode="External"/><Relationship Id="rId88" Type="http://schemas.openxmlformats.org/officeDocument/2006/relationships/hyperlink" Target="https://huggingface.co/datasets/doc2dial" TargetMode="External"/><Relationship Id="rId150" Type="http://schemas.openxmlformats.org/officeDocument/2006/relationships/hyperlink" Target="https://github.com/sweetpeach/Inspired" TargetMode="External"/><Relationship Id="rId87" Type="http://schemas.openxmlformats.org/officeDocument/2006/relationships/hyperlink" Target="https://huggingface.co/datasets/doc2dial" TargetMode="External"/><Relationship Id="rId89" Type="http://schemas.openxmlformats.org/officeDocument/2006/relationships/hyperlink" Target="https://arxiv.org/abs/1905.12866" TargetMode="External"/><Relationship Id="rId80" Type="http://schemas.openxmlformats.org/officeDocument/2006/relationships/hyperlink" Target="https://aclanthology.org/2021.naacl-main.254.pdf" TargetMode="External"/><Relationship Id="rId82" Type="http://schemas.openxmlformats.org/officeDocument/2006/relationships/hyperlink" Target="https://github.com/kushalchawla/CaSiNo/blob/main/LICENSE" TargetMode="External"/><Relationship Id="rId81" Type="http://schemas.openxmlformats.org/officeDocument/2006/relationships/hyperlink" Target="https://github.com/kushalchawla/CaSiNo" TargetMode="External"/><Relationship Id="rId1" Type="http://schemas.openxmlformats.org/officeDocument/2006/relationships/hyperlink" Target="about:blank" TargetMode="External"/><Relationship Id="rId2" Type="http://schemas.openxmlformats.org/officeDocument/2006/relationships/hyperlink" Target="https://github.com/PolyAI-LDN/task-specific-datasets" TargetMode="External"/><Relationship Id="rId3" Type="http://schemas.openxmlformats.org/officeDocument/2006/relationships/hyperlink" Target="https://github.com/PolyAI-LDN/task-specific-datasets/commit/3bf93de788b9362c34d06cba1d271bc23dd1bcb6" TargetMode="External"/><Relationship Id="rId149" Type="http://schemas.openxmlformats.org/officeDocument/2006/relationships/hyperlink" Target="https://aclanthology.org/2020.emnlp-main.654.pdf" TargetMode="External"/><Relationship Id="rId4" Type="http://schemas.openxmlformats.org/officeDocument/2006/relationships/hyperlink" Target="https://aclanthology.org/2020.nlp4convai-1.5/?ref=https://githubhelp.com" TargetMode="External"/><Relationship Id="rId148" Type="http://schemas.openxmlformats.org/officeDocument/2006/relationships/hyperlink" Target="https://github.com/liuzeming01/DuRecDial/blob/main/LICENSE" TargetMode="External"/><Relationship Id="rId9" Type="http://schemas.openxmlformats.org/officeDocument/2006/relationships/hyperlink" Target="https://arxiv.org/abs/1903.05566" TargetMode="External"/><Relationship Id="rId143" Type="http://schemas.openxmlformats.org/officeDocument/2006/relationships/hyperlink" Target="https://www.aclweb.org/anthology/P19-1081.pdf" TargetMode="External"/><Relationship Id="rId142" Type="http://schemas.openxmlformats.org/officeDocument/2006/relationships/hyperlink" Target="https://aclanthology.org/D19-1203.pdf" TargetMode="External"/><Relationship Id="rId141" Type="http://schemas.openxmlformats.org/officeDocument/2006/relationships/hyperlink" Target="https://github.com/RUCAIBox/TG-ReDial/blob/main/LICENSE" TargetMode="External"/><Relationship Id="rId140" Type="http://schemas.openxmlformats.org/officeDocument/2006/relationships/hyperlink" Target="https://github.com/RUCAIBox/TG-ReDial" TargetMode="External"/><Relationship Id="rId5" Type="http://schemas.openxmlformats.org/officeDocument/2006/relationships/hyperlink" Target="https://arxiv.org/abs/2005.08866" TargetMode="External"/><Relationship Id="rId147" Type="http://schemas.openxmlformats.org/officeDocument/2006/relationships/hyperlink" Target="https://github.com/liuzeming01/DuRecDial/issues/5" TargetMode="External"/><Relationship Id="rId6" Type="http://schemas.openxmlformats.org/officeDocument/2006/relationships/hyperlink" Target="https://aclanthology.org/D19-1131/" TargetMode="External"/><Relationship Id="rId146" Type="http://schemas.openxmlformats.org/officeDocument/2006/relationships/hyperlink" Target="https://aclanthology.org/2021.emnlp-main.356.pdf" TargetMode="External"/><Relationship Id="rId7" Type="http://schemas.openxmlformats.org/officeDocument/2006/relationships/hyperlink" Target="https://github.com/clinc/oos-eval" TargetMode="External"/><Relationship Id="rId145" Type="http://schemas.openxmlformats.org/officeDocument/2006/relationships/hyperlink" Target="https://github.com/facebookresearch/opendialkg" TargetMode="External"/><Relationship Id="rId8" Type="http://schemas.openxmlformats.org/officeDocument/2006/relationships/hyperlink" Target="https://github.com/clinc/oos-eval/blob/master/LICENSE" TargetMode="External"/><Relationship Id="rId144" Type="http://schemas.openxmlformats.org/officeDocument/2006/relationships/hyperlink" Target="https://github.com/facebookresearch/opendialkg" TargetMode="External"/><Relationship Id="rId73" Type="http://schemas.openxmlformats.org/officeDocument/2006/relationships/hyperlink" Target="https://github.com/stanfordnlp/cocoa/blob/master/LICENSE.md" TargetMode="External"/><Relationship Id="rId72" Type="http://schemas.openxmlformats.org/officeDocument/2006/relationships/hyperlink" Target="https://huggingface.co/datasets/craigslist_bargains" TargetMode="External"/><Relationship Id="rId75" Type="http://schemas.openxmlformats.org/officeDocument/2006/relationships/hyperlink" Target="https://github.com/xiul-msr/e2e_dialog_challenge" TargetMode="External"/><Relationship Id="rId74" Type="http://schemas.openxmlformats.org/officeDocument/2006/relationships/hyperlink" Target="https://www.microsoft.com/en-us/research/uploads/prod/2018/07/microsoft-dialogue-challenge.pdf" TargetMode="External"/><Relationship Id="rId77" Type="http://schemas.openxmlformats.org/officeDocument/2006/relationships/hyperlink" Target="https://arxiv.org/abs/1604.04562" TargetMode="External"/><Relationship Id="rId76" Type="http://schemas.openxmlformats.org/officeDocument/2006/relationships/hyperlink" Target="https://github.com/xiul-msr/e2e_dialog_challenge/blob/master/Human%20Dialogue%20Dataset%20License%20Terms.txt" TargetMode="External"/><Relationship Id="rId79" Type="http://schemas.openxmlformats.org/officeDocument/2006/relationships/hyperlink" Target="https://github.com/WING-NUS/sequicity/tree/master/data" TargetMode="External"/><Relationship Id="rId78" Type="http://schemas.openxmlformats.org/officeDocument/2006/relationships/hyperlink" Target="https://aclanthology.org/E17-1042.pdf" TargetMode="External"/><Relationship Id="rId71" Type="http://schemas.openxmlformats.org/officeDocument/2006/relationships/hyperlink" Target="https://arxiv.org/abs/1808.09637" TargetMode="External"/><Relationship Id="rId70" Type="http://schemas.openxmlformats.org/officeDocument/2006/relationships/hyperlink" Target="https://github.com/facebookresearch/ketod/blob/main/LICENSE" TargetMode="External"/><Relationship Id="rId139" Type="http://schemas.openxmlformats.org/officeDocument/2006/relationships/hyperlink" Target="https://arxiv.org/abs/2010.04125" TargetMode="External"/><Relationship Id="rId138" Type="http://schemas.openxmlformats.org/officeDocument/2006/relationships/hyperlink" Target="https://redialdata.github.io/website/datasheet" TargetMode="External"/><Relationship Id="rId137" Type="http://schemas.openxmlformats.org/officeDocument/2006/relationships/hyperlink" Target="https://redialdata.github.io/website/datasheet" TargetMode="External"/><Relationship Id="rId132" Type="http://schemas.openxmlformats.org/officeDocument/2006/relationships/hyperlink" Target="https://aclanthology.org/2021.acl-long.535/" TargetMode="External"/><Relationship Id="rId131" Type="http://schemas.openxmlformats.org/officeDocument/2006/relationships/hyperlink" Target="https://github.com/RevanthRameshkumar/CRD3/blob/master/LICENSE" TargetMode="External"/><Relationship Id="rId130" Type="http://schemas.openxmlformats.org/officeDocument/2006/relationships/hyperlink" Target="https://github.com/RevanthRameshkumar/CRD3" TargetMode="External"/><Relationship Id="rId136" Type="http://schemas.openxmlformats.org/officeDocument/2006/relationships/hyperlink" Target="https://arxiv.org/abs/1812.07617" TargetMode="External"/><Relationship Id="rId135" Type="http://schemas.openxmlformats.org/officeDocument/2006/relationships/hyperlink" Target="https://salesforce.quip.com/APx9AARglMFR" TargetMode="External"/><Relationship Id="rId134" Type="http://schemas.openxmlformats.org/officeDocument/2006/relationships/hyperlink" Target="https://github.com/Yale-LILY/ConvoSumm/blob/master/LICENSE" TargetMode="External"/><Relationship Id="rId133" Type="http://schemas.openxmlformats.org/officeDocument/2006/relationships/hyperlink" Target="https://github.com/Yale-LILY/ConvoSumm" TargetMode="External"/><Relationship Id="rId62" Type="http://schemas.openxmlformats.org/officeDocument/2006/relationships/hyperlink" Target="https://github.com/microsoft/dstc8-meta-dialog/blob/master/LICENSE" TargetMode="External"/><Relationship Id="rId61" Type="http://schemas.openxmlformats.org/officeDocument/2006/relationships/hyperlink" Target="https://github.com/microsoft/dstc8-meta-dialog" TargetMode="External"/><Relationship Id="rId64" Type="http://schemas.openxmlformats.org/officeDocument/2006/relationships/hyperlink" Target="https://github.com/RasaHQ/STAR" TargetMode="External"/><Relationship Id="rId63" Type="http://schemas.openxmlformats.org/officeDocument/2006/relationships/hyperlink" Target="https://github.com/RasaHQ/STAR" TargetMode="External"/><Relationship Id="rId66" Type="http://schemas.openxmlformats.org/officeDocument/2006/relationships/hyperlink" Target="https://aclanthology.org/2022.acl-long.425.pdf" TargetMode="External"/><Relationship Id="rId172" Type="http://schemas.openxmlformats.org/officeDocument/2006/relationships/hyperlink" Target="https://github.com/allenai/OpenBookQA/blob/main/LICENSE" TargetMode="External"/><Relationship Id="rId65" Type="http://schemas.openxmlformats.org/officeDocument/2006/relationships/hyperlink" Target="https://github.com/RasaHQ/STAR/blob/master/LICENSE.txt" TargetMode="External"/><Relationship Id="rId171" Type="http://schemas.openxmlformats.org/officeDocument/2006/relationships/hyperlink" Target="https://github.com/allenai/OpenBookQA" TargetMode="External"/><Relationship Id="rId68" Type="http://schemas.openxmlformats.org/officeDocument/2006/relationships/hyperlink" Target="https://arxiv.org/abs/2205.05589" TargetMode="External"/><Relationship Id="rId170" Type="http://schemas.openxmlformats.org/officeDocument/2006/relationships/hyperlink" Target="https://arxiv.org/pdf/1809.02789.pdf" TargetMode="External"/><Relationship Id="rId67" Type="http://schemas.openxmlformats.org/officeDocument/2006/relationships/hyperlink" Target="https://github.com/MiuLab/SalesBot" TargetMode="External"/><Relationship Id="rId60" Type="http://schemas.openxmlformats.org/officeDocument/2006/relationships/hyperlink" Target="https://arxiv.org/abs/1908.05854" TargetMode="External"/><Relationship Id="rId165" Type="http://schemas.openxmlformats.org/officeDocument/2006/relationships/hyperlink" Target="https://huggingface.co/datasets/drop" TargetMode="External"/><Relationship Id="rId69" Type="http://schemas.openxmlformats.org/officeDocument/2006/relationships/hyperlink" Target="https://github.com/facebookresearch/ketod" TargetMode="External"/><Relationship Id="rId164" Type="http://schemas.openxmlformats.org/officeDocument/2006/relationships/hyperlink" Target="https://huggingface.co/datasets/narrativeqa" TargetMode="External"/><Relationship Id="rId163" Type="http://schemas.openxmlformats.org/officeDocument/2006/relationships/hyperlink" Target="https://huggingface.co/datasets/ropes" TargetMode="External"/><Relationship Id="rId162" Type="http://schemas.openxmlformats.org/officeDocument/2006/relationships/hyperlink" Target="https://huggingface.co/datasets/quoref" TargetMode="External"/><Relationship Id="rId169" Type="http://schemas.openxmlformats.org/officeDocument/2006/relationships/hyperlink" Target="http://www.cs.cmu.edu/~glai1/data/race/" TargetMode="External"/><Relationship Id="rId168" Type="http://schemas.openxmlformats.org/officeDocument/2006/relationships/hyperlink" Target="https://github.com/qizhex/RACE_AR_baselines" TargetMode="External"/><Relationship Id="rId167" Type="http://schemas.openxmlformats.org/officeDocument/2006/relationships/hyperlink" Target="https://huggingface.co/datasets/natural_questions" TargetMode="External"/><Relationship Id="rId166" Type="http://schemas.openxmlformats.org/officeDocument/2006/relationships/hyperlink" Target="https://huggingface.co/datasets/sagnikrayc/mctest" TargetMode="External"/><Relationship Id="rId51" Type="http://schemas.openxmlformats.org/officeDocument/2006/relationships/hyperlink" Target="https://github.com/HLTCHKUST/BiToD/blob/main/LICENSE" TargetMode="External"/><Relationship Id="rId50" Type="http://schemas.openxmlformats.org/officeDocument/2006/relationships/hyperlink" Target="https://github.com/HLTCHKUST/BiToD" TargetMode="External"/><Relationship Id="rId53" Type="http://schemas.openxmlformats.org/officeDocument/2006/relationships/hyperlink" Target="https://github.com/google-research-datasets/simulated-dialogue" TargetMode="External"/><Relationship Id="rId52" Type="http://schemas.openxmlformats.org/officeDocument/2006/relationships/hyperlink" Target="https://github.com/google-research-datasets/simulated-dialogue" TargetMode="External"/><Relationship Id="rId55" Type="http://schemas.openxmlformats.org/officeDocument/2006/relationships/hyperlink" Target="https://github.com/google/airdialogue" TargetMode="External"/><Relationship Id="rId161" Type="http://schemas.openxmlformats.org/officeDocument/2006/relationships/hyperlink" Target="https://huggingface.co/datasets/newsqa" TargetMode="External"/><Relationship Id="rId54" Type="http://schemas.openxmlformats.org/officeDocument/2006/relationships/hyperlink" Target="https://aclanthology.org/D18-1419.pdf" TargetMode="External"/><Relationship Id="rId160" Type="http://schemas.openxmlformats.org/officeDocument/2006/relationships/hyperlink" Target="https://huggingface.co/datasets/squad_v2" TargetMode="External"/><Relationship Id="rId57" Type="http://schemas.openxmlformats.org/officeDocument/2006/relationships/hyperlink" Target="http://groups.csail.mit.edu/sls/publications/2013/Liu_ICASSP-2013.pdf" TargetMode="External"/><Relationship Id="rId56" Type="http://schemas.openxmlformats.org/officeDocument/2006/relationships/hyperlink" Target="https://github.com/google/airdialogue/blob/master/LICENSE" TargetMode="External"/><Relationship Id="rId159" Type="http://schemas.openxmlformats.org/officeDocument/2006/relationships/hyperlink" Target="https://huggingface.co/datasets/squad" TargetMode="External"/><Relationship Id="rId59" Type="http://schemas.openxmlformats.org/officeDocument/2006/relationships/hyperlink" Target="https://groups.csail.mit.edu/sls/downloads/" TargetMode="External"/><Relationship Id="rId154" Type="http://schemas.openxmlformats.org/officeDocument/2006/relationships/hyperlink" Target="https://github.com/skywalker023/prosocial-dialog" TargetMode="External"/><Relationship Id="rId58" Type="http://schemas.openxmlformats.org/officeDocument/2006/relationships/hyperlink" Target="https://groups.csail.mit.edu/sls/downloads/" TargetMode="External"/><Relationship Id="rId153" Type="http://schemas.openxmlformats.org/officeDocument/2006/relationships/hyperlink" Target="https://github.com/skywalker023/sodaverse/blob/main/LICENSE" TargetMode="External"/><Relationship Id="rId152" Type="http://schemas.openxmlformats.org/officeDocument/2006/relationships/hyperlink" Target="https://github.com/skywalker023/sodaverse" TargetMode="External"/><Relationship Id="rId151" Type="http://schemas.openxmlformats.org/officeDocument/2006/relationships/hyperlink" Target="https://arxiv.org/abs/2212.10465" TargetMode="External"/><Relationship Id="rId158" Type="http://schemas.openxmlformats.org/officeDocument/2006/relationships/hyperlink" Target="https://huggingface.co/datasets/Anthropic/hh-rlhf" TargetMode="External"/><Relationship Id="rId157" Type="http://schemas.openxmlformats.org/officeDocument/2006/relationships/hyperlink" Target="https://huggingface.co/datasets/Anthropic/hh-rlhf" TargetMode="External"/><Relationship Id="rId156" Type="http://schemas.openxmlformats.org/officeDocument/2006/relationships/hyperlink" Target="https://arxiv.org/abs/2204.05862" TargetMode="External"/><Relationship Id="rId155" Type="http://schemas.openxmlformats.org/officeDocument/2006/relationships/hyperlink" Target="https://github.com/skywalker023/prosocial-dialog/blob/main/LICENSE" TargetMode="External"/><Relationship Id="rId107" Type="http://schemas.openxmlformats.org/officeDocument/2006/relationships/hyperlink" Target="https://github.com/guyfe/Tweetsumm/blob/main/LICENSE" TargetMode="External"/><Relationship Id="rId106" Type="http://schemas.openxmlformats.org/officeDocument/2006/relationships/hyperlink" Target="https://github.com/guyfe/Tweetsumm" TargetMode="External"/><Relationship Id="rId105" Type="http://schemas.openxmlformats.org/officeDocument/2006/relationships/hyperlink" Target="https://arxiv.org/abs/2111.11894" TargetMode="External"/><Relationship Id="rId104" Type="http://schemas.openxmlformats.org/officeDocument/2006/relationships/hyperlink" Target="http://xcfeng.net/res/presentation/Dialogue_Summarization_DAMO.pdf" TargetMode="External"/><Relationship Id="rId109" Type="http://schemas.openxmlformats.org/officeDocument/2006/relationships/hyperlink" Target="https://huggingface.co/datasets/samsum" TargetMode="External"/><Relationship Id="rId108" Type="http://schemas.openxmlformats.org/officeDocument/2006/relationships/hyperlink" Target="https://aclanthology.org/D19-5409.pdf" TargetMode="External"/><Relationship Id="rId103" Type="http://schemas.openxmlformats.org/officeDocument/2006/relationships/hyperlink" Target="https://github.com/facebookresearch/mudoco/blob/main/LICENSE.md" TargetMode="External"/><Relationship Id="rId102" Type="http://schemas.openxmlformats.org/officeDocument/2006/relationships/hyperlink" Target="https://github.com/facebookresearch/mudoco" TargetMode="External"/><Relationship Id="rId101" Type="http://schemas.openxmlformats.org/officeDocument/2006/relationships/hyperlink" Target="http://www.lrec-conf.org/proceedings/lrec2020/pdf/2020.lrec-1.13.pdf" TargetMode="External"/><Relationship Id="rId100" Type="http://schemas.openxmlformats.org/officeDocument/2006/relationships/hyperlink" Target="https://sites.google.com/view/qanta/projects/canard" TargetMode="External"/><Relationship Id="rId129" Type="http://schemas.openxmlformats.org/officeDocument/2006/relationships/hyperlink" Target="https://www.aclweb.org/anthology/2020.acl-main.459/" TargetMode="External"/><Relationship Id="rId128" Type="http://schemas.openxmlformats.org/officeDocument/2006/relationships/hyperlink" Target="https://github.com/mingdachen/SummScreen" TargetMode="External"/><Relationship Id="rId127" Type="http://schemas.openxmlformats.org/officeDocument/2006/relationships/hyperlink" Target="https://aclanthology.org/2022.acl-long.589/" TargetMode="External"/><Relationship Id="rId126" Type="http://schemas.openxmlformats.org/officeDocument/2006/relationships/hyperlink" Target="https://aclanthology.org/2022.acl-long.589/" TargetMode="External"/><Relationship Id="rId121" Type="http://schemas.openxmlformats.org/officeDocument/2006/relationships/hyperlink" Target="https://arxiv.org/abs/2210.12467" TargetMode="External"/><Relationship Id="rId120" Type="http://schemas.openxmlformats.org/officeDocument/2006/relationships/hyperlink" Target="https://github.com/zcgzcgzcg1/MediaSum" TargetMode="External"/><Relationship Id="rId125" Type="http://schemas.openxmlformats.org/officeDocument/2006/relationships/hyperlink" Target="https://github.com/ZhangShiyue/EmailSum/blob/main/LICENSE" TargetMode="External"/><Relationship Id="rId124" Type="http://schemas.openxmlformats.org/officeDocument/2006/relationships/hyperlink" Target="https://github.com/ZhangShiyue/EmailSum" TargetMode="External"/><Relationship Id="rId123" Type="http://schemas.openxmlformats.org/officeDocument/2006/relationships/hyperlink" Target="https://aclanthology.org/2021.acl-long.537/" TargetMode="External"/><Relationship Id="rId122" Type="http://schemas.openxmlformats.org/officeDocument/2006/relationships/hyperlink" Target="https://github.com/rajdeep345/ECTSum" TargetMode="External"/><Relationship Id="rId95" Type="http://schemas.openxmlformats.org/officeDocument/2006/relationships/hyperlink" Target="https://multinlp.github.io/GECOR/" TargetMode="External"/><Relationship Id="rId94" Type="http://schemas.openxmlformats.org/officeDocument/2006/relationships/hyperlink" Target="https://sites.google.com/view/qanta/projects/canard" TargetMode="External"/><Relationship Id="rId97" Type="http://schemas.openxmlformats.org/officeDocument/2006/relationships/hyperlink" Target="https://github.com/terryqj0107/GECOR/blob/master/LICENSE" TargetMode="External"/><Relationship Id="rId96" Type="http://schemas.openxmlformats.org/officeDocument/2006/relationships/hyperlink" Target="https://github.com/terryqj0107/GECOR" TargetMode="External"/><Relationship Id="rId99" Type="http://schemas.openxmlformats.org/officeDocument/2006/relationships/hyperlink" Target="https://sites.google.com/view/qanta/projects/canard" TargetMode="External"/><Relationship Id="rId98" Type="http://schemas.openxmlformats.org/officeDocument/2006/relationships/hyperlink" Target="http://users.umiacs.umd.edu/~jbg/docs/2019_emnlp_sequentialqa.pdf" TargetMode="External"/><Relationship Id="rId91" Type="http://schemas.openxmlformats.org/officeDocument/2006/relationships/hyperlink" Target="https://github.com/wenhuchen/HDSA-Dialog/blob/master/LICENSE" TargetMode="External"/><Relationship Id="rId90" Type="http://schemas.openxmlformats.org/officeDocument/2006/relationships/hyperlink" Target="https://github.com/wenhuchen/HDSA-Dialog" TargetMode="External"/><Relationship Id="rId93" Type="http://schemas.openxmlformats.org/officeDocument/2006/relationships/hyperlink" Target="https://aclanthology.org/W17-5525/" TargetMode="External"/><Relationship Id="rId92" Type="http://schemas.openxmlformats.org/officeDocument/2006/relationships/hyperlink" Target="https://aclanthology.org/W17-5525/" TargetMode="External"/><Relationship Id="rId118" Type="http://schemas.openxmlformats.org/officeDocument/2006/relationships/hyperlink" Target="https://github.com/Yale-LILY/QMSum/blob/main/LICENSE" TargetMode="External"/><Relationship Id="rId117" Type="http://schemas.openxmlformats.org/officeDocument/2006/relationships/hyperlink" Target="https://github.com/Yale-LILY/QMSum" TargetMode="External"/><Relationship Id="rId116" Type="http://schemas.openxmlformats.org/officeDocument/2006/relationships/hyperlink" Target="https://arxiv.org/abs/2104.05938" TargetMode="External"/><Relationship Id="rId115" Type="http://schemas.openxmlformats.org/officeDocument/2006/relationships/hyperlink" Target="https://groups.inf.ed.ac.uk/ami/" TargetMode="External"/><Relationship Id="rId119" Type="http://schemas.openxmlformats.org/officeDocument/2006/relationships/hyperlink" Target="https://arxiv.org/abs/2103.06410" TargetMode="External"/><Relationship Id="rId110" Type="http://schemas.openxmlformats.org/officeDocument/2006/relationships/hyperlink" Target="https://huggingface.co/datasets/samsum" TargetMode="External"/><Relationship Id="rId114" Type="http://schemas.openxmlformats.org/officeDocument/2006/relationships/hyperlink" Target="https://github.com/guokan-shang/ami-and-icsi-corpora" TargetMode="External"/><Relationship Id="rId113" Type="http://schemas.openxmlformats.org/officeDocument/2006/relationships/hyperlink" Target="https://github.com/cylnlp/dialogsum/blob/main/LICENSE" TargetMode="External"/><Relationship Id="rId112" Type="http://schemas.openxmlformats.org/officeDocument/2006/relationships/hyperlink" Target="https://github.com/cylnlp/DialogSum" TargetMode="External"/><Relationship Id="rId111" Type="http://schemas.openxmlformats.org/officeDocument/2006/relationships/hyperlink" Target="https://arxiv.org/pdf/2105.06762v4.pdf"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RevanthRameshkumar/CRD3/blob/master/LICENSE" TargetMode="External"/><Relationship Id="rId42" Type="http://schemas.openxmlformats.org/officeDocument/2006/relationships/hyperlink" Target="https://redialdata.github.io/website/datasheet" TargetMode="External"/><Relationship Id="rId41" Type="http://schemas.openxmlformats.org/officeDocument/2006/relationships/hyperlink" Target="https://github.com/Yale-LILY/ConvoSumm/blob/master/LICENSE" TargetMode="External"/><Relationship Id="rId44" Type="http://schemas.openxmlformats.org/officeDocument/2006/relationships/hyperlink" Target="https://github.com/liuzeming01/DuRecDial/blob/main/LICENSE" TargetMode="External"/><Relationship Id="rId43" Type="http://schemas.openxmlformats.org/officeDocument/2006/relationships/hyperlink" Target="https://github.com/facebookresearch/opendialkg" TargetMode="External"/><Relationship Id="rId46" Type="http://schemas.openxmlformats.org/officeDocument/2006/relationships/hyperlink" Target="https://github.com/skywalker023/prosocial-dialog/blob/main/LICENSE" TargetMode="External"/><Relationship Id="rId45" Type="http://schemas.openxmlformats.org/officeDocument/2006/relationships/hyperlink" Target="https://github.com/skywalker023/sodaverse/blob/main/LICENSE" TargetMode="External"/><Relationship Id="rId48" Type="http://schemas.openxmlformats.org/officeDocument/2006/relationships/hyperlink" Target="https://github.com/BYU-PCCL/chitchat-dataset" TargetMode="External"/><Relationship Id="rId47" Type="http://schemas.openxmlformats.org/officeDocument/2006/relationships/hyperlink" Target="https://huggingface.co/datasets/Anthropic/hh-rlhf" TargetMode="External"/><Relationship Id="rId49" Type="http://schemas.openxmlformats.org/officeDocument/2006/relationships/hyperlink" Target="https://huggingface.co/datasets?license=license:cc-by-nc-4.0" TargetMode="External"/><Relationship Id="rId31" Type="http://schemas.openxmlformats.org/officeDocument/2006/relationships/hyperlink" Target="https://creativecommons.org/licenses/by/4.0/" TargetMode="External"/><Relationship Id="rId30" Type="http://schemas.openxmlformats.org/officeDocument/2006/relationships/hyperlink" Target="https://github.com/wenhuchen/HDSA-Dialog/blob/master/LICENSE" TargetMode="External"/><Relationship Id="rId33" Type="http://schemas.openxmlformats.org/officeDocument/2006/relationships/hyperlink" Target="https://github.com/guyfe/Tweetsumm/blob/main/LICENSE" TargetMode="External"/><Relationship Id="rId32" Type="http://schemas.openxmlformats.org/officeDocument/2006/relationships/hyperlink" Target="https://github.com/facebookresearch/mudoco/blob/main/LICENSE.md" TargetMode="External"/><Relationship Id="rId35" Type="http://schemas.openxmlformats.org/officeDocument/2006/relationships/hyperlink" Target="https://github.com/cylnlp/dialogsum/blob/main/LICENSE" TargetMode="External"/><Relationship Id="rId34" Type="http://schemas.openxmlformats.org/officeDocument/2006/relationships/hyperlink" Target="https://huggingface.co/datasets/samsum" TargetMode="External"/><Relationship Id="rId37" Type="http://schemas.openxmlformats.org/officeDocument/2006/relationships/hyperlink" Target="https://groups.inf.ed.ac.uk/ami/" TargetMode="External"/><Relationship Id="rId36" Type="http://schemas.openxmlformats.org/officeDocument/2006/relationships/hyperlink" Target="https://groups.inf.ed.ac.uk/ami/" TargetMode="External"/><Relationship Id="rId39" Type="http://schemas.openxmlformats.org/officeDocument/2006/relationships/hyperlink" Target="https://arxiv.org/abs/2210.12467" TargetMode="External"/><Relationship Id="rId38" Type="http://schemas.openxmlformats.org/officeDocument/2006/relationships/hyperlink" Target="https://github.com/Yale-LILY/QMSum/blob/main/LICENSE" TargetMode="External"/><Relationship Id="rId20" Type="http://schemas.openxmlformats.org/officeDocument/2006/relationships/hyperlink" Target="https://github.com/google-research-datasets/Taskmaster/tree/master/TM-3-2020" TargetMode="External"/><Relationship Id="rId22" Type="http://schemas.openxmlformats.org/officeDocument/2006/relationships/hyperlink" Target="https://github.com/google/airdialogue/blob/master/LICENSE" TargetMode="External"/><Relationship Id="rId21" Type="http://schemas.openxmlformats.org/officeDocument/2006/relationships/hyperlink" Target="https://github.com/HLTCHKUST/BiToD/blob/main/LICENSE" TargetMode="External"/><Relationship Id="rId24" Type="http://schemas.openxmlformats.org/officeDocument/2006/relationships/hyperlink" Target="https://github.com/RasaHQ/STAR/blob/master/LICENSE.txt" TargetMode="External"/><Relationship Id="rId23" Type="http://schemas.openxmlformats.org/officeDocument/2006/relationships/hyperlink" Target="https://msropendata-web-api.azurewebsites.net/licenses/2f933be3-284d-500b-7ea3-2aa2fd0f1bb2/view" TargetMode="External"/><Relationship Id="rId26" Type="http://schemas.openxmlformats.org/officeDocument/2006/relationships/hyperlink" Target="https://github.com/stanfordnlp/cocoa/blob/master/LICENSE.md" TargetMode="External"/><Relationship Id="rId25" Type="http://schemas.openxmlformats.org/officeDocument/2006/relationships/hyperlink" Target="https://github.com/facebookresearch/ketod/blob/main/LICENSE" TargetMode="External"/><Relationship Id="rId28" Type="http://schemas.openxmlformats.org/officeDocument/2006/relationships/hyperlink" Target="https://github.com/kushalchawla/CaSiNo/blob/main/LICENSE" TargetMode="External"/><Relationship Id="rId27" Type="http://schemas.openxmlformats.org/officeDocument/2006/relationships/hyperlink" Target="https://github.com/xiul-msr/e2e_dialog_challenge/blob/master/Human%20Dialogue%20Dataset%20License%20Terms.txt" TargetMode="External"/><Relationship Id="rId29" Type="http://schemas.openxmlformats.org/officeDocument/2006/relationships/hyperlink" Target="https://github.com/asappresearch/abcd/blob/master/LICENSE" TargetMode="External"/><Relationship Id="rId11" Type="http://schemas.openxmlformats.org/officeDocument/2006/relationships/hyperlink" Target="https://groups.csail.mit.edu/sls/downloads/" TargetMode="External"/><Relationship Id="rId10" Type="http://schemas.openxmlformats.org/officeDocument/2006/relationships/hyperlink" Target="https://github.com/google-research-datasets/dstc8-schema-guided-dialogue/blob/master/LICENSE.txt" TargetMode="External"/><Relationship Id="rId13" Type="http://schemas.openxmlformats.org/officeDocument/2006/relationships/hyperlink" Target="https://github.com/nmrksic/neural-belief-tracker/blob/master/LICENSE" TargetMode="External"/><Relationship Id="rId12" Type="http://schemas.openxmlformats.org/officeDocument/2006/relationships/hyperlink" Target="https://github.com/budzianowski/multiwoz/blob/master/LICENSE" TargetMode="External"/><Relationship Id="rId15" Type="http://schemas.openxmlformats.org/officeDocument/2006/relationships/hyperlink" Target="https://github.com/NathanDuran/FRAMES-Corpus/blob/master/LICENSE" TargetMode="External"/><Relationship Id="rId14" Type="http://schemas.openxmlformats.org/officeDocument/2006/relationships/hyperlink" Target="https://github.com/matthen/dstc/blob/master/LICENSE" TargetMode="External"/><Relationship Id="rId17" Type="http://schemas.openxmlformats.org/officeDocument/2006/relationships/hyperlink" Target="https://github.com/awslabs/multi-domain-goal-oriented-dialogues-dataset/blob/master/LICENSE.txt" TargetMode="External"/><Relationship Id="rId16" Type="http://schemas.openxmlformats.org/officeDocument/2006/relationships/hyperlink" Target="https://github.com/google-research-datasets/dstc8-schema-guided-dialogue/blob/master/LICENSE.txt" TargetMode="External"/><Relationship Id="rId19" Type="http://schemas.openxmlformats.org/officeDocument/2006/relationships/hyperlink" Target="https://github.com/google-research-datasets/Taskmaster/tree/master/TM-2-2020" TargetMode="External"/><Relationship Id="rId18" Type="http://schemas.openxmlformats.org/officeDocument/2006/relationships/hyperlink" Target="https://github.com/google-research-datasets/Taskmaster/blob/master/TM-1-2019/README.md" TargetMode="External"/><Relationship Id="rId1" Type="http://schemas.openxmlformats.org/officeDocument/2006/relationships/hyperlink" Target="https://github.com/clinc/oos-eval/blob/master/LICENSE" TargetMode="External"/><Relationship Id="rId2" Type="http://schemas.openxmlformats.org/officeDocument/2006/relationships/hyperlink" Target="https://github.com/clinc/oos-eval/blob/master/LICENSE" TargetMode="External"/><Relationship Id="rId3" Type="http://schemas.openxmlformats.org/officeDocument/2006/relationships/hyperlink" Target="https://github.com/clinc/oos-eval/blob/master/LICENSE" TargetMode="External"/><Relationship Id="rId4" Type="http://schemas.openxmlformats.org/officeDocument/2006/relationships/hyperlink" Target="https://github.com/clinc/oos-eval/blob/master/LICENSE" TargetMode="External"/><Relationship Id="rId9" Type="http://schemas.openxmlformats.org/officeDocument/2006/relationships/hyperlink" Target="https://github.com/snipsco/snips-nlu/blob/master/LICENSE" TargetMode="External"/><Relationship Id="rId5" Type="http://schemas.openxmlformats.org/officeDocument/2006/relationships/hyperlink" Target="https://github.com/clinc/oos-eval/blob/master/LICENSE" TargetMode="External"/><Relationship Id="rId6" Type="http://schemas.openxmlformats.org/officeDocument/2006/relationships/hyperlink" Target="https://github.com/clinc/oos-eval/blob/master/LICENSE" TargetMode="External"/><Relationship Id="rId7" Type="http://schemas.openxmlformats.org/officeDocument/2006/relationships/hyperlink" Target="https://github.com/xliuhw/NLU-Evaluation-Data/blob/master/LICENSE" TargetMode="External"/><Relationship Id="rId8" Type="http://schemas.openxmlformats.org/officeDocument/2006/relationships/hyperlink" Target="https://github.com/snipsco/snips-nlu/blob/master/LICENSE" TargetMode="External"/><Relationship Id="rId62" Type="http://schemas.openxmlformats.org/officeDocument/2006/relationships/hyperlink" Target="https://github.com/Yale-LILY/FeTaQA/blob/main/LICENSE" TargetMode="External"/><Relationship Id="rId61" Type="http://schemas.openxmlformats.org/officeDocument/2006/relationships/hyperlink" Target="https://github.com/wenhuchen/HybridQA/blob/master/LICENSE" TargetMode="External"/><Relationship Id="rId64" Type="http://schemas.openxmlformats.org/officeDocument/2006/relationships/hyperlink" Target="https://creativecommons.org/licenses/by-sa/3.0/" TargetMode="External"/><Relationship Id="rId63" Type="http://schemas.openxmlformats.org/officeDocument/2006/relationships/hyperlink" Target="https://github.com/Yale-LILY/dart/blob/master/LICENSE" TargetMode="External"/><Relationship Id="rId66" Type="http://schemas.openxmlformats.org/officeDocument/2006/relationships/hyperlink" Target="https://creativecommons.org/licenses/by-sa/4.0/legalcode" TargetMode="External"/><Relationship Id="rId65" Type="http://schemas.openxmlformats.org/officeDocument/2006/relationships/hyperlink" Target="https://creativecommons.org/licenses/by-sa/4.0/legalcode" TargetMode="External"/><Relationship Id="rId68" Type="http://schemas.openxmlformats.org/officeDocument/2006/relationships/drawing" Target="../drawings/drawing2.xml"/><Relationship Id="rId67" Type="http://schemas.openxmlformats.org/officeDocument/2006/relationships/hyperlink" Target="https://creativecommons.org/licenses/by-sa/4.0/legalcode" TargetMode="External"/><Relationship Id="rId60" Type="http://schemas.openxmlformats.org/officeDocument/2006/relationships/hyperlink" Target="https://www.gnu.org/licenses/old-licenses/gpl-2.0.en.html" TargetMode="External"/><Relationship Id="rId51" Type="http://schemas.openxmlformats.org/officeDocument/2006/relationships/hyperlink" Target="https://github.com/BYU-PCCL/chitchat-dataset" TargetMode="External"/><Relationship Id="rId50" Type="http://schemas.openxmlformats.org/officeDocument/2006/relationships/hyperlink" Target="https://github.com/alexa/places/blob/main/LICENSE" TargetMode="External"/><Relationship Id="rId53" Type="http://schemas.openxmlformats.org/officeDocument/2006/relationships/hyperlink" Target="https://creativecommons.org/licenses/by/4.0/" TargetMode="External"/><Relationship Id="rId52" Type="http://schemas.openxmlformats.org/officeDocument/2006/relationships/hyperlink" Target="https://github.com/stanfordnlp/coqa-baselines/blob/master/LICENSE" TargetMode="External"/><Relationship Id="rId55" Type="http://schemas.openxmlformats.org/officeDocument/2006/relationships/hyperlink" Target="https://creativecommons.org/licenses/by-sa/4.0/legalcode" TargetMode="External"/><Relationship Id="rId54" Type="http://schemas.openxmlformats.org/officeDocument/2006/relationships/hyperlink" Target="https://creativecommons.org/licenses/by/4.0/" TargetMode="External"/><Relationship Id="rId57" Type="http://schemas.openxmlformats.org/officeDocument/2006/relationships/hyperlink" Target="https://github.com/awslabs/multilingual-top/blob/main/LICENSE" TargetMode="External"/><Relationship Id="rId56" Type="http://schemas.openxmlformats.org/officeDocument/2006/relationships/hyperlink" Target="https://github.com/dki-lab/GrailQA/blob/main/LICENSE" TargetMode="External"/><Relationship Id="rId59" Type="http://schemas.openxmlformats.org/officeDocument/2006/relationships/hyperlink" Target="https://github.com/ppasupat/WikiTableQuestions/blob/master/LICENSE" TargetMode="External"/><Relationship Id="rId58" Type="http://schemas.openxmlformats.org/officeDocument/2006/relationships/hyperlink" Target="https://github.com/salesforce/WikiSQL/blob/master/LICENS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github.com/google-research-datasets/dstc8-schema-guided-dialogue" TargetMode="External"/><Relationship Id="rId42" Type="http://schemas.openxmlformats.org/officeDocument/2006/relationships/hyperlink" Target="https://github.com/awslabs/multi-domain-goal-oriented-dialogues-dataset" TargetMode="External"/><Relationship Id="rId41" Type="http://schemas.openxmlformats.org/officeDocument/2006/relationships/hyperlink" Target="https://github.com/awslabs/multi-domain-goal-oriented-dialogues-dataset/blob/master/LICENSE.txt" TargetMode="External"/><Relationship Id="rId44" Type="http://schemas.openxmlformats.org/officeDocument/2006/relationships/hyperlink" Target="https://github.com/google-research-datasets/Taskmaster/blob/master/TM-1-2019/README.md" TargetMode="External"/><Relationship Id="rId43" Type="http://schemas.openxmlformats.org/officeDocument/2006/relationships/hyperlink" Target="https://github.com/awslabs/multi-domain-goal-oriented-dialogues-dataset" TargetMode="External"/><Relationship Id="rId46" Type="http://schemas.openxmlformats.org/officeDocument/2006/relationships/hyperlink" Target="https://github.com/google-research-datasets/Taskmaster" TargetMode="External"/><Relationship Id="rId45" Type="http://schemas.openxmlformats.org/officeDocument/2006/relationships/hyperlink" Target="https://github.com/google-research-datasets/Taskmaster" TargetMode="External"/><Relationship Id="rId48" Type="http://schemas.openxmlformats.org/officeDocument/2006/relationships/hyperlink" Target="https://github.com/google-research-datasets/Taskmaster/tree/master/TM-3-2020" TargetMode="External"/><Relationship Id="rId47" Type="http://schemas.openxmlformats.org/officeDocument/2006/relationships/hyperlink" Target="https://github.com/google-research-datasets/Taskmaster/tree/master/TM-2-2020" TargetMode="External"/><Relationship Id="rId49" Type="http://schemas.openxmlformats.org/officeDocument/2006/relationships/hyperlink" Target="https://github.com/HLTCHKUST/BiToD/blob/main/LICENSE" TargetMode="External"/><Relationship Id="rId31" Type="http://schemas.openxmlformats.org/officeDocument/2006/relationships/hyperlink" Target="https://github.com/matthen/dstc/blob/master/LICENSE" TargetMode="External"/><Relationship Id="rId30" Type="http://schemas.openxmlformats.org/officeDocument/2006/relationships/hyperlink" Target="https://arxiv.org/abs/1604.04562" TargetMode="External"/><Relationship Id="rId33" Type="http://schemas.openxmlformats.org/officeDocument/2006/relationships/hyperlink" Target="https://github.com/guanlinchao/bert-dst" TargetMode="External"/><Relationship Id="rId32" Type="http://schemas.openxmlformats.org/officeDocument/2006/relationships/hyperlink" Target="https://arxiv.org/abs/1606.03777" TargetMode="External"/><Relationship Id="rId35" Type="http://schemas.openxmlformats.org/officeDocument/2006/relationships/hyperlink" Target="https://github.com/NathanDuran/FRAMES-Corpus/blob/master/LICENSE" TargetMode="External"/><Relationship Id="rId34" Type="http://schemas.openxmlformats.org/officeDocument/2006/relationships/hyperlink" Target="https://github.com/matthen/dstc" TargetMode="External"/><Relationship Id="rId37" Type="http://schemas.openxmlformats.org/officeDocument/2006/relationships/hyperlink" Target="https://github.com/NathanDuran/FRAMES-Corpus" TargetMode="External"/><Relationship Id="rId36" Type="http://schemas.openxmlformats.org/officeDocument/2006/relationships/hyperlink" Target="https://aclanthology.org/W17-5526v2.pdf" TargetMode="External"/><Relationship Id="rId39" Type="http://schemas.openxmlformats.org/officeDocument/2006/relationships/hyperlink" Target="https://github.com/google-research-datasets/dstc8-schema-guided-dialogue" TargetMode="External"/><Relationship Id="rId38" Type="http://schemas.openxmlformats.org/officeDocument/2006/relationships/hyperlink" Target="https://github.com/google-research-datasets/dstc8-schema-guided-dialogue/blob/master/LICENSE.txt" TargetMode="External"/><Relationship Id="rId20" Type="http://schemas.openxmlformats.org/officeDocument/2006/relationships/hyperlink" Target="https://aclanthology.org/H90-1021/" TargetMode="External"/><Relationship Id="rId22" Type="http://schemas.openxmlformats.org/officeDocument/2006/relationships/hyperlink" Target="https://github.com/budzianowski/multiwoz/blob/master/LICENSE" TargetMode="External"/><Relationship Id="rId21" Type="http://schemas.openxmlformats.org/officeDocument/2006/relationships/hyperlink" Target="https://github.com/howl-anderson/ATIS_dataset/tree/master" TargetMode="External"/><Relationship Id="rId24" Type="http://schemas.openxmlformats.org/officeDocument/2006/relationships/hyperlink" Target="https://github.com/budzianowski/multiwoz" TargetMode="External"/><Relationship Id="rId23" Type="http://schemas.openxmlformats.org/officeDocument/2006/relationships/hyperlink" Target="https://github.com/budzianowski/multiwoz/tree/master/data/MultiWOZ_2.2" TargetMode="External"/><Relationship Id="rId26" Type="http://schemas.openxmlformats.org/officeDocument/2006/relationships/hyperlink" Target="https://nlp.stanford.edu/blog/a-new-multi-turn-multi-domain-task-oriented-dialogue-dataset/" TargetMode="External"/><Relationship Id="rId25" Type="http://schemas.openxmlformats.org/officeDocument/2006/relationships/hyperlink" Target="https://nlp.stanford.edu/blog/a-new-multi-turn-multi-domain-task-oriented-dialogue-dataset/" TargetMode="External"/><Relationship Id="rId28" Type="http://schemas.openxmlformats.org/officeDocument/2006/relationships/hyperlink" Target="https://arxiv.org/abs/1606.03777" TargetMode="External"/><Relationship Id="rId27" Type="http://schemas.openxmlformats.org/officeDocument/2006/relationships/hyperlink" Target="https://github.com/nmrksic/neural-belief-tracker/blob/master/LICENSE" TargetMode="External"/><Relationship Id="rId29" Type="http://schemas.openxmlformats.org/officeDocument/2006/relationships/hyperlink" Target="https://github.com/nmrksic/neural-belief-tracker" TargetMode="External"/><Relationship Id="rId11" Type="http://schemas.openxmlformats.org/officeDocument/2006/relationships/hyperlink" Target="https://github.com/xliuhw/NLU-Evaluation-Data" TargetMode="External"/><Relationship Id="rId10" Type="http://schemas.openxmlformats.org/officeDocument/2006/relationships/hyperlink" Target="https://arxiv.org/abs/1903.05566" TargetMode="External"/><Relationship Id="rId13" Type="http://schemas.openxmlformats.org/officeDocument/2006/relationships/hyperlink" Target="https://github.com/snipsco/snips-nlu" TargetMode="External"/><Relationship Id="rId12" Type="http://schemas.openxmlformats.org/officeDocument/2006/relationships/hyperlink" Target="https://github.com/snipsco/snips-nlu/blob/master/LICENSE" TargetMode="External"/><Relationship Id="rId15" Type="http://schemas.openxmlformats.org/officeDocument/2006/relationships/hyperlink" Target="https://github.com/google-research-datasets/dstc8-schema-guided-dialogue/blob/master/LICENSE.txt" TargetMode="External"/><Relationship Id="rId14" Type="http://schemas.openxmlformats.org/officeDocument/2006/relationships/hyperlink" Target="https://github.com/snipsco/snips-nlu" TargetMode="External"/><Relationship Id="rId17" Type="http://schemas.openxmlformats.org/officeDocument/2006/relationships/hyperlink" Target="https://github.com/google-research-datasets/dstc8-schema-guided-dialogue" TargetMode="External"/><Relationship Id="rId16" Type="http://schemas.openxmlformats.org/officeDocument/2006/relationships/hyperlink" Target="https://aclanthology.org/2020.acl-main.11.pdf" TargetMode="External"/><Relationship Id="rId19" Type="http://schemas.openxmlformats.org/officeDocument/2006/relationships/hyperlink" Target="https://github.com/alexa/dialoglue" TargetMode="External"/><Relationship Id="rId18" Type="http://schemas.openxmlformats.org/officeDocument/2006/relationships/hyperlink" Target="https://arxiv.org/abs/1810.07942" TargetMode="External"/><Relationship Id="rId84" Type="http://schemas.openxmlformats.org/officeDocument/2006/relationships/hyperlink" Target="https://huggingface.co/datasets/cstrathe435/Task2Dial" TargetMode="External"/><Relationship Id="rId83" Type="http://schemas.openxmlformats.org/officeDocument/2006/relationships/hyperlink" Target="https://github.com/asappresearch/abcd" TargetMode="External"/><Relationship Id="rId86" Type="http://schemas.openxmlformats.org/officeDocument/2006/relationships/hyperlink" Target="https://huggingface.co/datasets/cstrathe435/Task2Dial" TargetMode="External"/><Relationship Id="rId85" Type="http://schemas.openxmlformats.org/officeDocument/2006/relationships/hyperlink" Target="https://aclanthology.org/2021.icnlsp-1.28.pdf" TargetMode="External"/><Relationship Id="rId88" Type="http://schemas.openxmlformats.org/officeDocument/2006/relationships/hyperlink" Target="https://arxiv.org/abs/1905.12866" TargetMode="External"/><Relationship Id="rId150" Type="http://schemas.openxmlformats.org/officeDocument/2006/relationships/hyperlink" Target="https://github.com/skywalker023/sodaverse" TargetMode="External"/><Relationship Id="rId87" Type="http://schemas.openxmlformats.org/officeDocument/2006/relationships/hyperlink" Target="https://github.com/wenhuchen/HDSA-Dialog/blob/master/LICENSE" TargetMode="External"/><Relationship Id="rId89" Type="http://schemas.openxmlformats.org/officeDocument/2006/relationships/hyperlink" Target="https://github.com/wenhuchen/HDSA-Dialog" TargetMode="External"/><Relationship Id="rId80" Type="http://schemas.openxmlformats.org/officeDocument/2006/relationships/hyperlink" Target="https://github.com/kushalchawla/CaSiNo" TargetMode="External"/><Relationship Id="rId82" Type="http://schemas.openxmlformats.org/officeDocument/2006/relationships/hyperlink" Target="https://arxiv.org/pdf/2104.00783.pdf" TargetMode="External"/><Relationship Id="rId81" Type="http://schemas.openxmlformats.org/officeDocument/2006/relationships/hyperlink" Target="https://github.com/asappresearch/abcd/blob/master/LICENSE" TargetMode="External"/><Relationship Id="rId1" Type="http://schemas.openxmlformats.org/officeDocument/2006/relationships/hyperlink" Target="https://github.com/PolyAI-LDN/task-specific-datasets/commit/3bf93de788b9362c34d06cba1d271bc23dd1bcb6" TargetMode="External"/><Relationship Id="rId2" Type="http://schemas.openxmlformats.org/officeDocument/2006/relationships/hyperlink" Target="about:blank" TargetMode="External"/><Relationship Id="rId3" Type="http://schemas.openxmlformats.org/officeDocument/2006/relationships/hyperlink" Target="https://github.com/PolyAI-LDN/task-specific-datasets" TargetMode="External"/><Relationship Id="rId149" Type="http://schemas.openxmlformats.org/officeDocument/2006/relationships/hyperlink" Target="https://arxiv.org/abs/2212.10465" TargetMode="External"/><Relationship Id="rId4" Type="http://schemas.openxmlformats.org/officeDocument/2006/relationships/hyperlink" Target="https://aclanthology.org/2020.nlp4convai-1.5/?ref=https://githubhelp.com" TargetMode="External"/><Relationship Id="rId148" Type="http://schemas.openxmlformats.org/officeDocument/2006/relationships/hyperlink" Target="https://github.com/skywalker023/sodaverse/blob/main/LICENSE" TargetMode="External"/><Relationship Id="rId9" Type="http://schemas.openxmlformats.org/officeDocument/2006/relationships/hyperlink" Target="https://github.com/xliuhw/NLU-Evaluation-Data/blob/master/LICENSE" TargetMode="External"/><Relationship Id="rId143" Type="http://schemas.openxmlformats.org/officeDocument/2006/relationships/hyperlink" Target="https://github.com/liuzeming01/DuRecDial/blob/main/LICENSE" TargetMode="External"/><Relationship Id="rId142" Type="http://schemas.openxmlformats.org/officeDocument/2006/relationships/hyperlink" Target="https://github.com/facebookresearch/opendialkg" TargetMode="External"/><Relationship Id="rId141" Type="http://schemas.openxmlformats.org/officeDocument/2006/relationships/hyperlink" Target="https://www.aclweb.org/anthology/P19-1081.pdf" TargetMode="External"/><Relationship Id="rId140" Type="http://schemas.openxmlformats.org/officeDocument/2006/relationships/hyperlink" Target="https://github.com/facebookresearch/opendialkg" TargetMode="External"/><Relationship Id="rId5" Type="http://schemas.openxmlformats.org/officeDocument/2006/relationships/hyperlink" Target="https://arxiv.org/abs/2005.08866" TargetMode="External"/><Relationship Id="rId147" Type="http://schemas.openxmlformats.org/officeDocument/2006/relationships/hyperlink" Target="https://github.com/sweetpeach/Inspired" TargetMode="External"/><Relationship Id="rId6" Type="http://schemas.openxmlformats.org/officeDocument/2006/relationships/hyperlink" Target="https://github.com/clinc/oos-eval/blob/master/LICENSE" TargetMode="External"/><Relationship Id="rId146" Type="http://schemas.openxmlformats.org/officeDocument/2006/relationships/hyperlink" Target="https://aclanthology.org/2020.emnlp-main.654.pdf" TargetMode="External"/><Relationship Id="rId7" Type="http://schemas.openxmlformats.org/officeDocument/2006/relationships/hyperlink" Target="https://aclanthology.org/D19-1131/" TargetMode="External"/><Relationship Id="rId145" Type="http://schemas.openxmlformats.org/officeDocument/2006/relationships/hyperlink" Target="https://github.com/liuzeming01/DuRecDial/issues/5" TargetMode="External"/><Relationship Id="rId8" Type="http://schemas.openxmlformats.org/officeDocument/2006/relationships/hyperlink" Target="https://github.com/clinc/oos-eval" TargetMode="External"/><Relationship Id="rId144" Type="http://schemas.openxmlformats.org/officeDocument/2006/relationships/hyperlink" Target="https://aclanthology.org/2021.emnlp-main.356.pdf" TargetMode="External"/><Relationship Id="rId73" Type="http://schemas.openxmlformats.org/officeDocument/2006/relationships/hyperlink" Target="https://www.microsoft.com/en-us/research/uploads/prod/2018/07/microsoft-dialogue-challenge.pdf" TargetMode="External"/><Relationship Id="rId72" Type="http://schemas.openxmlformats.org/officeDocument/2006/relationships/hyperlink" Target="https://github.com/xiul-msr/e2e_dialog_challenge/blob/master/Human%20Dialogue%20Dataset%20License%20Terms.txt" TargetMode="External"/><Relationship Id="rId75" Type="http://schemas.openxmlformats.org/officeDocument/2006/relationships/hyperlink" Target="https://aclanthology.org/E17-1042.pdf" TargetMode="External"/><Relationship Id="rId74" Type="http://schemas.openxmlformats.org/officeDocument/2006/relationships/hyperlink" Target="https://github.com/xiul-msr/e2e_dialog_challenge" TargetMode="External"/><Relationship Id="rId77" Type="http://schemas.openxmlformats.org/officeDocument/2006/relationships/hyperlink" Target="https://arxiv.org/abs/1604.04562" TargetMode="External"/><Relationship Id="rId76" Type="http://schemas.openxmlformats.org/officeDocument/2006/relationships/hyperlink" Target="https://github.com/WING-NUS/sequicity/tree/master/data" TargetMode="External"/><Relationship Id="rId79" Type="http://schemas.openxmlformats.org/officeDocument/2006/relationships/hyperlink" Target="https://aclanthology.org/2021.naacl-main.254.pdf" TargetMode="External"/><Relationship Id="rId78" Type="http://schemas.openxmlformats.org/officeDocument/2006/relationships/hyperlink" Target="https://github.com/kushalchawla/CaSiNo/blob/main/LICENSE" TargetMode="External"/><Relationship Id="rId71" Type="http://schemas.openxmlformats.org/officeDocument/2006/relationships/hyperlink" Target="https://huggingface.co/datasets/craigslist_bargains" TargetMode="External"/><Relationship Id="rId70" Type="http://schemas.openxmlformats.org/officeDocument/2006/relationships/hyperlink" Target="https://arxiv.org/abs/1808.09637" TargetMode="External"/><Relationship Id="rId139" Type="http://schemas.openxmlformats.org/officeDocument/2006/relationships/hyperlink" Target="https://aclanthology.org/D19-1203.pdf" TargetMode="External"/><Relationship Id="rId138" Type="http://schemas.openxmlformats.org/officeDocument/2006/relationships/hyperlink" Target="https://github.com/RUCAIBox/TG-ReDial" TargetMode="External"/><Relationship Id="rId137" Type="http://schemas.openxmlformats.org/officeDocument/2006/relationships/hyperlink" Target="https://arxiv.org/abs/2010.04125" TargetMode="External"/><Relationship Id="rId132" Type="http://schemas.openxmlformats.org/officeDocument/2006/relationships/hyperlink" Target="https://quip.com/APx9AARglMFR" TargetMode="External"/><Relationship Id="rId131" Type="http://schemas.openxmlformats.org/officeDocument/2006/relationships/hyperlink" Target="https://github.com/ZhangShiyue/EmailSum" TargetMode="External"/><Relationship Id="rId130" Type="http://schemas.openxmlformats.org/officeDocument/2006/relationships/hyperlink" Target="https://github.com/ZhangShiyue/EmailSum/blob/main/LICENSE" TargetMode="External"/><Relationship Id="rId136" Type="http://schemas.openxmlformats.org/officeDocument/2006/relationships/hyperlink" Target="https://github.com/RUCAIBox/TG-ReDial/blob/main/LICENSE" TargetMode="External"/><Relationship Id="rId135" Type="http://schemas.openxmlformats.org/officeDocument/2006/relationships/hyperlink" Target="https://redialdata.github.io/website/datasheet" TargetMode="External"/><Relationship Id="rId134" Type="http://schemas.openxmlformats.org/officeDocument/2006/relationships/hyperlink" Target="https://arxiv.org/abs/1812.07617" TargetMode="External"/><Relationship Id="rId133" Type="http://schemas.openxmlformats.org/officeDocument/2006/relationships/hyperlink" Target="https://redialdata.github.io/website/datasheet" TargetMode="External"/><Relationship Id="rId62" Type="http://schemas.openxmlformats.org/officeDocument/2006/relationships/hyperlink" Target="https://github.com/RasaHQ/STAR/blob/master/LICENSE.txt" TargetMode="External"/><Relationship Id="rId61" Type="http://schemas.openxmlformats.org/officeDocument/2006/relationships/hyperlink" Target="https://github.com/sanjanalreddy/NLP-Datasets" TargetMode="External"/><Relationship Id="rId64" Type="http://schemas.openxmlformats.org/officeDocument/2006/relationships/hyperlink" Target="https://aclanthology.org/2022.acl-long.425.pdf" TargetMode="External"/><Relationship Id="rId63" Type="http://schemas.openxmlformats.org/officeDocument/2006/relationships/hyperlink" Target="https://github.com/RasaHQ/STAR" TargetMode="External"/><Relationship Id="rId66" Type="http://schemas.openxmlformats.org/officeDocument/2006/relationships/hyperlink" Target="https://github.com/facebookresearch/ketod/blob/main/LICENSE" TargetMode="External"/><Relationship Id="rId65" Type="http://schemas.openxmlformats.org/officeDocument/2006/relationships/hyperlink" Target="https://github.com/MiuLab/SalesBot" TargetMode="External"/><Relationship Id="rId68" Type="http://schemas.openxmlformats.org/officeDocument/2006/relationships/hyperlink" Target="https://github.com/facebookresearch/ketod" TargetMode="External"/><Relationship Id="rId67" Type="http://schemas.openxmlformats.org/officeDocument/2006/relationships/hyperlink" Target="https://arxiv.org/abs/2205.05589" TargetMode="External"/><Relationship Id="rId60" Type="http://schemas.openxmlformats.org/officeDocument/2006/relationships/hyperlink" Target="https://arxiv.org/abs/1908.05854" TargetMode="External"/><Relationship Id="rId69" Type="http://schemas.openxmlformats.org/officeDocument/2006/relationships/hyperlink" Target="https://github.com/stanfordnlp/cocoa/blob/master/LICENSE.md" TargetMode="External"/><Relationship Id="rId51" Type="http://schemas.openxmlformats.org/officeDocument/2006/relationships/hyperlink" Target="https://github.com/google-research-datasets/simulated-dialogue" TargetMode="External"/><Relationship Id="rId50" Type="http://schemas.openxmlformats.org/officeDocument/2006/relationships/hyperlink" Target="https://github.com/HLTCHKUST/BiToD" TargetMode="External"/><Relationship Id="rId53" Type="http://schemas.openxmlformats.org/officeDocument/2006/relationships/hyperlink" Target="https://github.com/google/airdialogue/blob/master/LICENSE" TargetMode="External"/><Relationship Id="rId52" Type="http://schemas.openxmlformats.org/officeDocument/2006/relationships/hyperlink" Target="https://github.com/google-research-datasets/simulated-dialogue" TargetMode="External"/><Relationship Id="rId55" Type="http://schemas.openxmlformats.org/officeDocument/2006/relationships/hyperlink" Target="https://github.com/google/airdialogue" TargetMode="External"/><Relationship Id="rId54" Type="http://schemas.openxmlformats.org/officeDocument/2006/relationships/hyperlink" Target="https://aclanthology.org/D18-1419.pdf" TargetMode="External"/><Relationship Id="rId57" Type="http://schemas.openxmlformats.org/officeDocument/2006/relationships/hyperlink" Target="http://groups.csail.mit.edu/sls/publications/2013/Liu_ICASSP-2013.pdf" TargetMode="External"/><Relationship Id="rId56" Type="http://schemas.openxmlformats.org/officeDocument/2006/relationships/hyperlink" Target="https://groups.csail.mit.edu/sls/downloads/" TargetMode="External"/><Relationship Id="rId59" Type="http://schemas.openxmlformats.org/officeDocument/2006/relationships/hyperlink" Target="https://github.com/microsoft/dstc8-meta-dialog/blob/master/LICENSE" TargetMode="External"/><Relationship Id="rId154" Type="http://schemas.openxmlformats.org/officeDocument/2006/relationships/hyperlink" Target="https://huggingface.co/datasets/Anthropic/hh-rlhf" TargetMode="External"/><Relationship Id="rId58" Type="http://schemas.openxmlformats.org/officeDocument/2006/relationships/hyperlink" Target="https://groups.csail.mit.edu/sls/downloads/" TargetMode="External"/><Relationship Id="rId153" Type="http://schemas.openxmlformats.org/officeDocument/2006/relationships/hyperlink" Target="https://arxiv.org/abs/2204.05862" TargetMode="External"/><Relationship Id="rId152" Type="http://schemas.openxmlformats.org/officeDocument/2006/relationships/hyperlink" Target="https://github.com/skywalker023/prosocial-dialog" TargetMode="External"/><Relationship Id="rId151" Type="http://schemas.openxmlformats.org/officeDocument/2006/relationships/hyperlink" Target="https://github.com/skywalker023/prosocial-dialog/blob/main/LICENSE" TargetMode="External"/><Relationship Id="rId155" Type="http://schemas.openxmlformats.org/officeDocument/2006/relationships/drawing" Target="../drawings/drawing4.xml"/><Relationship Id="rId107" Type="http://schemas.openxmlformats.org/officeDocument/2006/relationships/hyperlink" Target="https://huggingface.co/datasets/samsum" TargetMode="External"/><Relationship Id="rId106" Type="http://schemas.openxmlformats.org/officeDocument/2006/relationships/hyperlink" Target="https://aclanthology.org/D19-5409.pdf" TargetMode="External"/><Relationship Id="rId105" Type="http://schemas.openxmlformats.org/officeDocument/2006/relationships/hyperlink" Target="https://huggingface.co/datasets/samsum" TargetMode="External"/><Relationship Id="rId104" Type="http://schemas.openxmlformats.org/officeDocument/2006/relationships/hyperlink" Target="https://github.com/guyfe/Tweetsumm" TargetMode="External"/><Relationship Id="rId109" Type="http://schemas.openxmlformats.org/officeDocument/2006/relationships/hyperlink" Target="https://arxiv.org/pdf/2105.06762v4.pdf" TargetMode="External"/><Relationship Id="rId108" Type="http://schemas.openxmlformats.org/officeDocument/2006/relationships/hyperlink" Target="https://github.com/cylnlp/dialogsum/blob/main/LICENSE" TargetMode="External"/><Relationship Id="rId103" Type="http://schemas.openxmlformats.org/officeDocument/2006/relationships/hyperlink" Target="https://arxiv.org/abs/2111.11894" TargetMode="External"/><Relationship Id="rId102" Type="http://schemas.openxmlformats.org/officeDocument/2006/relationships/hyperlink" Target="https://github.com/guyfe/Tweetsumm/blob/main/LICENSE" TargetMode="External"/><Relationship Id="rId101" Type="http://schemas.openxmlformats.org/officeDocument/2006/relationships/hyperlink" Target="https://github.com/facebookresearch/mudoco" TargetMode="External"/><Relationship Id="rId100" Type="http://schemas.openxmlformats.org/officeDocument/2006/relationships/hyperlink" Target="http://www.lrec-conf.org/proceedings/lrec2020/pdf/2020.lrec-1.13.pdf" TargetMode="External"/><Relationship Id="rId129" Type="http://schemas.openxmlformats.org/officeDocument/2006/relationships/hyperlink" Target="https://aclanthology.org/2021.acl-long.537/" TargetMode="External"/><Relationship Id="rId128" Type="http://schemas.openxmlformats.org/officeDocument/2006/relationships/hyperlink" Target="https://github.com/rajdeep345/ECTSum" TargetMode="External"/><Relationship Id="rId127" Type="http://schemas.openxmlformats.org/officeDocument/2006/relationships/hyperlink" Target="https://arxiv.org/abs/2210.12467" TargetMode="External"/><Relationship Id="rId126" Type="http://schemas.openxmlformats.org/officeDocument/2006/relationships/hyperlink" Target="https://github.com/RevanthRameshkumar/CRD3" TargetMode="External"/><Relationship Id="rId121" Type="http://schemas.openxmlformats.org/officeDocument/2006/relationships/hyperlink" Target="https://github.com/Yale-LILY/ConvoSumm/blob/master/LICENSE" TargetMode="External"/><Relationship Id="rId120" Type="http://schemas.openxmlformats.org/officeDocument/2006/relationships/hyperlink" Target="https://aclanthology.org/2022.acl-long.589/" TargetMode="External"/><Relationship Id="rId125" Type="http://schemas.openxmlformats.org/officeDocument/2006/relationships/hyperlink" Target="https://www.aclweb.org/anthology/2020.acl-main.459/" TargetMode="External"/><Relationship Id="rId124" Type="http://schemas.openxmlformats.org/officeDocument/2006/relationships/hyperlink" Target="https://github.com/RevanthRameshkumar/CRD3/blob/master/LICENSE" TargetMode="External"/><Relationship Id="rId123" Type="http://schemas.openxmlformats.org/officeDocument/2006/relationships/hyperlink" Target="https://github.com/Yale-LILY/ConvoSumm" TargetMode="External"/><Relationship Id="rId122" Type="http://schemas.openxmlformats.org/officeDocument/2006/relationships/hyperlink" Target="https://aclanthology.org/2021.acl-long.535/" TargetMode="External"/><Relationship Id="rId95" Type="http://schemas.openxmlformats.org/officeDocument/2006/relationships/hyperlink" Target="https://github.com/terryqj0107/GECOR" TargetMode="External"/><Relationship Id="rId94" Type="http://schemas.openxmlformats.org/officeDocument/2006/relationships/hyperlink" Target="https://multinlp.github.io/GECOR/" TargetMode="External"/><Relationship Id="rId97" Type="http://schemas.openxmlformats.org/officeDocument/2006/relationships/hyperlink" Target="http://users.umiacs.umd.edu/~jbg/docs/2019_emnlp_sequentialqa.pdf" TargetMode="External"/><Relationship Id="rId96" Type="http://schemas.openxmlformats.org/officeDocument/2006/relationships/hyperlink" Target="https://sites.google.com/view/qanta/projects/canard" TargetMode="External"/><Relationship Id="rId99" Type="http://schemas.openxmlformats.org/officeDocument/2006/relationships/hyperlink" Target="https://github.com/facebookresearch/mudoco/blob/main/LICENSE.md" TargetMode="External"/><Relationship Id="rId98" Type="http://schemas.openxmlformats.org/officeDocument/2006/relationships/hyperlink" Target="https://sites.google.com/view/qanta/projects/canard" TargetMode="External"/><Relationship Id="rId91" Type="http://schemas.openxmlformats.org/officeDocument/2006/relationships/hyperlink" Target="https://aclanthology.org/W17-5525/" TargetMode="External"/><Relationship Id="rId90" Type="http://schemas.openxmlformats.org/officeDocument/2006/relationships/hyperlink" Target="https://sites.google.com/view/qanta/projects/canard" TargetMode="External"/><Relationship Id="rId93" Type="http://schemas.openxmlformats.org/officeDocument/2006/relationships/hyperlink" Target="https://github.com/terryqj0107/GECOR/blob/master/LICENSE" TargetMode="External"/><Relationship Id="rId92" Type="http://schemas.openxmlformats.org/officeDocument/2006/relationships/hyperlink" Target="https://aclanthology.org/W17-5525/" TargetMode="External"/><Relationship Id="rId118" Type="http://schemas.openxmlformats.org/officeDocument/2006/relationships/hyperlink" Target="https://aclanthology.org/2022.acl-long.589/" TargetMode="External"/><Relationship Id="rId117" Type="http://schemas.openxmlformats.org/officeDocument/2006/relationships/hyperlink" Target="https://github.com/zcgzcgzcg1/MediaSum" TargetMode="External"/><Relationship Id="rId116" Type="http://schemas.openxmlformats.org/officeDocument/2006/relationships/hyperlink" Target="https://arxiv.org/abs/2103.06410" TargetMode="External"/><Relationship Id="rId115" Type="http://schemas.openxmlformats.org/officeDocument/2006/relationships/hyperlink" Target="https://github.com/Yale-LILY/QMSum" TargetMode="External"/><Relationship Id="rId119" Type="http://schemas.openxmlformats.org/officeDocument/2006/relationships/hyperlink" Target="https://github.com/mingdachen/SummScreen" TargetMode="External"/><Relationship Id="rId110" Type="http://schemas.openxmlformats.org/officeDocument/2006/relationships/hyperlink" Target="https://github.com/cylnlp/DialogSum" TargetMode="External"/><Relationship Id="rId114" Type="http://schemas.openxmlformats.org/officeDocument/2006/relationships/hyperlink" Target="https://arxiv.org/abs/2104.05938" TargetMode="External"/><Relationship Id="rId113" Type="http://schemas.openxmlformats.org/officeDocument/2006/relationships/hyperlink" Target="https://github.com/Yale-LILY/QMSum/blob/main/LICENSE" TargetMode="External"/><Relationship Id="rId112" Type="http://schemas.openxmlformats.org/officeDocument/2006/relationships/hyperlink" Target="https://github.com/guokan-shang/ami-and-icsi-corpora" TargetMode="External"/><Relationship Id="rId111" Type="http://schemas.openxmlformats.org/officeDocument/2006/relationships/hyperlink" Target="https://groups.inf.ed.ac.uk/ami/"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parl.ai/projects/sea/" TargetMode="External"/><Relationship Id="rId2" Type="http://schemas.openxmlformats.org/officeDocument/2006/relationships/hyperlink" Target="https://parl.ai/projects/sea/" TargetMode="External"/><Relationship Id="rId3" Type="http://schemas.openxmlformats.org/officeDocument/2006/relationships/hyperlink" Target="https://parl.ai/projects/wizard_of_wikipedia/" TargetMode="External"/><Relationship Id="rId4" Type="http://schemas.openxmlformats.org/officeDocument/2006/relationships/hyperlink" Target="https://arxiv.org/pdf/1808.07042.pdf"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0.13"/>
    <col customWidth="1" min="2" max="2" width="21.0"/>
    <col customWidth="1" min="6" max="6" width="16.0"/>
    <col customWidth="1" min="12" max="12" width="21.38"/>
    <col customWidth="1" min="18" max="18" width="55.5"/>
  </cols>
  <sheetData>
    <row r="1">
      <c r="A1" s="1"/>
      <c r="B1" s="2"/>
      <c r="C1" s="3"/>
      <c r="D1" s="4"/>
      <c r="E1" s="4"/>
      <c r="F1" s="4"/>
      <c r="G1" s="5"/>
      <c r="H1" s="4"/>
      <c r="L1" s="6" t="s">
        <v>0</v>
      </c>
      <c r="M1" s="6" t="s">
        <v>1</v>
      </c>
      <c r="N1" s="6" t="s">
        <v>2</v>
      </c>
      <c r="O1" s="6" t="s">
        <v>3</v>
      </c>
      <c r="Q1" s="6" t="s">
        <v>4</v>
      </c>
      <c r="R1" s="6" t="s">
        <v>5</v>
      </c>
      <c r="S1" s="6" t="s">
        <v>6</v>
      </c>
      <c r="T1" s="6" t="s">
        <v>7</v>
      </c>
    </row>
    <row r="2">
      <c r="A2" s="1"/>
      <c r="B2" s="7" t="s">
        <v>8</v>
      </c>
      <c r="C2" s="8"/>
      <c r="D2" s="9" t="s">
        <v>9</v>
      </c>
      <c r="E2" s="10" t="s">
        <v>10</v>
      </c>
      <c r="F2" s="10" t="s">
        <v>11</v>
      </c>
      <c r="G2" s="11" t="s">
        <v>12</v>
      </c>
      <c r="H2" s="4"/>
      <c r="K2" s="12" t="s">
        <v>13</v>
      </c>
    </row>
    <row r="3">
      <c r="A3" s="13" t="s">
        <v>14</v>
      </c>
      <c r="B3" s="14" t="s">
        <v>15</v>
      </c>
      <c r="C3" s="15">
        <v>1.0</v>
      </c>
      <c r="D3" s="9" t="s">
        <v>16</v>
      </c>
      <c r="E3" s="16" t="s">
        <v>15</v>
      </c>
      <c r="F3" s="17" t="s">
        <v>11</v>
      </c>
      <c r="G3" s="18" t="s">
        <v>17</v>
      </c>
      <c r="H3" s="4"/>
    </row>
    <row r="4">
      <c r="A4" s="19"/>
      <c r="B4" s="7" t="s">
        <v>18</v>
      </c>
      <c r="C4" s="15">
        <v>2.0</v>
      </c>
      <c r="D4" s="9"/>
      <c r="E4" s="9"/>
      <c r="F4" s="20"/>
      <c r="G4" s="20"/>
      <c r="H4" s="4"/>
      <c r="Q4" s="21"/>
    </row>
    <row r="5">
      <c r="A5" s="19"/>
      <c r="B5" s="7" t="s">
        <v>19</v>
      </c>
      <c r="C5" s="15">
        <v>3.0</v>
      </c>
      <c r="D5" s="9" t="s">
        <v>20</v>
      </c>
      <c r="E5" s="16" t="s">
        <v>19</v>
      </c>
      <c r="F5" s="20"/>
      <c r="G5" s="20"/>
      <c r="H5" s="4"/>
      <c r="Q5" s="21"/>
    </row>
    <row r="6">
      <c r="A6" s="19"/>
      <c r="B6" s="7" t="s">
        <v>21</v>
      </c>
      <c r="C6" s="15">
        <v>4.0</v>
      </c>
      <c r="D6" s="9" t="s">
        <v>22</v>
      </c>
      <c r="E6" s="16" t="s">
        <v>23</v>
      </c>
      <c r="F6" s="22"/>
      <c r="G6" s="22"/>
      <c r="H6" s="23" t="s">
        <v>24</v>
      </c>
      <c r="Q6" s="21"/>
      <c r="R6" s="24" t="str">
        <f>CONCAT("https://github.com/salesforce/DialogStudio/tree/main/natural-language-understanding/", "RESTAURANTS8K")</f>
        <v>https://github.com/salesforce/DialogStudio/tree/main/natural-language-understanding/RESTAURANTS8K</v>
      </c>
      <c r="S6" s="25" t="str">
        <f t="shared" ref="S6:S7" si="1">CONCAT(R6,"/README.md")</f>
        <v>https://github.com/salesforce/DialogStudio/tree/main/natural-language-understanding/RESTAURANTS8K/README.md</v>
      </c>
      <c r="T6" s="26" t="s">
        <v>25</v>
      </c>
    </row>
    <row r="7">
      <c r="A7" s="19"/>
      <c r="B7" s="7" t="s">
        <v>26</v>
      </c>
      <c r="C7" s="15">
        <v>5.0</v>
      </c>
      <c r="D7" s="9" t="s">
        <v>27</v>
      </c>
      <c r="E7" s="16" t="s">
        <v>26</v>
      </c>
      <c r="F7" s="16" t="s">
        <v>11</v>
      </c>
      <c r="G7" s="27" t="s">
        <v>28</v>
      </c>
      <c r="H7" s="4"/>
      <c r="Q7" s="21"/>
      <c r="R7" s="24" t="str">
        <f>CONCAT("https://github.com/salesforce/DialogStudio/tree/main/natural-language-understanding/", B7)</f>
        <v>https://github.com/salesforce/DialogStudio/tree/main/natural-language-understanding/CLINC150</v>
      </c>
      <c r="S7" s="25" t="str">
        <f t="shared" si="1"/>
        <v>https://github.com/salesforce/DialogStudio/tree/main/natural-language-understanding/CLINC150/README.md</v>
      </c>
      <c r="T7" s="26" t="s">
        <v>25</v>
      </c>
    </row>
    <row r="8">
      <c r="A8" s="19"/>
      <c r="B8" s="7" t="s">
        <v>29</v>
      </c>
      <c r="C8" s="15">
        <v>6.0</v>
      </c>
      <c r="D8" s="9"/>
      <c r="E8" s="28" t="s">
        <v>10</v>
      </c>
      <c r="F8" s="28" t="s">
        <v>11</v>
      </c>
      <c r="G8" s="27" t="s">
        <v>28</v>
      </c>
      <c r="H8" s="4"/>
      <c r="Q8" s="21"/>
    </row>
    <row r="9">
      <c r="A9" s="19"/>
      <c r="B9" s="7" t="s">
        <v>30</v>
      </c>
      <c r="C9" s="15">
        <v>7.0</v>
      </c>
      <c r="D9" s="9"/>
      <c r="E9" s="28" t="s">
        <v>10</v>
      </c>
      <c r="F9" s="28" t="s">
        <v>11</v>
      </c>
      <c r="G9" s="27" t="s">
        <v>28</v>
      </c>
      <c r="H9" s="4"/>
      <c r="Q9" s="21"/>
    </row>
    <row r="10">
      <c r="A10" s="19"/>
      <c r="B10" s="7" t="s">
        <v>31</v>
      </c>
      <c r="C10" s="15">
        <v>8.0</v>
      </c>
      <c r="D10" s="9" t="s">
        <v>32</v>
      </c>
      <c r="E10" s="16" t="s">
        <v>31</v>
      </c>
      <c r="F10" s="16" t="s">
        <v>11</v>
      </c>
      <c r="G10" s="27" t="s">
        <v>33</v>
      </c>
      <c r="H10" s="4"/>
      <c r="Q10" s="21"/>
      <c r="R10" s="24" t="str">
        <f t="shared" ref="R10:R11" si="2">CONCAT("https://github.com/salesforce/DialogStudio/tree/main/natural-language-understanding/", B10)</f>
        <v>https://github.com/salesforce/DialogStudio/tree/main/natural-language-understanding/HWU64</v>
      </c>
      <c r="S10" s="25" t="str">
        <f t="shared" ref="S10:S11" si="3">CONCAT(R10,"/README.md")</f>
        <v>https://github.com/salesforce/DialogStudio/tree/main/natural-language-understanding/HWU64/README.md</v>
      </c>
      <c r="T10" s="26" t="s">
        <v>25</v>
      </c>
    </row>
    <row r="11">
      <c r="A11" s="19"/>
      <c r="B11" s="7" t="s">
        <v>34</v>
      </c>
      <c r="C11" s="15">
        <v>9.0</v>
      </c>
      <c r="D11" s="9" t="s">
        <v>35</v>
      </c>
      <c r="E11" s="16" t="s">
        <v>34</v>
      </c>
      <c r="F11" s="16" t="s">
        <v>11</v>
      </c>
      <c r="G11" s="27" t="s">
        <v>36</v>
      </c>
      <c r="H11" s="4"/>
      <c r="Q11" s="21"/>
      <c r="R11" s="24" t="str">
        <f t="shared" si="2"/>
        <v>https://github.com/salesforce/DialogStudio/tree/main/natural-language-understanding/SNIPS</v>
      </c>
      <c r="S11" s="25" t="str">
        <f t="shared" si="3"/>
        <v>https://github.com/salesforce/DialogStudio/tree/main/natural-language-understanding/SNIPS/README.md</v>
      </c>
      <c r="T11" s="26" t="s">
        <v>25</v>
      </c>
    </row>
    <row r="12">
      <c r="A12" s="19"/>
      <c r="B12" s="7" t="s">
        <v>37</v>
      </c>
      <c r="C12" s="15">
        <v>10.0</v>
      </c>
      <c r="D12" s="9" t="s">
        <v>35</v>
      </c>
      <c r="E12" s="16" t="s">
        <v>34</v>
      </c>
      <c r="F12" s="16" t="s">
        <v>11</v>
      </c>
      <c r="G12" s="27" t="s">
        <v>36</v>
      </c>
      <c r="H12" s="4"/>
      <c r="Q12" s="21"/>
    </row>
    <row r="13">
      <c r="A13" s="19"/>
      <c r="B13" s="7" t="s">
        <v>38</v>
      </c>
      <c r="C13" s="15">
        <v>11.0</v>
      </c>
      <c r="D13" s="9" t="s">
        <v>22</v>
      </c>
      <c r="E13" s="16" t="s">
        <v>39</v>
      </c>
      <c r="F13" s="16" t="s">
        <v>11</v>
      </c>
      <c r="G13" s="29" t="s">
        <v>40</v>
      </c>
      <c r="H13" s="23" t="s">
        <v>24</v>
      </c>
      <c r="Q13" s="21"/>
    </row>
    <row r="14">
      <c r="A14" s="19"/>
      <c r="B14" s="7" t="s">
        <v>41</v>
      </c>
      <c r="C14" s="15">
        <v>12.0</v>
      </c>
      <c r="D14" s="9" t="s">
        <v>42</v>
      </c>
      <c r="E14" s="16" t="s">
        <v>43</v>
      </c>
      <c r="F14" s="16" t="s">
        <v>11</v>
      </c>
      <c r="G14" s="30" t="s">
        <v>44</v>
      </c>
      <c r="H14" s="23" t="s">
        <v>45</v>
      </c>
      <c r="Q14" s="21"/>
    </row>
    <row r="15">
      <c r="A15" s="19"/>
      <c r="B15" s="7" t="s">
        <v>46</v>
      </c>
      <c r="C15" s="15">
        <v>13.0</v>
      </c>
      <c r="D15" s="9" t="s">
        <v>42</v>
      </c>
      <c r="E15" s="16" t="s">
        <v>43</v>
      </c>
      <c r="F15" s="16" t="s">
        <v>11</v>
      </c>
      <c r="G15" s="30" t="s">
        <v>44</v>
      </c>
      <c r="H15" s="4"/>
      <c r="Q15" s="21"/>
    </row>
    <row r="16">
      <c r="A16" s="19"/>
      <c r="B16" s="7" t="s">
        <v>47</v>
      </c>
      <c r="C16" s="15">
        <v>14.0</v>
      </c>
      <c r="D16" s="9" t="s">
        <v>42</v>
      </c>
      <c r="E16" s="16" t="s">
        <v>43</v>
      </c>
      <c r="F16" s="16" t="s">
        <v>11</v>
      </c>
      <c r="G16" s="30" t="s">
        <v>44</v>
      </c>
      <c r="H16" s="4"/>
      <c r="Q16" s="21"/>
    </row>
    <row r="17">
      <c r="A17" s="19"/>
      <c r="B17" s="7" t="s">
        <v>48</v>
      </c>
      <c r="C17" s="15">
        <v>15.0</v>
      </c>
      <c r="D17" s="9" t="s">
        <v>49</v>
      </c>
      <c r="E17" s="16" t="s">
        <v>10</v>
      </c>
      <c r="F17" s="16" t="s">
        <v>11</v>
      </c>
      <c r="G17" s="30" t="s">
        <v>50</v>
      </c>
      <c r="H17" s="4"/>
      <c r="Q17" s="21"/>
      <c r="R17" s="24" t="str">
        <f>CONCAT("https://github.com/salesforce/DialogStudio/tree/main/natural-language-understanding/", B17)</f>
        <v>https://github.com/salesforce/DialogStudio/tree/main/natural-language-understanding/ATIS</v>
      </c>
      <c r="S17" s="25" t="str">
        <f t="shared" ref="S17:S19" si="4">CONCAT(R17,"/README.md")</f>
        <v>https://github.com/salesforce/DialogStudio/tree/main/natural-language-understanding/ATIS/README.md</v>
      </c>
      <c r="T17" s="26" t="s">
        <v>25</v>
      </c>
    </row>
    <row r="18">
      <c r="A18" s="19"/>
      <c r="B18" s="7" t="s">
        <v>51</v>
      </c>
      <c r="C18" s="15">
        <v>16.0</v>
      </c>
      <c r="D18" s="31" t="s">
        <v>52</v>
      </c>
      <c r="E18" s="17" t="s">
        <v>10</v>
      </c>
      <c r="F18" s="17" t="s">
        <v>53</v>
      </c>
      <c r="G18" s="18" t="s">
        <v>54</v>
      </c>
      <c r="H18" s="4"/>
      <c r="Q18" s="21"/>
      <c r="R18" s="24" t="str">
        <f>CONCAT("https://github.com/salesforce/DialogStudio/tree/main/natural-language-understanding/", "MIT-Movie")</f>
        <v>https://github.com/salesforce/DialogStudio/tree/main/natural-language-understanding/MIT-Movie</v>
      </c>
      <c r="S18" s="25" t="str">
        <f t="shared" si="4"/>
        <v>https://github.com/salesforce/DialogStudio/tree/main/natural-language-understanding/MIT-Movie/README.md</v>
      </c>
      <c r="T18" s="26" t="s">
        <v>25</v>
      </c>
    </row>
    <row r="19">
      <c r="A19" s="32"/>
      <c r="B19" s="7" t="s">
        <v>55</v>
      </c>
      <c r="C19" s="15">
        <v>17.0</v>
      </c>
      <c r="D19" s="22"/>
      <c r="E19" s="22"/>
      <c r="F19" s="22"/>
      <c r="G19" s="22"/>
      <c r="H19" s="4"/>
      <c r="Q19" s="21"/>
      <c r="R19" s="24" t="str">
        <f>CONCAT("https://github.com/salesforce/DialogStudio/tree/main/natural-language-understanding/", "MIT-Restaurant")</f>
        <v>https://github.com/salesforce/DialogStudio/tree/main/natural-language-understanding/MIT-Restaurant</v>
      </c>
      <c r="S19" s="25" t="str">
        <f t="shared" si="4"/>
        <v>https://github.com/salesforce/DialogStudio/tree/main/natural-language-understanding/MIT-Restaurant/README.md</v>
      </c>
      <c r="T19" s="26" t="s">
        <v>25</v>
      </c>
    </row>
    <row r="20">
      <c r="A20" s="33"/>
      <c r="B20" s="34"/>
      <c r="C20" s="35"/>
      <c r="D20" s="36"/>
      <c r="E20" s="36"/>
      <c r="F20" s="36"/>
      <c r="G20" s="37"/>
      <c r="H20" s="38"/>
      <c r="I20" s="39"/>
      <c r="J20" s="39"/>
      <c r="K20" s="39"/>
      <c r="L20" s="39"/>
      <c r="M20" s="39"/>
      <c r="N20" s="39"/>
      <c r="O20" s="39"/>
      <c r="P20" s="39"/>
      <c r="Q20" s="39"/>
      <c r="R20" s="40"/>
      <c r="S20" s="39"/>
      <c r="T20" s="40"/>
      <c r="U20" s="39"/>
      <c r="V20" s="39"/>
      <c r="W20" s="39"/>
      <c r="X20" s="39"/>
      <c r="Y20" s="39"/>
      <c r="Z20" s="39"/>
      <c r="AA20" s="39"/>
      <c r="AB20" s="39"/>
      <c r="AC20" s="39"/>
      <c r="AD20" s="39"/>
      <c r="AE20" s="39"/>
    </row>
    <row r="21">
      <c r="A21" s="13" t="s">
        <v>56</v>
      </c>
      <c r="B21" s="7" t="s">
        <v>57</v>
      </c>
      <c r="C21" s="15">
        <v>1.0</v>
      </c>
      <c r="D21" s="9" t="s">
        <v>58</v>
      </c>
      <c r="E21" s="16" t="s">
        <v>57</v>
      </c>
      <c r="F21" s="16" t="s">
        <v>11</v>
      </c>
      <c r="G21" s="27" t="s">
        <v>59</v>
      </c>
      <c r="H21" s="4"/>
      <c r="Q21" s="21"/>
      <c r="R21" s="24" t="str">
        <f>CONCAT("https://github.com/salesforce/DialogStudio/tree/main/task-oriented-dialogues/", "MULTIWOZ2_2")</f>
        <v>https://github.com/salesforce/DialogStudio/tree/main/task-oriented-dialogues/MULTIWOZ2_2</v>
      </c>
      <c r="S21" s="25" t="str">
        <f t="shared" ref="S21:S38" si="5">CONCAT(R21,"/README.md")</f>
        <v>https://github.com/salesforce/DialogStudio/tree/main/task-oriented-dialogues/MULTIWOZ2_2/README.md</v>
      </c>
      <c r="T21" s="6" t="s">
        <v>25</v>
      </c>
    </row>
    <row r="22">
      <c r="A22" s="19"/>
      <c r="B22" s="41" t="s">
        <v>60</v>
      </c>
      <c r="C22" s="15">
        <v>2.0</v>
      </c>
      <c r="D22" s="9" t="s">
        <v>61</v>
      </c>
      <c r="E22" s="16" t="s">
        <v>60</v>
      </c>
      <c r="F22" s="16" t="s">
        <v>62</v>
      </c>
      <c r="G22" s="42" t="s">
        <v>50</v>
      </c>
      <c r="H22" s="4"/>
      <c r="Q22" s="21"/>
      <c r="R22" s="24" t="str">
        <f>CONCAT("https://github.com/salesforce/DialogStudio/tree/main/task-oriented-dialogues/", B22)</f>
        <v>https://github.com/salesforce/DialogStudio/tree/main/task-oriented-dialogues/KVRET</v>
      </c>
      <c r="S22" s="25" t="str">
        <f t="shared" si="5"/>
        <v>https://github.com/salesforce/DialogStudio/tree/main/task-oriented-dialogues/KVRET/README.md</v>
      </c>
      <c r="T22" s="6" t="s">
        <v>25</v>
      </c>
    </row>
    <row r="23">
      <c r="A23" s="19"/>
      <c r="B23" s="41" t="s">
        <v>63</v>
      </c>
      <c r="C23" s="15">
        <v>3.0</v>
      </c>
      <c r="D23" s="31" t="s">
        <v>64</v>
      </c>
      <c r="E23" s="16" t="s">
        <v>63</v>
      </c>
      <c r="F23" s="16" t="s">
        <v>65</v>
      </c>
      <c r="G23" s="27" t="s">
        <v>36</v>
      </c>
      <c r="H23" s="4"/>
      <c r="Q23" s="21"/>
      <c r="R23" s="24" t="str">
        <f>CONCAT("https://github.com/salesforce/DialogStudio/tree/main/task-oriented-dialogues/", "WOZ2_0")</f>
        <v>https://github.com/salesforce/DialogStudio/tree/main/task-oriented-dialogues/WOZ2_0</v>
      </c>
      <c r="S23" s="25" t="str">
        <f t="shared" si="5"/>
        <v>https://github.com/salesforce/DialogStudio/tree/main/task-oriented-dialogues/WOZ2_0/README.md</v>
      </c>
      <c r="T23" s="6" t="s">
        <v>25</v>
      </c>
    </row>
    <row r="24">
      <c r="A24" s="19"/>
      <c r="B24" s="7" t="s">
        <v>66</v>
      </c>
      <c r="C24" s="6">
        <v>4.0</v>
      </c>
      <c r="D24" s="22"/>
      <c r="E24" s="16" t="s">
        <v>66</v>
      </c>
      <c r="F24" s="16" t="s">
        <v>67</v>
      </c>
      <c r="G24" s="29" t="s">
        <v>68</v>
      </c>
      <c r="H24" s="4"/>
      <c r="I24" s="24" t="s">
        <v>69</v>
      </c>
      <c r="M24" s="3" t="s">
        <v>70</v>
      </c>
      <c r="Q24" s="21"/>
      <c r="R24" s="24" t="str">
        <f>CONCAT("https://github.com/salesforce/DialogStudio/tree/main/task-oriented-dialogues/", "DSTC2-Clean")</f>
        <v>https://github.com/salesforce/DialogStudio/tree/main/task-oriented-dialogues/DSTC2-Clean</v>
      </c>
      <c r="S24" s="25" t="str">
        <f t="shared" si="5"/>
        <v>https://github.com/salesforce/DialogStudio/tree/main/task-oriented-dialogues/DSTC2-Clean/README.md</v>
      </c>
      <c r="T24" s="26" t="s">
        <v>25</v>
      </c>
    </row>
    <row r="25">
      <c r="A25" s="19"/>
      <c r="B25" s="7" t="s">
        <v>71</v>
      </c>
      <c r="C25" s="15">
        <v>5.0</v>
      </c>
      <c r="D25" s="9" t="s">
        <v>61</v>
      </c>
      <c r="E25" s="16" t="s">
        <v>71</v>
      </c>
      <c r="F25" s="16" t="s">
        <v>72</v>
      </c>
      <c r="G25" s="29" t="s">
        <v>68</v>
      </c>
      <c r="H25" s="4"/>
      <c r="K25" s="6" t="s">
        <v>73</v>
      </c>
      <c r="Q25" s="21"/>
      <c r="R25" s="24" t="str">
        <f t="shared" ref="R25:R26" si="6">CONCAT("https://github.com/salesforce/DialogStudio/tree/main/task-oriented-dialogues/", B25)</f>
        <v>https://github.com/salesforce/DialogStudio/tree/main/task-oriented-dialogues/FRAMES</v>
      </c>
      <c r="S25" s="25" t="str">
        <f t="shared" si="5"/>
        <v>https://github.com/salesforce/DialogStudio/tree/main/task-oriented-dialogues/FRAMES/README.md</v>
      </c>
      <c r="T25" s="26" t="s">
        <v>25</v>
      </c>
    </row>
    <row r="26">
      <c r="A26" s="19"/>
      <c r="B26" s="41" t="s">
        <v>74</v>
      </c>
      <c r="C26" s="15">
        <v>6.0</v>
      </c>
      <c r="D26" s="9" t="s">
        <v>75</v>
      </c>
      <c r="E26" s="16" t="s">
        <v>74</v>
      </c>
      <c r="F26" s="16" t="s">
        <v>11</v>
      </c>
      <c r="G26" s="29" t="s">
        <v>40</v>
      </c>
      <c r="H26" s="4"/>
      <c r="Q26" s="21"/>
      <c r="R26" s="24" t="str">
        <f t="shared" si="6"/>
        <v>https://github.com/salesforce/DialogStudio/tree/main/task-oriented-dialogues/SGD</v>
      </c>
      <c r="S26" s="25" t="str">
        <f t="shared" si="5"/>
        <v>https://github.com/salesforce/DialogStudio/tree/main/task-oriented-dialogues/SGD/README.md</v>
      </c>
      <c r="T26" s="6" t="s">
        <v>25</v>
      </c>
    </row>
    <row r="27">
      <c r="A27" s="19"/>
      <c r="B27" s="41" t="s">
        <v>76</v>
      </c>
      <c r="C27" s="15">
        <v>7.0</v>
      </c>
      <c r="D27" s="9" t="s">
        <v>27</v>
      </c>
      <c r="E27" s="16" t="s">
        <v>76</v>
      </c>
      <c r="F27" s="16" t="s">
        <v>77</v>
      </c>
      <c r="G27" s="27" t="s">
        <v>78</v>
      </c>
      <c r="H27" s="4"/>
      <c r="Q27" s="21"/>
      <c r="R27" s="24" t="str">
        <f>CONCAT("https://github.com/salesforce/DialogStudio/tree/main/task-oriented-dialogues/", "MulDoGO")</f>
        <v>https://github.com/salesforce/DialogStudio/tree/main/task-oriented-dialogues/MulDoGO</v>
      </c>
      <c r="S27" s="25" t="str">
        <f t="shared" si="5"/>
        <v>https://github.com/salesforce/DialogStudio/tree/main/task-oriented-dialogues/MulDoGO/README.md</v>
      </c>
      <c r="T27" s="6" t="s">
        <v>25</v>
      </c>
    </row>
    <row r="28">
      <c r="A28" s="19"/>
      <c r="B28" s="7" t="s">
        <v>79</v>
      </c>
      <c r="C28" s="15">
        <v>8.0</v>
      </c>
      <c r="D28" s="9" t="s">
        <v>27</v>
      </c>
      <c r="E28" s="17" t="s">
        <v>80</v>
      </c>
      <c r="F28" s="17" t="s">
        <v>80</v>
      </c>
      <c r="G28" s="27" t="s">
        <v>81</v>
      </c>
      <c r="H28" s="4"/>
      <c r="Q28" s="21"/>
      <c r="R28" s="24" t="str">
        <f>CONCAT("https://github.com/salesforce/DialogStudio/tree/main/task-oriented-dialogues/", "Taskmaster1")</f>
        <v>https://github.com/salesforce/DialogStudio/tree/main/task-oriented-dialogues/Taskmaster1</v>
      </c>
      <c r="S28" s="25" t="str">
        <f t="shared" si="5"/>
        <v>https://github.com/salesforce/DialogStudio/tree/main/task-oriented-dialogues/Taskmaster1/README.md</v>
      </c>
      <c r="T28" s="6" t="s">
        <v>25</v>
      </c>
    </row>
    <row r="29">
      <c r="A29" s="19"/>
      <c r="B29" s="7" t="s">
        <v>82</v>
      </c>
      <c r="C29" s="15">
        <v>9.0</v>
      </c>
      <c r="D29" s="4"/>
      <c r="E29" s="20"/>
      <c r="F29" s="20"/>
      <c r="G29" s="27" t="s">
        <v>83</v>
      </c>
      <c r="H29" s="4"/>
      <c r="Q29" s="21"/>
      <c r="R29" s="24" t="str">
        <f>CONCAT("https://github.com/salesforce/DialogStudio/tree/main/task-oriented-dialogues/", "Taskmaster2")</f>
        <v>https://github.com/salesforce/DialogStudio/tree/main/task-oriented-dialogues/Taskmaster2</v>
      </c>
      <c r="S29" s="25" t="str">
        <f t="shared" si="5"/>
        <v>https://github.com/salesforce/DialogStudio/tree/main/task-oriented-dialogues/Taskmaster2/README.md</v>
      </c>
      <c r="T29" s="6" t="s">
        <v>25</v>
      </c>
    </row>
    <row r="30">
      <c r="A30" s="19"/>
      <c r="B30" s="7" t="s">
        <v>84</v>
      </c>
      <c r="C30" s="15">
        <v>10.0</v>
      </c>
      <c r="D30" s="4"/>
      <c r="E30" s="22"/>
      <c r="F30" s="22"/>
      <c r="G30" s="27" t="s">
        <v>83</v>
      </c>
      <c r="H30" s="4"/>
      <c r="Q30" s="21"/>
      <c r="R30" s="24" t="str">
        <f>CONCAT("https://github.com/salesforce/DialogStudio/tree/main/task-oriented-dialogues/", "Taskmaster3")</f>
        <v>https://github.com/salesforce/DialogStudio/tree/main/task-oriented-dialogues/Taskmaster3</v>
      </c>
      <c r="S30" s="25" t="str">
        <f t="shared" si="5"/>
        <v>https://github.com/salesforce/DialogStudio/tree/main/task-oriented-dialogues/Taskmaster3/README.md</v>
      </c>
      <c r="T30" s="6" t="s">
        <v>25</v>
      </c>
    </row>
    <row r="31">
      <c r="A31" s="19"/>
      <c r="B31" s="43" t="s">
        <v>85</v>
      </c>
      <c r="C31" s="15">
        <v>11.0</v>
      </c>
      <c r="D31" s="9" t="s">
        <v>86</v>
      </c>
      <c r="E31" s="16" t="s">
        <v>87</v>
      </c>
      <c r="F31" s="16" t="s">
        <v>11</v>
      </c>
      <c r="G31" s="27" t="s">
        <v>36</v>
      </c>
      <c r="H31" s="4"/>
      <c r="K31" s="6" t="s">
        <v>88</v>
      </c>
      <c r="Q31" s="21"/>
      <c r="R31" s="24" t="str">
        <f>CONCAT("https://github.com/salesforce/DialogStudio/tree/main/task-oriented-dialogues/", B31)</f>
        <v>https://github.com/salesforce/DialogStudio/tree/main/task-oriented-dialogues/BiTOD</v>
      </c>
      <c r="S31" s="25" t="str">
        <f t="shared" si="5"/>
        <v>https://github.com/salesforce/DialogStudio/tree/main/task-oriented-dialogues/BiTOD/README.md</v>
      </c>
      <c r="T31" s="26" t="s">
        <v>25</v>
      </c>
    </row>
    <row r="32">
      <c r="A32" s="19"/>
      <c r="B32" s="7" t="s">
        <v>89</v>
      </c>
      <c r="C32" s="15">
        <v>12.0</v>
      </c>
      <c r="D32" s="9" t="s">
        <v>90</v>
      </c>
      <c r="E32" s="17" t="s">
        <v>91</v>
      </c>
      <c r="F32" s="17" t="s">
        <v>92</v>
      </c>
      <c r="G32" s="44" t="s">
        <v>93</v>
      </c>
      <c r="H32" s="4"/>
      <c r="Q32" s="21"/>
      <c r="R32" s="24" t="str">
        <f t="shared" ref="R32:R33" si="7">CONCAT("https://github.com/salesforce/DialogStudio/tree/main/task-oriented-dialogues/", "SimJointRestaurant")</f>
        <v>https://github.com/salesforce/DialogStudio/tree/main/task-oriented-dialogues/SimJointRestaurant</v>
      </c>
      <c r="S32" s="25" t="str">
        <f t="shared" si="5"/>
        <v>https://github.com/salesforce/DialogStudio/tree/main/task-oriented-dialogues/SimJointRestaurant/README.md</v>
      </c>
      <c r="T32" s="6" t="s">
        <v>25</v>
      </c>
    </row>
    <row r="33">
      <c r="A33" s="19"/>
      <c r="B33" s="7" t="s">
        <v>94</v>
      </c>
      <c r="C33" s="15">
        <v>13.0</v>
      </c>
      <c r="D33" s="4"/>
      <c r="E33" s="20"/>
      <c r="F33" s="20"/>
      <c r="G33" s="20"/>
      <c r="H33" s="4"/>
      <c r="Q33" s="21"/>
      <c r="R33" s="24" t="str">
        <f t="shared" si="7"/>
        <v>https://github.com/salesforce/DialogStudio/tree/main/task-oriented-dialogues/SimJointRestaurant</v>
      </c>
      <c r="S33" s="25" t="str">
        <f t="shared" si="5"/>
        <v>https://github.com/salesforce/DialogStudio/tree/main/task-oriented-dialogues/SimJointRestaurant/README.md</v>
      </c>
      <c r="T33" s="6" t="s">
        <v>25</v>
      </c>
    </row>
    <row r="34">
      <c r="A34" s="19"/>
      <c r="B34" s="7" t="s">
        <v>95</v>
      </c>
      <c r="C34" s="15">
        <v>14.0</v>
      </c>
      <c r="D34" s="4"/>
      <c r="E34" s="22"/>
      <c r="F34" s="22"/>
      <c r="G34" s="22"/>
      <c r="H34" s="4"/>
      <c r="Q34" s="21"/>
      <c r="R34" s="24" t="str">
        <f>CONCAT("https://github.com/salesforce/DialogStudio/tree/main/task-oriented-dialogues/", "SimJointGEN")</f>
        <v>https://github.com/salesforce/DialogStudio/tree/main/task-oriented-dialogues/SimJointGEN</v>
      </c>
      <c r="S34" s="25" t="str">
        <f t="shared" si="5"/>
        <v>https://github.com/salesforce/DialogStudio/tree/main/task-oriented-dialogues/SimJointGEN/README.md</v>
      </c>
      <c r="T34" s="6" t="s">
        <v>25</v>
      </c>
    </row>
    <row r="35">
      <c r="A35" s="19"/>
      <c r="B35" s="7" t="s">
        <v>96</v>
      </c>
      <c r="C35" s="15">
        <v>15.0</v>
      </c>
      <c r="D35" s="9" t="s">
        <v>42</v>
      </c>
      <c r="E35" s="16" t="s">
        <v>10</v>
      </c>
      <c r="F35" s="16" t="s">
        <v>11</v>
      </c>
      <c r="G35" s="27" t="s">
        <v>97</v>
      </c>
      <c r="H35" s="4"/>
      <c r="Q35" s="21"/>
      <c r="R35" s="24" t="str">
        <f>CONCAT("https://github.com/salesforce/DialogStudio/tree/main/task-oriented-dialogues/", "AirDialogue")</f>
        <v>https://github.com/salesforce/DialogStudio/tree/main/task-oriented-dialogues/AirDialogue</v>
      </c>
      <c r="S35" s="25" t="str">
        <f t="shared" si="5"/>
        <v>https://github.com/salesforce/DialogStudio/tree/main/task-oriented-dialogues/AirDialogue/README.md</v>
      </c>
      <c r="T35" s="6" t="s">
        <v>98</v>
      </c>
      <c r="U35" s="6" t="s">
        <v>99</v>
      </c>
    </row>
    <row r="36">
      <c r="A36" s="19"/>
      <c r="B36" s="41" t="s">
        <v>100</v>
      </c>
      <c r="C36" s="15">
        <v>18.0</v>
      </c>
      <c r="D36" s="9" t="s">
        <v>101</v>
      </c>
      <c r="E36" s="16" t="s">
        <v>102</v>
      </c>
      <c r="F36" s="16" t="s">
        <v>65</v>
      </c>
      <c r="G36" s="45" t="s">
        <v>103</v>
      </c>
      <c r="H36" s="10" t="s">
        <v>104</v>
      </c>
      <c r="Q36" s="21"/>
      <c r="R36" s="24" t="str">
        <f>CONCAT("https://github.com/salesforce/DialogStudio/tree/main/task-oriented-dialogues/", "MetaLWOZ")</f>
        <v>https://github.com/salesforce/DialogStudio/tree/main/task-oriented-dialogues/MetaLWOZ</v>
      </c>
      <c r="S36" s="25" t="str">
        <f t="shared" si="5"/>
        <v>https://github.com/salesforce/DialogStudio/tree/main/task-oriented-dialogues/MetaLWOZ/README.md</v>
      </c>
      <c r="T36" s="26" t="s">
        <v>25</v>
      </c>
    </row>
    <row r="37">
      <c r="A37" s="19"/>
      <c r="B37" s="7" t="s">
        <v>105</v>
      </c>
      <c r="C37" s="15">
        <v>19.0</v>
      </c>
      <c r="D37" s="9" t="s">
        <v>106</v>
      </c>
      <c r="E37" s="16" t="s">
        <v>105</v>
      </c>
      <c r="F37" s="16" t="s">
        <v>11</v>
      </c>
      <c r="G37" s="27" t="s">
        <v>107</v>
      </c>
      <c r="H37" s="4"/>
      <c r="Q37" s="21"/>
      <c r="R37" s="24" t="str">
        <f t="shared" ref="R37:R38" si="8">CONCAT("https://github.com/salesforce/DialogStudio/tree/main/task-oriented-dialogues/", B37)</f>
        <v>https://github.com/salesforce/DialogStudio/tree/main/task-oriented-dialogues/STAR</v>
      </c>
      <c r="S37" s="25" t="str">
        <f t="shared" si="5"/>
        <v>https://github.com/salesforce/DialogStudio/tree/main/task-oriented-dialogues/STAR/README.md</v>
      </c>
      <c r="T37" s="6" t="s">
        <v>25</v>
      </c>
    </row>
    <row r="38">
      <c r="A38" s="19"/>
      <c r="B38" s="7" t="s">
        <v>108</v>
      </c>
      <c r="C38" s="15">
        <v>20.0</v>
      </c>
      <c r="D38" s="9" t="s">
        <v>109</v>
      </c>
      <c r="E38" s="16" t="s">
        <v>10</v>
      </c>
      <c r="F38" s="16" t="s">
        <v>65</v>
      </c>
      <c r="G38" s="42" t="s">
        <v>50</v>
      </c>
      <c r="H38" s="4"/>
      <c r="Q38" s="21"/>
      <c r="R38" s="24" t="str">
        <f t="shared" si="8"/>
        <v>https://github.com/salesforce/DialogStudio/tree/main/task-oriented-dialogues/SalesBot</v>
      </c>
      <c r="S38" s="25" t="str">
        <f t="shared" si="5"/>
        <v>https://github.com/salesforce/DialogStudio/tree/main/task-oriented-dialogues/SalesBot/README.md</v>
      </c>
      <c r="T38" s="6" t="s">
        <v>98</v>
      </c>
      <c r="U38" s="6" t="s">
        <v>110</v>
      </c>
    </row>
    <row r="39">
      <c r="A39" s="19"/>
      <c r="B39" s="7" t="s">
        <v>111</v>
      </c>
      <c r="C39" s="46">
        <v>21.0</v>
      </c>
      <c r="D39" s="9" t="s">
        <v>16</v>
      </c>
      <c r="E39" s="16" t="s">
        <v>10</v>
      </c>
      <c r="F39" s="16" t="s">
        <v>65</v>
      </c>
      <c r="G39" s="27" t="s">
        <v>112</v>
      </c>
      <c r="H39" s="47"/>
      <c r="L39" s="6">
        <v>4246.0</v>
      </c>
      <c r="M39" s="6">
        <v>544.0</v>
      </c>
      <c r="N39" s="6">
        <v>531.0</v>
      </c>
      <c r="Q39" s="21"/>
    </row>
    <row r="40">
      <c r="A40" s="19"/>
      <c r="B40" s="7" t="s">
        <v>113</v>
      </c>
      <c r="C40" s="15">
        <v>22.0</v>
      </c>
      <c r="D40" s="9" t="s">
        <v>42</v>
      </c>
      <c r="E40" s="16" t="s">
        <v>10</v>
      </c>
      <c r="F40" s="28" t="s">
        <v>11</v>
      </c>
      <c r="G40" s="27" t="s">
        <v>107</v>
      </c>
      <c r="H40" s="4"/>
      <c r="Q40" s="21"/>
      <c r="R40" s="24" t="str">
        <f>CONCAT("https://github.com/salesforce/DialogStudio/tree/main/task-oriented-dialogues/", B40)</f>
        <v>https://github.com/salesforce/DialogStudio/tree/main/task-oriented-dialogues/CraigslistBargains</v>
      </c>
      <c r="S40" s="25" t="str">
        <f>CONCAT(R40,"/README.md")</f>
        <v>https://github.com/salesforce/DialogStudio/tree/main/task-oriented-dialogues/CraigslistBargains/README.md</v>
      </c>
      <c r="T40" s="6" t="s">
        <v>25</v>
      </c>
    </row>
    <row r="41">
      <c r="A41" s="19"/>
      <c r="B41" s="7" t="s">
        <v>114</v>
      </c>
      <c r="C41" s="15">
        <v>23.0</v>
      </c>
      <c r="D41" s="9" t="s">
        <v>115</v>
      </c>
      <c r="E41" s="16" t="s">
        <v>10</v>
      </c>
      <c r="F41" s="16" t="s">
        <v>11</v>
      </c>
      <c r="G41" s="48" t="s">
        <v>116</v>
      </c>
      <c r="H41" s="10" t="s">
        <v>104</v>
      </c>
      <c r="Q41" s="21"/>
    </row>
    <row r="42">
      <c r="A42" s="19"/>
      <c r="B42" s="7" t="s">
        <v>117</v>
      </c>
      <c r="C42" s="15">
        <v>25.0</v>
      </c>
      <c r="D42" s="9" t="s">
        <v>118</v>
      </c>
      <c r="E42" s="16" t="s">
        <v>10</v>
      </c>
      <c r="F42" s="16" t="s">
        <v>65</v>
      </c>
      <c r="G42" s="27" t="s">
        <v>33</v>
      </c>
      <c r="H42" s="4"/>
      <c r="Q42" s="21"/>
      <c r="R42" s="24" t="str">
        <f t="shared" ref="R42:R44" si="9">CONCAT("https://github.com/salesforce/DialogStudio/tree/main/task-oriented-dialogues/", B42)</f>
        <v>https://github.com/salesforce/DialogStudio/tree/main/task-oriented-dialogues/CaSiNo</v>
      </c>
      <c r="S42" s="25" t="str">
        <f t="shared" ref="S42:S44" si="10">CONCAT(R42,"/README.md")</f>
        <v>https://github.com/salesforce/DialogStudio/tree/main/task-oriented-dialogues/CaSiNo/README.md</v>
      </c>
      <c r="T42" s="6" t="s">
        <v>25</v>
      </c>
    </row>
    <row r="43">
      <c r="A43" s="19"/>
      <c r="B43" s="7" t="s">
        <v>119</v>
      </c>
      <c r="C43" s="15">
        <v>26.0</v>
      </c>
      <c r="D43" s="9" t="s">
        <v>118</v>
      </c>
      <c r="E43" s="16" t="s">
        <v>10</v>
      </c>
      <c r="F43" s="16" t="s">
        <v>120</v>
      </c>
      <c r="G43" s="27" t="s">
        <v>107</v>
      </c>
      <c r="H43" s="4"/>
      <c r="Q43" s="21"/>
      <c r="R43" s="24" t="str">
        <f t="shared" si="9"/>
        <v>https://github.com/salesforce/DialogStudio/tree/main/task-oriented-dialogues/ABCD</v>
      </c>
      <c r="S43" s="25" t="str">
        <f t="shared" si="10"/>
        <v>https://github.com/salesforce/DialogStudio/tree/main/task-oriented-dialogues/ABCD/README.md</v>
      </c>
      <c r="T43" s="6" t="s">
        <v>25</v>
      </c>
    </row>
    <row r="44">
      <c r="A44" s="19"/>
      <c r="B44" s="7" t="s">
        <v>121</v>
      </c>
      <c r="C44" s="15">
        <v>28.0</v>
      </c>
      <c r="D44" s="9" t="s">
        <v>122</v>
      </c>
      <c r="E44" s="16" t="s">
        <v>10</v>
      </c>
      <c r="F44" s="16" t="s">
        <v>11</v>
      </c>
      <c r="G44" s="27" t="s">
        <v>107</v>
      </c>
      <c r="H44" s="4"/>
      <c r="Q44" s="21"/>
      <c r="R44" s="24" t="str">
        <f t="shared" si="9"/>
        <v>https://github.com/salesforce/DialogStudio/tree/main/task-oriented-dialogues/HDSA-Dialog</v>
      </c>
      <c r="S44" s="25" t="str">
        <f t="shared" si="10"/>
        <v>https://github.com/salesforce/DialogStudio/tree/main/task-oriented-dialogues/HDSA-Dialog/README.md</v>
      </c>
      <c r="T44" s="6" t="s">
        <v>25</v>
      </c>
    </row>
    <row r="45">
      <c r="A45" s="19"/>
      <c r="B45" s="7" t="s">
        <v>123</v>
      </c>
      <c r="C45" s="15">
        <v>29.0</v>
      </c>
      <c r="D45" s="9" t="s">
        <v>27</v>
      </c>
      <c r="E45" s="16" t="s">
        <v>10</v>
      </c>
      <c r="F45" s="16" t="s">
        <v>11</v>
      </c>
      <c r="G45" s="49" t="s">
        <v>33</v>
      </c>
      <c r="H45" s="4"/>
      <c r="Q45" s="21"/>
    </row>
    <row r="46">
      <c r="A46" s="19"/>
      <c r="B46" s="7" t="s">
        <v>124</v>
      </c>
      <c r="C46" s="15">
        <v>30.0</v>
      </c>
      <c r="D46" s="9" t="s">
        <v>125</v>
      </c>
      <c r="E46" s="16" t="s">
        <v>10</v>
      </c>
      <c r="F46" s="16" t="s">
        <v>126</v>
      </c>
      <c r="G46" s="29" t="s">
        <v>127</v>
      </c>
      <c r="H46" s="4"/>
      <c r="Q46" s="21"/>
      <c r="R46" s="24" t="str">
        <f>CONCAT("https://github.com/salesforce/DialogStudio/tree/main/task-oriented-dialogues/", B46)</f>
        <v>https://github.com/salesforce/DialogStudio/tree/main/task-oriented-dialogues/MuDoCo</v>
      </c>
      <c r="S46" s="25" t="str">
        <f>CONCAT(R46,"/README.md")</f>
        <v>https://github.com/salesforce/DialogStudio/tree/main/task-oriented-dialogues/MuDoCo/README.md</v>
      </c>
      <c r="T46" s="6" t="s">
        <v>25</v>
      </c>
    </row>
    <row r="47">
      <c r="A47" s="19"/>
      <c r="B47" s="7" t="s">
        <v>128</v>
      </c>
      <c r="C47" s="8"/>
      <c r="D47" s="9" t="s">
        <v>16</v>
      </c>
      <c r="E47" s="28" t="s">
        <v>10</v>
      </c>
      <c r="F47" s="28" t="s">
        <v>65</v>
      </c>
      <c r="G47" s="50" t="s">
        <v>112</v>
      </c>
      <c r="H47" s="4"/>
      <c r="Q47" s="21"/>
    </row>
    <row r="48">
      <c r="A48" s="32"/>
      <c r="B48" s="7" t="s">
        <v>129</v>
      </c>
      <c r="C48" s="8"/>
      <c r="D48" s="9"/>
      <c r="E48" s="51"/>
      <c r="F48" s="51"/>
      <c r="G48" s="50"/>
      <c r="H48" s="4"/>
      <c r="Q48" s="21"/>
    </row>
    <row r="49">
      <c r="A49" s="33"/>
      <c r="B49" s="52"/>
      <c r="C49" s="53"/>
      <c r="D49" s="36"/>
      <c r="E49" s="36"/>
      <c r="F49" s="36"/>
      <c r="G49" s="37"/>
      <c r="H49" s="38"/>
      <c r="I49" s="39"/>
      <c r="J49" s="39"/>
      <c r="K49" s="39"/>
      <c r="L49" s="54"/>
      <c r="M49" s="39"/>
      <c r="N49" s="39"/>
      <c r="O49" s="39"/>
      <c r="P49" s="39"/>
      <c r="Q49" s="39"/>
      <c r="R49" s="39"/>
      <c r="S49" s="39"/>
      <c r="T49" s="39"/>
      <c r="U49" s="39"/>
      <c r="V49" s="39"/>
      <c r="W49" s="39"/>
      <c r="X49" s="39"/>
      <c r="Y49" s="39"/>
      <c r="Z49" s="39"/>
      <c r="AA49" s="39"/>
      <c r="AB49" s="39"/>
      <c r="AC49" s="39"/>
      <c r="AD49" s="39"/>
      <c r="AE49" s="39"/>
    </row>
    <row r="50">
      <c r="A50" s="13" t="s">
        <v>130</v>
      </c>
      <c r="B50" s="7" t="s">
        <v>131</v>
      </c>
      <c r="C50" s="8"/>
      <c r="D50" s="9" t="s">
        <v>132</v>
      </c>
      <c r="E50" s="16" t="s">
        <v>133</v>
      </c>
      <c r="F50" s="16" t="s">
        <v>120</v>
      </c>
      <c r="G50" s="27" t="s">
        <v>134</v>
      </c>
      <c r="H50" s="4"/>
      <c r="L50" s="16" t="s">
        <v>135</v>
      </c>
      <c r="Q50" s="21"/>
      <c r="R50" s="24" t="str">
        <f t="shared" ref="R50:R61" si="11">CONCAT("https://github.com/salesforce/DialogStudio/tree/main/dialogue-summarization/", B50)</f>
        <v>https://github.com/salesforce/DialogStudio/tree/main/dialogue-summarization/TweetSumm</v>
      </c>
      <c r="S50" s="25" t="str">
        <f t="shared" ref="S50:S61" si="12">CONCAT(R50,"/README.md")</f>
        <v>https://github.com/salesforce/DialogStudio/tree/main/dialogue-summarization/TweetSumm/README.md</v>
      </c>
      <c r="T50" s="6" t="s">
        <v>25</v>
      </c>
    </row>
    <row r="51">
      <c r="A51" s="19"/>
      <c r="B51" s="7" t="s">
        <v>136</v>
      </c>
      <c r="D51" s="9" t="s">
        <v>137</v>
      </c>
      <c r="E51" s="16" t="s">
        <v>133</v>
      </c>
      <c r="F51" s="16" t="s">
        <v>138</v>
      </c>
      <c r="G51" s="29" t="s">
        <v>139</v>
      </c>
      <c r="H51" s="4"/>
      <c r="Q51" s="21"/>
      <c r="R51" s="24" t="str">
        <f t="shared" si="11"/>
        <v>https://github.com/salesforce/DialogStudio/tree/main/dialogue-summarization/SAMSum</v>
      </c>
      <c r="S51" s="25" t="str">
        <f t="shared" si="12"/>
        <v>https://github.com/salesforce/DialogStudio/tree/main/dialogue-summarization/SAMSum/README.md</v>
      </c>
      <c r="T51" s="26" t="s">
        <v>25</v>
      </c>
    </row>
    <row r="52">
      <c r="A52" s="19"/>
      <c r="B52" s="7" t="s">
        <v>140</v>
      </c>
      <c r="D52" s="9" t="s">
        <v>141</v>
      </c>
      <c r="E52" s="16" t="s">
        <v>133</v>
      </c>
      <c r="F52" s="16" t="s">
        <v>120</v>
      </c>
      <c r="G52" s="27" t="s">
        <v>107</v>
      </c>
      <c r="H52" s="55" t="s">
        <v>142</v>
      </c>
      <c r="Q52" s="21"/>
      <c r="R52" s="24" t="str">
        <f t="shared" si="11"/>
        <v>https://github.com/salesforce/DialogStudio/tree/main/dialogue-summarization/DialogSum</v>
      </c>
      <c r="S52" s="25" t="str">
        <f t="shared" si="12"/>
        <v>https://github.com/salesforce/DialogStudio/tree/main/dialogue-summarization/DialogSum/README.md</v>
      </c>
      <c r="T52" s="6" t="s">
        <v>25</v>
      </c>
    </row>
    <row r="53">
      <c r="A53" s="19"/>
      <c r="B53" s="7" t="s">
        <v>143</v>
      </c>
      <c r="D53" s="9" t="s">
        <v>144</v>
      </c>
      <c r="E53" s="28" t="s">
        <v>133</v>
      </c>
      <c r="F53" s="16" t="s">
        <v>120</v>
      </c>
      <c r="G53" s="27" t="s">
        <v>145</v>
      </c>
      <c r="H53" s="55" t="s">
        <v>142</v>
      </c>
      <c r="Q53" s="21"/>
      <c r="R53" s="24" t="str">
        <f t="shared" si="11"/>
        <v>https://github.com/salesforce/DialogStudio/tree/main/dialogue-summarization/AMI</v>
      </c>
      <c r="S53" s="25" t="str">
        <f t="shared" si="12"/>
        <v>https://github.com/salesforce/DialogStudio/tree/main/dialogue-summarization/AMI/README.md</v>
      </c>
      <c r="T53" s="26" t="s">
        <v>25</v>
      </c>
    </row>
    <row r="54">
      <c r="A54" s="19"/>
      <c r="B54" s="7" t="s">
        <v>146</v>
      </c>
      <c r="D54" s="9" t="s">
        <v>147</v>
      </c>
      <c r="E54" s="28" t="s">
        <v>133</v>
      </c>
      <c r="F54" s="16" t="s">
        <v>120</v>
      </c>
      <c r="G54" s="27" t="s">
        <v>145</v>
      </c>
      <c r="H54" s="55" t="s">
        <v>142</v>
      </c>
      <c r="Q54" s="21"/>
      <c r="R54" s="24" t="str">
        <f t="shared" si="11"/>
        <v>https://github.com/salesforce/DialogStudio/tree/main/dialogue-summarization/ICSI</v>
      </c>
      <c r="S54" s="25" t="str">
        <f t="shared" si="12"/>
        <v>https://github.com/salesforce/DialogStudio/tree/main/dialogue-summarization/ICSI/README.md</v>
      </c>
      <c r="T54" s="26" t="s">
        <v>25</v>
      </c>
    </row>
    <row r="55">
      <c r="A55" s="19"/>
      <c r="B55" s="7" t="s">
        <v>148</v>
      </c>
      <c r="C55" s="8"/>
      <c r="D55" s="9" t="s">
        <v>118</v>
      </c>
      <c r="E55" s="16" t="s">
        <v>10</v>
      </c>
      <c r="F55" s="16" t="s">
        <v>65</v>
      </c>
      <c r="G55" s="27" t="s">
        <v>107</v>
      </c>
      <c r="H55" s="55" t="s">
        <v>142</v>
      </c>
      <c r="Q55" s="21"/>
      <c r="R55" s="24" t="str">
        <f t="shared" si="11"/>
        <v>https://github.com/salesforce/DialogStudio/tree/main/dialogue-summarization/QMSum</v>
      </c>
      <c r="S55" s="25" t="str">
        <f t="shared" si="12"/>
        <v>https://github.com/salesforce/DialogStudio/tree/main/dialogue-summarization/QMSum/README.md</v>
      </c>
      <c r="T55" s="6" t="s">
        <v>25</v>
      </c>
    </row>
    <row r="56">
      <c r="A56" s="19"/>
      <c r="B56" s="7" t="s">
        <v>149</v>
      </c>
      <c r="C56" s="8"/>
      <c r="D56" s="9" t="s">
        <v>118</v>
      </c>
      <c r="E56" s="16" t="s">
        <v>10</v>
      </c>
      <c r="F56" s="16" t="s">
        <v>11</v>
      </c>
      <c r="G56" s="42" t="s">
        <v>93</v>
      </c>
      <c r="H56" s="4"/>
      <c r="Q56" s="21"/>
      <c r="R56" s="24" t="str">
        <f t="shared" si="11"/>
        <v>https://github.com/salesforce/DialogStudio/tree/main/dialogue-summarization/MediaSum</v>
      </c>
      <c r="S56" s="25" t="str">
        <f t="shared" si="12"/>
        <v>https://github.com/salesforce/DialogStudio/tree/main/dialogue-summarization/MediaSum/README.md</v>
      </c>
      <c r="T56" s="6" t="s">
        <v>25</v>
      </c>
    </row>
    <row r="57">
      <c r="A57" s="19"/>
      <c r="B57" s="56" t="s">
        <v>150</v>
      </c>
      <c r="C57" s="8"/>
      <c r="D57" s="9" t="s">
        <v>151</v>
      </c>
      <c r="E57" s="9" t="s">
        <v>152</v>
      </c>
      <c r="F57" s="16" t="s">
        <v>11</v>
      </c>
      <c r="G57" s="42" t="s">
        <v>50</v>
      </c>
      <c r="H57" s="4"/>
      <c r="Q57" s="21"/>
      <c r="R57" s="24" t="str">
        <f t="shared" si="11"/>
        <v>https://github.com/salesforce/DialogStudio/tree/main/dialogue-summarization/ECTSum</v>
      </c>
      <c r="S57" s="25" t="str">
        <f t="shared" si="12"/>
        <v>https://github.com/salesforce/DialogStudio/tree/main/dialogue-summarization/ECTSum/README.md</v>
      </c>
      <c r="T57" s="6" t="s">
        <v>25</v>
      </c>
    </row>
    <row r="58">
      <c r="A58" s="19"/>
      <c r="B58" s="7" t="s">
        <v>153</v>
      </c>
      <c r="D58" s="9" t="s">
        <v>109</v>
      </c>
      <c r="E58" s="57" t="s">
        <v>10</v>
      </c>
      <c r="F58" s="17" t="s">
        <v>11</v>
      </c>
      <c r="G58" s="44" t="s">
        <v>50</v>
      </c>
      <c r="H58" s="4"/>
      <c r="Q58" s="21"/>
      <c r="R58" s="24" t="str">
        <f t="shared" si="11"/>
        <v>https://github.com/salesforce/DialogStudio/tree/main/dialogue-summarization/SummScreen_ForeverDreaming</v>
      </c>
      <c r="S58" s="25" t="str">
        <f t="shared" si="12"/>
        <v>https://github.com/salesforce/DialogStudio/tree/main/dialogue-summarization/SummScreen_ForeverDreaming/README.md</v>
      </c>
      <c r="T58" s="6" t="s">
        <v>98</v>
      </c>
      <c r="U58" s="6" t="s">
        <v>99</v>
      </c>
    </row>
    <row r="59">
      <c r="A59" s="19"/>
      <c r="B59" s="7" t="s">
        <v>154</v>
      </c>
      <c r="D59" s="9" t="s">
        <v>109</v>
      </c>
      <c r="E59" s="22"/>
      <c r="F59" s="22"/>
      <c r="G59" s="22"/>
      <c r="H59" s="58" t="s">
        <v>155</v>
      </c>
      <c r="Q59" s="21"/>
      <c r="R59" s="24" t="str">
        <f t="shared" si="11"/>
        <v>https://github.com/salesforce/DialogStudio/tree/main/dialogue-summarization/SummScreen_TVMegaSite</v>
      </c>
      <c r="S59" s="25" t="str">
        <f t="shared" si="12"/>
        <v>https://github.com/salesforce/DialogStudio/tree/main/dialogue-summarization/SummScreen_TVMegaSite/README.md</v>
      </c>
      <c r="T59" s="6" t="s">
        <v>98</v>
      </c>
      <c r="U59" s="6" t="s">
        <v>99</v>
      </c>
    </row>
    <row r="60">
      <c r="A60" s="19"/>
      <c r="B60" s="7" t="s">
        <v>156</v>
      </c>
      <c r="C60" s="8"/>
      <c r="D60" s="9" t="s">
        <v>22</v>
      </c>
      <c r="E60" s="28" t="s">
        <v>10</v>
      </c>
      <c r="F60" s="16" t="s">
        <v>11</v>
      </c>
      <c r="G60" s="29" t="s">
        <v>40</v>
      </c>
      <c r="H60" s="59"/>
      <c r="Q60" s="21"/>
      <c r="R60" s="24" t="str">
        <f t="shared" si="11"/>
        <v>https://github.com/salesforce/DialogStudio/tree/main/dialogue-summarization/CRD3</v>
      </c>
      <c r="S60" s="25" t="str">
        <f t="shared" si="12"/>
        <v>https://github.com/salesforce/DialogStudio/tree/main/dialogue-summarization/CRD3/README.md</v>
      </c>
      <c r="T60" s="6" t="s">
        <v>25</v>
      </c>
    </row>
    <row r="61">
      <c r="A61" s="32"/>
      <c r="B61" s="7" t="s">
        <v>157</v>
      </c>
      <c r="C61" s="8"/>
      <c r="D61" s="9" t="s">
        <v>158</v>
      </c>
      <c r="E61" s="16" t="s">
        <v>159</v>
      </c>
      <c r="F61" s="16" t="s">
        <v>11</v>
      </c>
      <c r="G61" s="29" t="s">
        <v>40</v>
      </c>
      <c r="H61" s="4"/>
      <c r="Q61" s="21"/>
      <c r="R61" s="24" t="str">
        <f t="shared" si="11"/>
        <v>https://github.com/salesforce/DialogStudio/tree/main/dialogue-summarization/ConvoSumm</v>
      </c>
      <c r="S61" s="25" t="str">
        <f t="shared" si="12"/>
        <v>https://github.com/salesforce/DialogStudio/tree/main/dialogue-summarization/ConvoSumm/README.md</v>
      </c>
      <c r="T61" s="6" t="s">
        <v>25</v>
      </c>
    </row>
    <row r="62">
      <c r="A62" s="52"/>
      <c r="B62" s="52"/>
      <c r="C62" s="53"/>
      <c r="D62" s="36"/>
      <c r="E62" s="36"/>
      <c r="F62" s="36"/>
      <c r="G62" s="37"/>
      <c r="H62" s="38"/>
      <c r="I62" s="39"/>
      <c r="J62" s="54"/>
      <c r="K62" s="39"/>
      <c r="L62" s="39"/>
      <c r="M62" s="39"/>
      <c r="N62" s="39"/>
      <c r="O62" s="39"/>
      <c r="P62" s="39"/>
      <c r="Q62" s="39"/>
      <c r="R62" s="39"/>
      <c r="S62" s="39"/>
      <c r="T62" s="39"/>
      <c r="U62" s="39"/>
      <c r="V62" s="39"/>
      <c r="W62" s="39"/>
      <c r="X62" s="39"/>
      <c r="Y62" s="39"/>
      <c r="Z62" s="39"/>
      <c r="AA62" s="39"/>
      <c r="AB62" s="39"/>
      <c r="AC62" s="39"/>
      <c r="AD62" s="39"/>
      <c r="AE62" s="39"/>
    </row>
    <row r="63">
      <c r="A63" s="13" t="s">
        <v>160</v>
      </c>
      <c r="B63" s="7" t="s">
        <v>161</v>
      </c>
      <c r="C63" s="8"/>
      <c r="D63" s="9" t="s">
        <v>162</v>
      </c>
      <c r="E63" s="16" t="s">
        <v>10</v>
      </c>
      <c r="F63" s="16" t="s">
        <v>163</v>
      </c>
      <c r="G63" s="27" t="s">
        <v>33</v>
      </c>
      <c r="H63" s="4"/>
      <c r="J63" s="16" t="s">
        <v>164</v>
      </c>
      <c r="Q63" s="21"/>
    </row>
    <row r="64">
      <c r="A64" s="19"/>
      <c r="B64" s="14" t="s">
        <v>165</v>
      </c>
      <c r="D64" s="4"/>
      <c r="E64" s="16" t="s">
        <v>10</v>
      </c>
      <c r="F64" s="16" t="s">
        <v>166</v>
      </c>
      <c r="G64" s="27" t="s">
        <v>36</v>
      </c>
      <c r="H64" s="3" t="s">
        <v>167</v>
      </c>
    </row>
    <row r="65">
      <c r="A65" s="19"/>
      <c r="B65" s="60" t="s">
        <v>168</v>
      </c>
      <c r="C65" s="8"/>
      <c r="D65" s="9" t="s">
        <v>27</v>
      </c>
      <c r="E65" s="16" t="s">
        <v>10</v>
      </c>
      <c r="F65" s="4"/>
      <c r="G65" s="5"/>
      <c r="H65" s="4"/>
    </row>
    <row r="66">
      <c r="A66" s="19"/>
      <c r="B66" s="7" t="s">
        <v>169</v>
      </c>
      <c r="C66" s="8"/>
      <c r="D66" s="9" t="s">
        <v>122</v>
      </c>
      <c r="E66" s="16" t="s">
        <v>10</v>
      </c>
      <c r="F66" s="16" t="s">
        <v>126</v>
      </c>
      <c r="G66" s="29" t="s">
        <v>170</v>
      </c>
      <c r="H66" s="4"/>
      <c r="Q66" s="21"/>
      <c r="R66" s="24" t="str">
        <f>CONCAT("https://github.com/salesforce/DialogStudio/tree/main/conversational-recommendation-dialogues/", "OpenDialKG")</f>
        <v>https://github.com/salesforce/DialogStudio/tree/main/conversational-recommendation-dialogues/OpenDialKG</v>
      </c>
      <c r="S66" s="25" t="str">
        <f t="shared" ref="S66:S67" si="13">CONCAT(R66,"/README.md")</f>
        <v>https://github.com/salesforce/DialogStudio/tree/main/conversational-recommendation-dialogues/OpenDialKG/README.md</v>
      </c>
      <c r="T66" s="6" t="s">
        <v>98</v>
      </c>
      <c r="U66" s="6" t="s">
        <v>171</v>
      </c>
    </row>
    <row r="67">
      <c r="A67" s="19"/>
      <c r="B67" s="7" t="s">
        <v>172</v>
      </c>
      <c r="D67" s="9" t="s">
        <v>173</v>
      </c>
      <c r="E67" s="16" t="s">
        <v>10</v>
      </c>
      <c r="F67" s="16" t="s">
        <v>126</v>
      </c>
      <c r="G67" s="27" t="s">
        <v>174</v>
      </c>
      <c r="H67" s="55" t="s">
        <v>175</v>
      </c>
      <c r="Q67" s="21"/>
      <c r="R67" s="24" t="str">
        <f>CONCAT("https://github.com/salesforce/DialogStudio/tree/main/conversational-recommendation-dialogues/", "DuRecDial-2.0")</f>
        <v>https://github.com/salesforce/DialogStudio/tree/main/conversational-recommendation-dialogues/DuRecDial-2.0</v>
      </c>
      <c r="S67" s="25" t="str">
        <f t="shared" si="13"/>
        <v>https://github.com/salesforce/DialogStudio/tree/main/conversational-recommendation-dialogues/DuRecDial-2.0/README.md</v>
      </c>
      <c r="T67" s="6" t="s">
        <v>98</v>
      </c>
      <c r="U67" s="6" t="s">
        <v>171</v>
      </c>
    </row>
    <row r="68">
      <c r="A68" s="32"/>
      <c r="B68" s="60" t="s">
        <v>176</v>
      </c>
      <c r="C68" s="8"/>
      <c r="D68" s="9" t="s">
        <v>177</v>
      </c>
      <c r="E68" s="16" t="s">
        <v>10</v>
      </c>
      <c r="F68" s="16" t="s">
        <v>126</v>
      </c>
      <c r="G68" s="42" t="s">
        <v>50</v>
      </c>
      <c r="H68" s="4"/>
    </row>
    <row r="69">
      <c r="A69" s="61"/>
      <c r="B69" s="62"/>
      <c r="C69" s="63"/>
      <c r="D69" s="64"/>
      <c r="E69" s="64"/>
      <c r="F69" s="64"/>
      <c r="G69" s="65"/>
      <c r="H69" s="66"/>
      <c r="I69" s="67"/>
      <c r="J69" s="67"/>
      <c r="K69" s="67"/>
      <c r="L69" s="67"/>
      <c r="M69" s="67"/>
      <c r="N69" s="67"/>
      <c r="O69" s="67"/>
      <c r="P69" s="67"/>
      <c r="Q69" s="67"/>
      <c r="R69" s="67"/>
      <c r="S69" s="67"/>
      <c r="T69" s="67"/>
      <c r="U69" s="67"/>
      <c r="V69" s="67"/>
      <c r="W69" s="67"/>
      <c r="X69" s="67"/>
      <c r="Y69" s="67"/>
      <c r="Z69" s="67"/>
      <c r="AA69" s="67"/>
      <c r="AB69" s="67"/>
      <c r="AC69" s="67"/>
      <c r="AD69" s="67"/>
      <c r="AE69" s="67"/>
    </row>
    <row r="70">
      <c r="A70" s="13" t="s">
        <v>178</v>
      </c>
      <c r="B70" s="68" t="s">
        <v>179</v>
      </c>
      <c r="C70" s="8"/>
      <c r="D70" s="9" t="s">
        <v>180</v>
      </c>
      <c r="E70" s="16" t="s">
        <v>10</v>
      </c>
      <c r="F70" s="16" t="s">
        <v>11</v>
      </c>
      <c r="G70" s="27" t="s">
        <v>59</v>
      </c>
      <c r="H70" s="4"/>
    </row>
    <row r="71">
      <c r="A71" s="19"/>
      <c r="B71" s="7" t="s">
        <v>181</v>
      </c>
      <c r="C71" s="8"/>
      <c r="D71" s="9" t="s">
        <v>151</v>
      </c>
      <c r="E71" s="28" t="s">
        <v>10</v>
      </c>
      <c r="F71" s="16" t="s">
        <v>11</v>
      </c>
      <c r="G71" s="27" t="s">
        <v>112</v>
      </c>
      <c r="H71" s="4"/>
      <c r="Q71" s="21"/>
      <c r="R71" s="24" t="str">
        <f t="shared" ref="R71:R72" si="14">CONCAT("https://github.com/salesforce/DialogStudio/tree/main/open-domain-dialogues/", B71)</f>
        <v>https://github.com/salesforce/DialogStudio/tree/main/open-domain-dialogues/Prosocial</v>
      </c>
      <c r="S71" s="25" t="str">
        <f t="shared" ref="S71:S73" si="15">CONCAT(R71,"/README.md")</f>
        <v>https://github.com/salesforce/DialogStudio/tree/main/open-domain-dialogues/Prosocial/README.md</v>
      </c>
      <c r="T71" s="26" t="s">
        <v>25</v>
      </c>
    </row>
    <row r="72">
      <c r="A72" s="19"/>
      <c r="B72" s="7" t="s">
        <v>182</v>
      </c>
      <c r="C72" s="8"/>
      <c r="D72" s="9" t="s">
        <v>183</v>
      </c>
      <c r="E72" s="16" t="s">
        <v>10</v>
      </c>
      <c r="F72" s="16" t="s">
        <v>184</v>
      </c>
      <c r="G72" s="27" t="s">
        <v>112</v>
      </c>
      <c r="H72" s="4"/>
      <c r="Q72" s="21"/>
      <c r="R72" s="24" t="str">
        <f t="shared" si="14"/>
        <v>https://github.com/salesforce/DialogStudio/tree/main/open-domain-dialogues/HH-RLHF</v>
      </c>
      <c r="S72" s="25" t="str">
        <f t="shared" si="15"/>
        <v>https://github.com/salesforce/DialogStudio/tree/main/open-domain-dialogues/HH-RLHF/README.md</v>
      </c>
      <c r="T72" s="26" t="s">
        <v>25</v>
      </c>
    </row>
    <row r="73">
      <c r="A73" s="19"/>
      <c r="B73" s="7" t="s">
        <v>185</v>
      </c>
      <c r="C73" s="8"/>
      <c r="D73" s="9" t="s">
        <v>186</v>
      </c>
      <c r="E73" s="28" t="s">
        <v>10</v>
      </c>
      <c r="F73" s="28" t="s">
        <v>11</v>
      </c>
      <c r="G73" s="69" t="s">
        <v>112</v>
      </c>
      <c r="H73" s="4"/>
      <c r="Q73" s="21"/>
      <c r="R73" s="24" t="str">
        <f>CONCAT("https://github.com/salesforce/DialogStudio/tree/main/open-domain-dialogues/", "chitchat-dataset")</f>
        <v>https://github.com/salesforce/DialogStudio/tree/main/open-domain-dialogues/chitchat-dataset</v>
      </c>
      <c r="S73" s="25" t="str">
        <f t="shared" si="15"/>
        <v>https://github.com/salesforce/DialogStudio/tree/main/open-domain-dialogues/chitchat-dataset/README.md</v>
      </c>
      <c r="T73" s="26" t="s">
        <v>25</v>
      </c>
    </row>
    <row r="74">
      <c r="A74" s="19"/>
      <c r="B74" s="70" t="s">
        <v>187</v>
      </c>
      <c r="C74" s="8"/>
      <c r="D74" s="9" t="s">
        <v>180</v>
      </c>
      <c r="E74" s="28" t="s">
        <v>10</v>
      </c>
      <c r="F74" s="28" t="s">
        <v>65</v>
      </c>
      <c r="G74" s="71" t="s">
        <v>188</v>
      </c>
      <c r="H74" s="4"/>
    </row>
    <row r="75">
      <c r="A75" s="19"/>
      <c r="B75" s="72" t="s">
        <v>189</v>
      </c>
      <c r="C75" s="8"/>
      <c r="D75" s="9" t="s">
        <v>122</v>
      </c>
      <c r="E75" s="28" t="s">
        <v>10</v>
      </c>
      <c r="F75" s="28" t="s">
        <v>65</v>
      </c>
      <c r="G75" s="73" t="s">
        <v>190</v>
      </c>
      <c r="H75" s="4"/>
      <c r="Q75" s="21"/>
      <c r="R75" s="24" t="str">
        <f t="shared" ref="R75:R76" si="16">CONCAT("https://github.com/salesforce/DialogStudio/tree/main/open-domain-dialogues/", B75)</f>
        <v>https://github.com/salesforce/DialogStudio/tree/main/open-domain-dialogues/Empathetic</v>
      </c>
      <c r="S75" s="25" t="str">
        <f t="shared" ref="S75:S76" si="17">CONCAT(R75,"/README.md")</f>
        <v>https://github.com/salesforce/DialogStudio/tree/main/open-domain-dialogues/Empathetic/README.md</v>
      </c>
      <c r="T75" s="26" t="s">
        <v>25</v>
      </c>
    </row>
    <row r="76">
      <c r="A76" s="19"/>
      <c r="B76" s="72" t="s">
        <v>191</v>
      </c>
      <c r="C76" s="8"/>
      <c r="D76" s="9" t="s">
        <v>192</v>
      </c>
      <c r="E76" s="28" t="s">
        <v>10</v>
      </c>
      <c r="F76" s="28" t="s">
        <v>193</v>
      </c>
      <c r="G76" s="74" t="s">
        <v>194</v>
      </c>
      <c r="Q76" s="21"/>
      <c r="R76" s="24" t="str">
        <f t="shared" si="16"/>
        <v>https://github.com/salesforce/DialogStudio/tree/main/open-domain-dialogues/PLACES3.5</v>
      </c>
      <c r="S76" s="25" t="str">
        <f t="shared" si="17"/>
        <v>https://github.com/salesforce/DialogStudio/tree/main/open-domain-dialogues/PLACES3.5/README.md</v>
      </c>
      <c r="T76" s="26" t="s">
        <v>25</v>
      </c>
    </row>
    <row r="77">
      <c r="A77" s="19"/>
      <c r="B77" s="72" t="s">
        <v>195</v>
      </c>
      <c r="C77" s="8"/>
      <c r="D77" s="9" t="s">
        <v>75</v>
      </c>
      <c r="E77" s="28" t="s">
        <v>10</v>
      </c>
      <c r="F77" s="28" t="s">
        <v>196</v>
      </c>
      <c r="G77" s="69" t="s">
        <v>112</v>
      </c>
      <c r="H77" s="4"/>
      <c r="L77" s="6">
        <v>220.0</v>
      </c>
      <c r="Q77" s="21"/>
    </row>
    <row r="78">
      <c r="A78" s="32"/>
      <c r="B78" s="72" t="s">
        <v>197</v>
      </c>
      <c r="C78" s="8"/>
      <c r="D78" s="9" t="s">
        <v>198</v>
      </c>
      <c r="E78" s="28" t="s">
        <v>10</v>
      </c>
      <c r="F78" s="28" t="s">
        <v>65</v>
      </c>
      <c r="G78" s="75" t="s">
        <v>199</v>
      </c>
      <c r="H78" s="76"/>
      <c r="Q78" s="21"/>
      <c r="R78" s="24" t="str">
        <f>CONCAT("https://github.com/salesforce/DialogStudio/tree/main/open-domain-dialogues/", B78)</f>
        <v>https://github.com/salesforce/DialogStudio/tree/main/open-domain-dialogues/ConvAI2</v>
      </c>
      <c r="S78" s="25" t="str">
        <f>CONCAT(R78,"/README.md")</f>
        <v>https://github.com/salesforce/DialogStudio/tree/main/open-domain-dialogues/ConvAI2/README.md</v>
      </c>
      <c r="T78" s="26" t="s">
        <v>25</v>
      </c>
    </row>
    <row r="79">
      <c r="A79" s="77"/>
      <c r="B79" s="78"/>
      <c r="C79" s="53"/>
      <c r="D79" s="36"/>
      <c r="E79" s="36"/>
      <c r="F79" s="36"/>
      <c r="G79" s="79"/>
      <c r="H79" s="39"/>
      <c r="I79" s="39"/>
      <c r="J79" s="39"/>
      <c r="K79" s="39"/>
      <c r="L79" s="39"/>
      <c r="M79" s="39"/>
      <c r="N79" s="39"/>
      <c r="O79" s="39"/>
      <c r="P79" s="39"/>
      <c r="Q79" s="39"/>
      <c r="R79" s="39"/>
      <c r="S79" s="39"/>
      <c r="T79" s="39"/>
      <c r="U79" s="39"/>
      <c r="V79" s="39"/>
      <c r="W79" s="39"/>
      <c r="X79" s="39"/>
      <c r="Y79" s="39"/>
      <c r="Z79" s="39"/>
      <c r="AA79" s="39"/>
      <c r="AB79" s="39"/>
      <c r="AC79" s="39"/>
      <c r="AD79" s="39"/>
      <c r="AE79" s="39"/>
    </row>
    <row r="80">
      <c r="A80" s="80" t="s">
        <v>200</v>
      </c>
      <c r="B80" s="60" t="s">
        <v>201</v>
      </c>
      <c r="C80" s="8"/>
      <c r="D80" s="9" t="s">
        <v>27</v>
      </c>
      <c r="E80" s="16" t="s">
        <v>10</v>
      </c>
      <c r="F80" s="16" t="s">
        <v>163</v>
      </c>
      <c r="G80" s="29" t="s">
        <v>40</v>
      </c>
    </row>
    <row r="81">
      <c r="B81" s="72" t="s">
        <v>202</v>
      </c>
      <c r="C81" s="8"/>
      <c r="D81" s="9" t="s">
        <v>203</v>
      </c>
      <c r="E81" s="28" t="s">
        <v>10</v>
      </c>
      <c r="F81" s="28" t="s">
        <v>65</v>
      </c>
      <c r="G81" s="69" t="s">
        <v>112</v>
      </c>
      <c r="H81" s="4"/>
      <c r="Q81" s="21"/>
      <c r="R81" s="24" t="str">
        <f>CONCAT("https://github.com/salesforce/DialogStudio/tree/main/knowledge-grounded-dialogues/", B81)</f>
        <v>https://github.com/salesforce/DialogStudio/tree/main/knowledge-grounded-dialogues/CoQA</v>
      </c>
      <c r="S81" s="25" t="str">
        <f>CONCAT(R81,"/README.md")</f>
        <v>https://github.com/salesforce/DialogStudio/tree/main/knowledge-grounded-dialogues/CoQA/README.md</v>
      </c>
      <c r="T81" s="6" t="s">
        <v>25</v>
      </c>
    </row>
    <row r="82">
      <c r="B82" s="72" t="s">
        <v>204</v>
      </c>
      <c r="D82" s="9" t="s">
        <v>205</v>
      </c>
      <c r="E82" s="28" t="s">
        <v>10</v>
      </c>
      <c r="F82" s="28" t="s">
        <v>11</v>
      </c>
      <c r="G82" s="69" t="s">
        <v>33</v>
      </c>
      <c r="H82" s="4"/>
      <c r="L82" s="6">
        <v>18430.0</v>
      </c>
      <c r="M82" s="6">
        <v>967.0</v>
      </c>
      <c r="N82" s="6">
        <v>968.0</v>
      </c>
      <c r="Q82" s="21"/>
    </row>
    <row r="83">
      <c r="B83" s="72" t="s">
        <v>206</v>
      </c>
      <c r="D83" s="6" t="s">
        <v>109</v>
      </c>
      <c r="E83" s="81" t="s">
        <v>10</v>
      </c>
      <c r="F83" s="81" t="s">
        <v>11</v>
      </c>
      <c r="G83" s="69" t="s">
        <v>33</v>
      </c>
      <c r="L83" s="6">
        <v>8614.0</v>
      </c>
      <c r="N83" s="6">
        <v>503.0</v>
      </c>
      <c r="Q83" s="21"/>
    </row>
    <row r="84">
      <c r="B84" s="72" t="s">
        <v>207</v>
      </c>
      <c r="D84" s="6" t="s">
        <v>42</v>
      </c>
      <c r="E84" s="81" t="s">
        <v>10</v>
      </c>
      <c r="F84" s="81" t="s">
        <v>11</v>
      </c>
      <c r="G84" s="82" t="s">
        <v>40</v>
      </c>
      <c r="Q84" s="21"/>
      <c r="R84" s="24" t="str">
        <f t="shared" ref="R84:R86" si="18">CONCAT("https://github.com/salesforce/DialogStudio/tree/main/knowledge-grounded-dialogues/", B84)</f>
        <v>https://github.com/salesforce/DialogStudio/tree/main/knowledge-grounded-dialogues/Spider</v>
      </c>
      <c r="S84" s="25" t="str">
        <f t="shared" ref="S84:S86" si="19">CONCAT(R84,"/README.md")</f>
        <v>https://github.com/salesforce/DialogStudio/tree/main/knowledge-grounded-dialogues/Spider/README.md</v>
      </c>
      <c r="T84" s="26" t="s">
        <v>25</v>
      </c>
    </row>
    <row r="85">
      <c r="B85" s="72" t="s">
        <v>208</v>
      </c>
      <c r="D85" s="6" t="s">
        <v>209</v>
      </c>
      <c r="E85" s="81" t="s">
        <v>10</v>
      </c>
      <c r="F85" s="81" t="s">
        <v>11</v>
      </c>
      <c r="G85" s="69" t="s">
        <v>36</v>
      </c>
      <c r="Q85" s="21"/>
      <c r="R85" s="24" t="str">
        <f t="shared" si="18"/>
        <v>https://github.com/salesforce/DialogStudio/tree/main/knowledge-grounded-dialogues/GrailQA</v>
      </c>
      <c r="S85" s="25" t="str">
        <f t="shared" si="19"/>
        <v>https://github.com/salesforce/DialogStudio/tree/main/knowledge-grounded-dialogues/GrailQA/README.md</v>
      </c>
      <c r="T85" s="6" t="s">
        <v>25</v>
      </c>
    </row>
    <row r="86">
      <c r="B86" s="72" t="s">
        <v>210</v>
      </c>
      <c r="D86" s="6" t="s">
        <v>211</v>
      </c>
      <c r="E86" s="81" t="s">
        <v>10</v>
      </c>
      <c r="F86" s="81" t="s">
        <v>163</v>
      </c>
      <c r="G86" s="42" t="s">
        <v>50</v>
      </c>
      <c r="Q86" s="21"/>
      <c r="R86" s="24" t="str">
        <f t="shared" si="18"/>
        <v>https://github.com/salesforce/DialogStudio/tree/main/knowledge-grounded-dialogues/WebQSP</v>
      </c>
      <c r="S86" s="25" t="str">
        <f t="shared" si="19"/>
        <v>https://github.com/salesforce/DialogStudio/tree/main/knowledge-grounded-dialogues/WebQSP/README.md</v>
      </c>
      <c r="T86" s="6" t="s">
        <v>98</v>
      </c>
      <c r="U86" s="6" t="s">
        <v>99</v>
      </c>
    </row>
    <row r="87">
      <c r="B87" s="7" t="s">
        <v>212</v>
      </c>
      <c r="C87" s="83"/>
      <c r="D87" s="84" t="s">
        <v>213</v>
      </c>
      <c r="E87" s="85" t="s">
        <v>10</v>
      </c>
      <c r="F87" s="85" t="s">
        <v>11</v>
      </c>
      <c r="G87" s="82" t="s">
        <v>40</v>
      </c>
      <c r="H87" s="76"/>
      <c r="Q87" s="21"/>
    </row>
    <row r="88">
      <c r="B88" s="7" t="s">
        <v>214</v>
      </c>
      <c r="C88" s="83"/>
      <c r="D88" s="84" t="s">
        <v>215</v>
      </c>
      <c r="E88" s="85" t="s">
        <v>10</v>
      </c>
      <c r="F88" s="85" t="s">
        <v>11</v>
      </c>
      <c r="G88" s="69" t="s">
        <v>216</v>
      </c>
      <c r="H88" s="76"/>
      <c r="Q88" s="21"/>
      <c r="R88" s="24" t="str">
        <f t="shared" ref="R88:R98" si="20">CONCAT("https://github.com/salesforce/DialogStudio/tree/main/knowledge-grounded-dialogues/", B88)</f>
        <v>https://github.com/salesforce/DialogStudio/tree/main/knowledge-grounded-dialogues/WikiSQL</v>
      </c>
      <c r="S88" s="25" t="str">
        <f t="shared" ref="S88:S98" si="21">CONCAT(R88,"/README.md")</f>
        <v>https://github.com/salesforce/DialogStudio/tree/main/knowledge-grounded-dialogues/WikiSQL/README.md</v>
      </c>
      <c r="T88" s="6" t="s">
        <v>25</v>
      </c>
    </row>
    <row r="89">
      <c r="B89" s="7" t="s">
        <v>217</v>
      </c>
      <c r="C89" s="83"/>
      <c r="D89" s="84" t="s">
        <v>218</v>
      </c>
      <c r="E89" s="85" t="s">
        <v>10</v>
      </c>
      <c r="F89" s="85" t="s">
        <v>11</v>
      </c>
      <c r="G89" s="82" t="s">
        <v>40</v>
      </c>
      <c r="H89" s="76"/>
      <c r="Q89" s="21"/>
      <c r="R89" s="24" t="str">
        <f t="shared" si="20"/>
        <v>https://github.com/salesforce/DialogStudio/tree/main/knowledge-grounded-dialogues/WikiTQ</v>
      </c>
      <c r="S89" s="25" t="str">
        <f t="shared" si="21"/>
        <v>https://github.com/salesforce/DialogStudio/tree/main/knowledge-grounded-dialogues/WikiTQ/README.md</v>
      </c>
      <c r="T89" s="6" t="s">
        <v>25</v>
      </c>
    </row>
    <row r="90">
      <c r="B90" s="7" t="s">
        <v>219</v>
      </c>
      <c r="C90" s="83"/>
      <c r="D90" s="84" t="s">
        <v>90</v>
      </c>
      <c r="E90" s="85" t="s">
        <v>10</v>
      </c>
      <c r="F90" s="85" t="s">
        <v>163</v>
      </c>
      <c r="G90" s="82" t="s">
        <v>220</v>
      </c>
      <c r="H90" s="76"/>
      <c r="Q90" s="21"/>
      <c r="R90" s="24" t="str">
        <f t="shared" si="20"/>
        <v>https://github.com/salesforce/DialogStudio/tree/main/knowledge-grounded-dialogues/CompWebQ</v>
      </c>
      <c r="S90" s="25" t="str">
        <f t="shared" si="21"/>
        <v>https://github.com/salesforce/DialogStudio/tree/main/knowledge-grounded-dialogues/CompWebQ/README.md</v>
      </c>
      <c r="T90" s="6" t="s">
        <v>98</v>
      </c>
      <c r="U90" s="6" t="s">
        <v>99</v>
      </c>
    </row>
    <row r="91">
      <c r="B91" s="7" t="s">
        <v>221</v>
      </c>
      <c r="C91" s="83"/>
      <c r="D91" s="84" t="s">
        <v>177</v>
      </c>
      <c r="E91" s="85" t="s">
        <v>10</v>
      </c>
      <c r="F91" s="85" t="s">
        <v>11</v>
      </c>
      <c r="G91" s="69" t="s">
        <v>107</v>
      </c>
      <c r="H91" s="76"/>
      <c r="Q91" s="21"/>
      <c r="R91" s="24" t="str">
        <f t="shared" si="20"/>
        <v>https://github.com/salesforce/DialogStudio/tree/main/knowledge-grounded-dialogues/HybridQA</v>
      </c>
      <c r="S91" s="25" t="str">
        <f t="shared" si="21"/>
        <v>https://github.com/salesforce/DialogStudio/tree/main/knowledge-grounded-dialogues/HybridQA/README.md</v>
      </c>
      <c r="T91" s="26" t="s">
        <v>25</v>
      </c>
    </row>
    <row r="92">
      <c r="B92" s="7" t="s">
        <v>222</v>
      </c>
      <c r="C92" s="83"/>
      <c r="D92" s="84" t="s">
        <v>223</v>
      </c>
      <c r="E92" s="85" t="s">
        <v>10</v>
      </c>
      <c r="F92" s="85" t="s">
        <v>11</v>
      </c>
      <c r="G92" s="42" t="s">
        <v>50</v>
      </c>
      <c r="H92" s="76"/>
      <c r="Q92" s="21"/>
      <c r="R92" s="24" t="str">
        <f t="shared" si="20"/>
        <v>https://github.com/salesforce/DialogStudio/tree/main/knowledge-grounded-dialogues/MultiModalQA</v>
      </c>
      <c r="S92" s="25" t="str">
        <f t="shared" si="21"/>
        <v>https://github.com/salesforce/DialogStudio/tree/main/knowledge-grounded-dialogues/MultiModalQA/README.md</v>
      </c>
      <c r="T92" s="6" t="s">
        <v>98</v>
      </c>
      <c r="U92" s="6" t="s">
        <v>224</v>
      </c>
    </row>
    <row r="93">
      <c r="B93" s="7" t="s">
        <v>225</v>
      </c>
      <c r="C93" s="83"/>
      <c r="D93" s="84" t="s">
        <v>226</v>
      </c>
      <c r="E93" s="85" t="s">
        <v>10</v>
      </c>
      <c r="F93" s="85" t="s">
        <v>11</v>
      </c>
      <c r="G93" s="82" t="s">
        <v>40</v>
      </c>
      <c r="H93" s="76"/>
      <c r="Q93" s="21"/>
      <c r="R93" s="24" t="str">
        <f t="shared" si="20"/>
        <v>https://github.com/salesforce/DialogStudio/tree/main/knowledge-grounded-dialogues/FeTaQA</v>
      </c>
      <c r="S93" s="25" t="str">
        <f t="shared" si="21"/>
        <v>https://github.com/salesforce/DialogStudio/tree/main/knowledge-grounded-dialogues/FeTaQA/README.md</v>
      </c>
      <c r="T93" s="6" t="s">
        <v>25</v>
      </c>
    </row>
    <row r="94">
      <c r="B94" s="7" t="s">
        <v>227</v>
      </c>
      <c r="C94" s="83"/>
      <c r="D94" s="84" t="s">
        <v>118</v>
      </c>
      <c r="E94" s="85" t="s">
        <v>10</v>
      </c>
      <c r="F94" s="85" t="s">
        <v>11</v>
      </c>
      <c r="G94" s="69" t="s">
        <v>107</v>
      </c>
      <c r="H94" s="76"/>
      <c r="Q94" s="21"/>
      <c r="R94" s="24" t="str">
        <f t="shared" si="20"/>
        <v>https://github.com/salesforce/DialogStudio/tree/main/knowledge-grounded-dialogues/DART</v>
      </c>
      <c r="S94" s="25" t="str">
        <f t="shared" si="21"/>
        <v>https://github.com/salesforce/DialogStudio/tree/main/knowledge-grounded-dialogues/DART/README.md</v>
      </c>
      <c r="T94" s="6" t="s">
        <v>25</v>
      </c>
    </row>
    <row r="95">
      <c r="B95" s="7" t="s">
        <v>228</v>
      </c>
      <c r="C95" s="83"/>
      <c r="D95" s="84" t="s">
        <v>177</v>
      </c>
      <c r="E95" s="85" t="s">
        <v>10</v>
      </c>
      <c r="F95" s="85" t="s">
        <v>11</v>
      </c>
      <c r="G95" s="82" t="s">
        <v>229</v>
      </c>
      <c r="H95" s="76"/>
      <c r="Q95" s="21"/>
      <c r="R95" s="24" t="str">
        <f t="shared" si="20"/>
        <v>https://github.com/salesforce/DialogStudio/tree/main/knowledge-grounded-dialogues/ToTTo</v>
      </c>
      <c r="S95" s="25" t="str">
        <f t="shared" si="21"/>
        <v>https://github.com/salesforce/DialogStudio/tree/main/knowledge-grounded-dialogues/ToTTo/README.md</v>
      </c>
      <c r="T95" s="6" t="s">
        <v>25</v>
      </c>
    </row>
    <row r="96">
      <c r="B96" s="7" t="s">
        <v>230</v>
      </c>
      <c r="C96" s="83"/>
      <c r="D96" s="84" t="s">
        <v>122</v>
      </c>
      <c r="E96" s="85" t="s">
        <v>10</v>
      </c>
      <c r="F96" s="85" t="s">
        <v>163</v>
      </c>
      <c r="G96" s="82" t="s">
        <v>40</v>
      </c>
      <c r="H96" s="76"/>
      <c r="Q96" s="21"/>
      <c r="R96" s="24" t="str">
        <f t="shared" si="20"/>
        <v>https://github.com/salesforce/DialogStudio/tree/main/knowledge-grounded-dialogues/SParC</v>
      </c>
      <c r="S96" s="25" t="str">
        <f t="shared" si="21"/>
        <v>https://github.com/salesforce/DialogStudio/tree/main/knowledge-grounded-dialogues/SParC/README.md</v>
      </c>
      <c r="T96" s="6" t="s">
        <v>25</v>
      </c>
    </row>
    <row r="97">
      <c r="B97" s="7" t="s">
        <v>231</v>
      </c>
      <c r="C97" s="83"/>
      <c r="D97" s="84" t="s">
        <v>27</v>
      </c>
      <c r="E97" s="85" t="s">
        <v>10</v>
      </c>
      <c r="F97" s="85" t="s">
        <v>163</v>
      </c>
      <c r="G97" s="82" t="s">
        <v>40</v>
      </c>
      <c r="H97" s="76"/>
      <c r="Q97" s="21"/>
      <c r="R97" s="24" t="str">
        <f t="shared" si="20"/>
        <v>https://github.com/salesforce/DialogStudio/tree/main/knowledge-grounded-dialogues/CoSQL</v>
      </c>
      <c r="S97" s="25" t="str">
        <f t="shared" si="21"/>
        <v>https://github.com/salesforce/DialogStudio/tree/main/knowledge-grounded-dialogues/CoSQL/README.md</v>
      </c>
      <c r="T97" s="26" t="s">
        <v>25</v>
      </c>
    </row>
    <row r="98">
      <c r="B98" s="7" t="s">
        <v>232</v>
      </c>
      <c r="C98" s="83"/>
      <c r="D98" s="84" t="s">
        <v>64</v>
      </c>
      <c r="E98" s="85" t="s">
        <v>10</v>
      </c>
      <c r="F98" s="85" t="s">
        <v>163</v>
      </c>
      <c r="G98" s="82" t="s">
        <v>40</v>
      </c>
      <c r="H98" s="76"/>
      <c r="Q98" s="21"/>
      <c r="R98" s="24" t="str">
        <f t="shared" si="20"/>
        <v>https://github.com/salesforce/DialogStudio/tree/main/knowledge-grounded-dialogues/SQA</v>
      </c>
      <c r="S98" s="25" t="str">
        <f t="shared" si="21"/>
        <v>https://github.com/salesforce/DialogStudio/tree/main/knowledge-grounded-dialogues/SQA/README.md</v>
      </c>
      <c r="T98" s="6" t="s">
        <v>25</v>
      </c>
    </row>
    <row r="99">
      <c r="A99" s="86"/>
      <c r="B99" s="52"/>
      <c r="C99" s="87"/>
      <c r="D99" s="88"/>
      <c r="E99" s="88"/>
      <c r="F99" s="88"/>
      <c r="G99" s="89"/>
      <c r="H99" s="88"/>
      <c r="I99" s="39"/>
      <c r="J99" s="39"/>
      <c r="K99" s="39"/>
      <c r="L99" s="39"/>
      <c r="M99" s="39"/>
      <c r="N99" s="39"/>
      <c r="O99" s="39"/>
      <c r="P99" s="39"/>
      <c r="Q99" s="39"/>
      <c r="R99" s="39"/>
      <c r="S99" s="39"/>
      <c r="T99" s="39"/>
      <c r="U99" s="39"/>
      <c r="V99" s="39"/>
      <c r="W99" s="39"/>
      <c r="X99" s="39"/>
      <c r="Y99" s="39"/>
      <c r="Z99" s="39"/>
      <c r="AA99" s="39"/>
      <c r="AB99" s="39"/>
      <c r="AC99" s="39"/>
      <c r="AD99" s="39"/>
      <c r="AE99" s="39"/>
    </row>
    <row r="100">
      <c r="A100" s="1"/>
      <c r="B100" s="7" t="s">
        <v>233</v>
      </c>
      <c r="C100" s="90" t="s">
        <v>234</v>
      </c>
      <c r="D100" s="4"/>
      <c r="E100" s="4"/>
      <c r="F100" s="4"/>
      <c r="G100" s="5"/>
      <c r="H100" s="4"/>
    </row>
    <row r="101">
      <c r="A101" s="1"/>
      <c r="B101" s="7" t="s">
        <v>235</v>
      </c>
      <c r="C101" s="8"/>
      <c r="D101" s="4"/>
      <c r="E101" s="4"/>
      <c r="F101" s="16" t="s">
        <v>236</v>
      </c>
      <c r="G101" s="91" t="s">
        <v>33</v>
      </c>
      <c r="H101" s="4"/>
    </row>
    <row r="102">
      <c r="A102" s="1"/>
      <c r="B102" s="7" t="s">
        <v>237</v>
      </c>
      <c r="C102" s="8"/>
      <c r="D102" s="4"/>
      <c r="E102" s="4"/>
      <c r="F102" s="16" t="s">
        <v>238</v>
      </c>
      <c r="G102" s="91" t="s">
        <v>40</v>
      </c>
      <c r="H102" s="4"/>
    </row>
    <row r="103">
      <c r="A103" s="1"/>
      <c r="B103" s="7" t="s">
        <v>239</v>
      </c>
      <c r="C103" s="8"/>
      <c r="D103" s="4"/>
      <c r="E103" s="4"/>
      <c r="F103" s="16" t="s">
        <v>4</v>
      </c>
      <c r="G103" s="91" t="s">
        <v>112</v>
      </c>
      <c r="H103" s="4"/>
    </row>
    <row r="104">
      <c r="A104" s="1"/>
      <c r="B104" s="7" t="s">
        <v>240</v>
      </c>
      <c r="C104" s="8"/>
      <c r="D104" s="4"/>
      <c r="E104" s="4"/>
      <c r="F104" s="16" t="s">
        <v>4</v>
      </c>
      <c r="G104" s="91" t="s">
        <v>33</v>
      </c>
      <c r="H104" s="4"/>
    </row>
    <row r="105">
      <c r="A105" s="1"/>
      <c r="B105" s="7" t="s">
        <v>241</v>
      </c>
      <c r="C105" s="8"/>
      <c r="D105" s="4"/>
      <c r="E105" s="4"/>
      <c r="F105" s="16" t="s">
        <v>4</v>
      </c>
      <c r="G105" s="91" t="s">
        <v>33</v>
      </c>
      <c r="H105" s="4"/>
    </row>
    <row r="106">
      <c r="A106" s="1"/>
      <c r="B106" s="7" t="s">
        <v>242</v>
      </c>
      <c r="C106" s="8"/>
      <c r="D106" s="4"/>
      <c r="E106" s="4"/>
      <c r="F106" s="16" t="s">
        <v>4</v>
      </c>
      <c r="G106" s="91" t="s">
        <v>36</v>
      </c>
      <c r="H106" s="4"/>
    </row>
    <row r="107">
      <c r="A107" s="1"/>
      <c r="B107" s="7" t="s">
        <v>243</v>
      </c>
      <c r="C107" s="8"/>
      <c r="D107" s="4"/>
      <c r="E107" s="4"/>
      <c r="F107" s="16" t="s">
        <v>4</v>
      </c>
      <c r="G107" s="91" t="s">
        <v>40</v>
      </c>
      <c r="H107" s="4"/>
    </row>
    <row r="108">
      <c r="A108" s="1"/>
      <c r="B108" s="7" t="s">
        <v>244</v>
      </c>
      <c r="C108" s="8"/>
      <c r="D108" s="4"/>
      <c r="E108" s="4"/>
      <c r="F108" s="16" t="s">
        <v>4</v>
      </c>
      <c r="G108" s="91" t="s">
        <v>50</v>
      </c>
      <c r="H108" s="4"/>
    </row>
    <row r="109">
      <c r="A109" s="1"/>
      <c r="B109" s="7" t="s">
        <v>245</v>
      </c>
      <c r="C109" s="8"/>
      <c r="D109" s="4"/>
      <c r="E109" s="4"/>
      <c r="F109" s="16" t="s">
        <v>4</v>
      </c>
      <c r="G109" s="91" t="s">
        <v>229</v>
      </c>
      <c r="H109" s="4"/>
    </row>
    <row r="110">
      <c r="A110" s="1"/>
      <c r="B110" s="7" t="s">
        <v>246</v>
      </c>
      <c r="C110" s="8"/>
      <c r="D110" s="4"/>
      <c r="E110" s="4"/>
      <c r="F110" s="16" t="s">
        <v>11</v>
      </c>
      <c r="G110" s="91" t="s">
        <v>112</v>
      </c>
      <c r="H110" s="16" t="s">
        <v>247</v>
      </c>
    </row>
    <row r="111">
      <c r="A111" s="1"/>
      <c r="B111" s="7" t="s">
        <v>248</v>
      </c>
      <c r="C111" s="8"/>
      <c r="D111" s="9" t="s">
        <v>42</v>
      </c>
      <c r="E111" s="16" t="s">
        <v>10</v>
      </c>
      <c r="F111" s="16" t="s">
        <v>11</v>
      </c>
      <c r="G111" s="48" t="s">
        <v>249</v>
      </c>
      <c r="H111" s="4"/>
    </row>
    <row r="112">
      <c r="A112" s="1"/>
      <c r="B112" s="7" t="s">
        <v>250</v>
      </c>
      <c r="C112" s="8"/>
      <c r="D112" s="4"/>
      <c r="E112" s="4"/>
      <c r="F112" s="16" t="s">
        <v>4</v>
      </c>
      <c r="G112" s="91" t="s">
        <v>33</v>
      </c>
      <c r="H112" s="4"/>
    </row>
    <row r="113">
      <c r="A113" s="1"/>
      <c r="B113" s="7" t="s">
        <v>251</v>
      </c>
      <c r="C113" s="8"/>
      <c r="D113" s="4"/>
      <c r="E113" s="4"/>
      <c r="F113" s="16" t="s">
        <v>4</v>
      </c>
      <c r="G113" s="91" t="s">
        <v>50</v>
      </c>
      <c r="H113" s="4"/>
    </row>
    <row r="114">
      <c r="A114" s="1"/>
      <c r="B114" s="7" t="s">
        <v>252</v>
      </c>
      <c r="C114" s="8"/>
      <c r="D114" s="9" t="s">
        <v>27</v>
      </c>
      <c r="E114" s="16" t="s">
        <v>10</v>
      </c>
      <c r="F114" s="16" t="s">
        <v>253</v>
      </c>
      <c r="G114" s="91" t="s">
        <v>50</v>
      </c>
      <c r="H114" s="4"/>
    </row>
    <row r="115">
      <c r="A115" s="1"/>
      <c r="B115" s="7" t="s">
        <v>254</v>
      </c>
      <c r="C115" s="8"/>
      <c r="D115" s="4"/>
      <c r="E115" s="4"/>
      <c r="F115" s="16" t="s">
        <v>253</v>
      </c>
      <c r="G115" s="91" t="s">
        <v>50</v>
      </c>
      <c r="H115" s="4"/>
    </row>
    <row r="116">
      <c r="A116" s="1"/>
      <c r="B116" s="7" t="s">
        <v>255</v>
      </c>
      <c r="C116" s="8"/>
      <c r="D116" s="9" t="s">
        <v>256</v>
      </c>
      <c r="E116" s="16" t="s">
        <v>10</v>
      </c>
      <c r="F116" s="16" t="s">
        <v>253</v>
      </c>
      <c r="G116" s="48" t="s">
        <v>257</v>
      </c>
      <c r="H116" s="4"/>
    </row>
    <row r="117">
      <c r="A117" s="1"/>
      <c r="B117" s="2"/>
      <c r="G117" s="92"/>
    </row>
    <row r="118">
      <c r="A118" s="1"/>
      <c r="B118" s="2"/>
      <c r="G118" s="92"/>
      <c r="H118" s="4"/>
    </row>
    <row r="119">
      <c r="A119" s="1"/>
      <c r="B119" s="2"/>
      <c r="G119" s="92"/>
    </row>
    <row r="120">
      <c r="A120" s="1"/>
      <c r="B120" s="7" t="s">
        <v>258</v>
      </c>
      <c r="C120" s="8"/>
      <c r="D120" s="4"/>
      <c r="E120" s="4"/>
      <c r="F120" s="4"/>
      <c r="G120" s="5"/>
      <c r="H120" s="4"/>
    </row>
    <row r="121">
      <c r="A121" s="1"/>
      <c r="B121" s="7" t="s">
        <v>259</v>
      </c>
      <c r="C121" s="8"/>
      <c r="D121" s="9" t="s">
        <v>61</v>
      </c>
      <c r="E121" s="16" t="s">
        <v>10</v>
      </c>
      <c r="F121" s="16" t="s">
        <v>163</v>
      </c>
      <c r="G121" s="29" t="s">
        <v>40</v>
      </c>
      <c r="H121" s="4"/>
    </row>
    <row r="122">
      <c r="A122" s="1"/>
      <c r="B122" s="2"/>
      <c r="G122" s="92"/>
    </row>
    <row r="123">
      <c r="B123" s="2"/>
      <c r="G123" s="92"/>
    </row>
    <row r="124">
      <c r="B124" s="2"/>
      <c r="G124" s="92"/>
    </row>
    <row r="125">
      <c r="B125" s="2"/>
      <c r="G125" s="92"/>
    </row>
    <row r="126">
      <c r="B126" s="2"/>
      <c r="G126" s="92"/>
    </row>
    <row r="127">
      <c r="B127" s="2"/>
      <c r="G127" s="92"/>
    </row>
    <row r="128">
      <c r="B128" s="2"/>
      <c r="G128" s="92"/>
    </row>
    <row r="129">
      <c r="B129" s="2"/>
      <c r="G129" s="92"/>
    </row>
    <row r="130">
      <c r="B130" s="2"/>
      <c r="G130" s="92"/>
    </row>
    <row r="131">
      <c r="B131" s="2"/>
      <c r="G131" s="92"/>
    </row>
    <row r="132">
      <c r="B132" s="2"/>
      <c r="G132" s="92"/>
    </row>
    <row r="133">
      <c r="B133" s="2"/>
      <c r="G133" s="92"/>
    </row>
    <row r="134">
      <c r="B134" s="2"/>
      <c r="G134" s="92"/>
    </row>
    <row r="135">
      <c r="B135" s="2"/>
      <c r="G135" s="92"/>
    </row>
    <row r="136">
      <c r="B136" s="2"/>
      <c r="G136" s="92"/>
    </row>
    <row r="137">
      <c r="B137" s="2"/>
      <c r="G137" s="92"/>
    </row>
    <row r="138">
      <c r="A138" s="1"/>
      <c r="B138" s="2"/>
      <c r="G138" s="92"/>
    </row>
    <row r="139">
      <c r="A139" s="1"/>
      <c r="B139" s="2"/>
      <c r="G139" s="92"/>
    </row>
    <row r="140">
      <c r="A140" s="1"/>
      <c r="B140" s="2"/>
      <c r="G140" s="92"/>
    </row>
    <row r="141">
      <c r="A141" s="1"/>
      <c r="B141" s="2"/>
      <c r="G141" s="92"/>
    </row>
    <row r="142">
      <c r="A142" s="1"/>
      <c r="B142" s="2"/>
      <c r="G142" s="92"/>
    </row>
    <row r="143">
      <c r="A143" s="1"/>
      <c r="B143" s="2"/>
      <c r="G143" s="92"/>
    </row>
    <row r="144">
      <c r="A144" s="1"/>
      <c r="B144" s="2"/>
      <c r="G144" s="92"/>
    </row>
    <row r="145">
      <c r="A145" s="1"/>
      <c r="B145" s="2"/>
      <c r="G145" s="92"/>
    </row>
    <row r="146">
      <c r="A146" s="1"/>
      <c r="B146" s="2"/>
      <c r="G146" s="92"/>
    </row>
    <row r="147">
      <c r="A147" s="1"/>
      <c r="B147" s="2"/>
      <c r="G147" s="92"/>
    </row>
    <row r="148">
      <c r="A148" s="1"/>
      <c r="B148" s="2"/>
      <c r="G148" s="92"/>
    </row>
    <row r="149">
      <c r="A149" s="1"/>
      <c r="B149" s="2"/>
      <c r="G149" s="92"/>
    </row>
    <row r="150">
      <c r="A150" s="1"/>
      <c r="B150" s="2"/>
      <c r="G150" s="92"/>
    </row>
    <row r="151">
      <c r="A151" s="1"/>
      <c r="B151" s="2"/>
      <c r="G151" s="92"/>
    </row>
    <row r="152">
      <c r="A152" s="1"/>
      <c r="B152" s="2"/>
      <c r="G152" s="92"/>
    </row>
    <row r="153">
      <c r="A153" s="1"/>
      <c r="B153" s="2"/>
      <c r="G153" s="92"/>
    </row>
    <row r="154">
      <c r="A154" s="1"/>
      <c r="B154" s="2"/>
      <c r="G154" s="92"/>
    </row>
    <row r="155">
      <c r="A155" s="1"/>
      <c r="B155" s="2"/>
      <c r="G155" s="92"/>
    </row>
    <row r="156">
      <c r="A156" s="1"/>
      <c r="B156" s="2"/>
      <c r="G156" s="92"/>
    </row>
    <row r="157">
      <c r="A157" s="1"/>
      <c r="B157" s="2"/>
      <c r="G157" s="92"/>
    </row>
    <row r="158">
      <c r="A158" s="1"/>
      <c r="B158" s="2"/>
      <c r="G158" s="92"/>
    </row>
    <row r="159">
      <c r="A159" s="1"/>
      <c r="B159" s="2"/>
      <c r="G159" s="92"/>
    </row>
    <row r="160">
      <c r="A160" s="1"/>
      <c r="B160" s="2"/>
      <c r="G160" s="92"/>
    </row>
    <row r="161">
      <c r="A161" s="1"/>
      <c r="B161" s="2"/>
      <c r="G161" s="92"/>
    </row>
    <row r="162">
      <c r="A162" s="1"/>
      <c r="B162" s="2"/>
      <c r="G162" s="92"/>
    </row>
    <row r="163">
      <c r="A163" s="1"/>
      <c r="B163" s="2"/>
      <c r="G163" s="92"/>
    </row>
    <row r="164">
      <c r="A164" s="1"/>
      <c r="B164" s="2"/>
      <c r="G164" s="92"/>
    </row>
    <row r="165">
      <c r="A165" s="1"/>
      <c r="B165" s="2"/>
      <c r="G165" s="92"/>
    </row>
    <row r="166">
      <c r="A166" s="1"/>
      <c r="B166" s="2"/>
      <c r="G166" s="92"/>
    </row>
    <row r="167">
      <c r="A167" s="1"/>
      <c r="B167" s="2"/>
      <c r="G167" s="92"/>
    </row>
    <row r="168">
      <c r="A168" s="1"/>
      <c r="B168" s="2"/>
      <c r="G168" s="92"/>
    </row>
    <row r="169">
      <c r="A169" s="1"/>
      <c r="B169" s="2"/>
      <c r="G169" s="92"/>
    </row>
    <row r="170">
      <c r="A170" s="1"/>
      <c r="B170" s="2"/>
      <c r="G170" s="92"/>
    </row>
    <row r="171">
      <c r="A171" s="1"/>
      <c r="B171" s="2"/>
      <c r="G171" s="92"/>
    </row>
    <row r="172">
      <c r="A172" s="1"/>
      <c r="B172" s="2"/>
      <c r="G172" s="92"/>
    </row>
    <row r="173">
      <c r="A173" s="1"/>
      <c r="B173" s="2"/>
      <c r="G173" s="92"/>
    </row>
    <row r="174">
      <c r="A174" s="1"/>
      <c r="B174" s="2"/>
      <c r="G174" s="92"/>
    </row>
    <row r="175">
      <c r="A175" s="1"/>
      <c r="B175" s="2"/>
      <c r="G175" s="92"/>
    </row>
    <row r="176">
      <c r="A176" s="1"/>
      <c r="B176" s="2"/>
      <c r="G176" s="92"/>
    </row>
    <row r="177">
      <c r="A177" s="1"/>
      <c r="B177" s="2"/>
      <c r="G177" s="92"/>
    </row>
    <row r="178">
      <c r="A178" s="1"/>
      <c r="B178" s="2"/>
      <c r="G178" s="92"/>
    </row>
    <row r="179">
      <c r="A179" s="1"/>
      <c r="B179" s="2"/>
      <c r="G179" s="92"/>
    </row>
    <row r="180">
      <c r="A180" s="1"/>
      <c r="B180" s="2"/>
      <c r="G180" s="92"/>
    </row>
    <row r="181">
      <c r="A181" s="1"/>
      <c r="B181" s="2"/>
      <c r="G181" s="92"/>
    </row>
    <row r="182">
      <c r="A182" s="1"/>
      <c r="B182" s="2"/>
      <c r="G182" s="92"/>
    </row>
    <row r="183">
      <c r="A183" s="1"/>
      <c r="B183" s="2"/>
      <c r="G183" s="92"/>
    </row>
    <row r="184">
      <c r="A184" s="1"/>
      <c r="B184" s="2"/>
      <c r="G184" s="92"/>
    </row>
    <row r="185">
      <c r="A185" s="1"/>
      <c r="B185" s="2"/>
      <c r="G185" s="92"/>
    </row>
    <row r="186">
      <c r="A186" s="1"/>
      <c r="B186" s="2"/>
      <c r="G186" s="92"/>
    </row>
    <row r="187">
      <c r="A187" s="1"/>
      <c r="B187" s="2"/>
      <c r="G187" s="92"/>
    </row>
    <row r="188">
      <c r="A188" s="1"/>
      <c r="B188" s="2"/>
      <c r="G188" s="92"/>
    </row>
    <row r="189">
      <c r="A189" s="1"/>
      <c r="B189" s="2"/>
      <c r="G189" s="92"/>
    </row>
    <row r="190">
      <c r="A190" s="1"/>
      <c r="B190" s="2"/>
      <c r="G190" s="92"/>
    </row>
    <row r="191">
      <c r="A191" s="1"/>
      <c r="B191" s="2"/>
      <c r="G191" s="92"/>
    </row>
    <row r="192">
      <c r="A192" s="1"/>
      <c r="B192" s="2"/>
      <c r="G192" s="92"/>
    </row>
    <row r="193">
      <c r="A193" s="1"/>
      <c r="B193" s="2"/>
      <c r="G193" s="92"/>
    </row>
    <row r="194">
      <c r="A194" s="1"/>
      <c r="B194" s="2"/>
      <c r="G194" s="92"/>
    </row>
    <row r="195">
      <c r="A195" s="1"/>
      <c r="B195" s="2"/>
      <c r="G195" s="92"/>
    </row>
    <row r="196">
      <c r="A196" s="1"/>
      <c r="B196" s="2"/>
      <c r="G196" s="92"/>
    </row>
    <row r="197">
      <c r="A197" s="1"/>
      <c r="B197" s="2"/>
      <c r="G197" s="92"/>
    </row>
    <row r="198">
      <c r="A198" s="1"/>
      <c r="B198" s="2"/>
      <c r="G198" s="92"/>
    </row>
    <row r="199">
      <c r="A199" s="1"/>
      <c r="B199" s="2"/>
      <c r="G199" s="92"/>
    </row>
    <row r="200">
      <c r="A200" s="1"/>
      <c r="B200" s="2"/>
      <c r="G200" s="92"/>
    </row>
    <row r="201">
      <c r="A201" s="1"/>
      <c r="B201" s="2"/>
      <c r="G201" s="92"/>
    </row>
    <row r="202">
      <c r="A202" s="1"/>
      <c r="B202" s="2"/>
      <c r="G202" s="92"/>
    </row>
    <row r="203">
      <c r="A203" s="1"/>
      <c r="B203" s="2"/>
      <c r="G203" s="92"/>
    </row>
    <row r="204">
      <c r="A204" s="1"/>
      <c r="B204" s="2"/>
      <c r="G204" s="92"/>
    </row>
    <row r="205">
      <c r="A205" s="1"/>
      <c r="B205" s="2"/>
      <c r="G205" s="92"/>
    </row>
    <row r="206">
      <c r="A206" s="1"/>
      <c r="B206" s="2"/>
      <c r="G206" s="92"/>
    </row>
    <row r="207">
      <c r="A207" s="1"/>
      <c r="B207" s="2"/>
      <c r="G207" s="92"/>
    </row>
    <row r="208">
      <c r="A208" s="1"/>
      <c r="B208" s="2"/>
      <c r="G208" s="92"/>
    </row>
    <row r="209">
      <c r="A209" s="1"/>
      <c r="B209" s="2"/>
      <c r="G209" s="92"/>
    </row>
    <row r="210">
      <c r="A210" s="1"/>
      <c r="B210" s="2"/>
      <c r="G210" s="92"/>
    </row>
    <row r="211">
      <c r="A211" s="1"/>
      <c r="B211" s="2"/>
      <c r="G211" s="92"/>
    </row>
    <row r="212">
      <c r="A212" s="1"/>
      <c r="B212" s="2"/>
      <c r="G212" s="92"/>
    </row>
    <row r="213">
      <c r="A213" s="1"/>
      <c r="B213" s="2"/>
      <c r="G213" s="92"/>
    </row>
    <row r="214">
      <c r="A214" s="1"/>
      <c r="B214" s="2"/>
      <c r="G214" s="92"/>
    </row>
    <row r="215">
      <c r="A215" s="1"/>
      <c r="B215" s="2"/>
      <c r="G215" s="92"/>
    </row>
    <row r="216">
      <c r="A216" s="1"/>
      <c r="B216" s="2"/>
      <c r="G216" s="92"/>
    </row>
    <row r="217">
      <c r="A217" s="1"/>
      <c r="B217" s="2"/>
      <c r="G217" s="92"/>
    </row>
    <row r="218">
      <c r="A218" s="1"/>
      <c r="B218" s="2"/>
      <c r="G218" s="92"/>
    </row>
    <row r="219">
      <c r="A219" s="1"/>
      <c r="B219" s="2"/>
      <c r="G219" s="92"/>
    </row>
    <row r="220">
      <c r="A220" s="1"/>
      <c r="B220" s="2"/>
      <c r="G220" s="92"/>
    </row>
    <row r="221">
      <c r="A221" s="1"/>
      <c r="B221" s="2"/>
      <c r="G221" s="92"/>
    </row>
    <row r="222">
      <c r="A222" s="1"/>
      <c r="B222" s="2"/>
      <c r="G222" s="92"/>
    </row>
    <row r="223">
      <c r="A223" s="1"/>
      <c r="B223" s="2"/>
      <c r="G223" s="92"/>
    </row>
    <row r="224">
      <c r="A224" s="1"/>
      <c r="B224" s="2"/>
      <c r="G224" s="92"/>
    </row>
    <row r="225">
      <c r="A225" s="1"/>
      <c r="B225" s="2"/>
      <c r="G225" s="92"/>
    </row>
    <row r="226">
      <c r="A226" s="1"/>
      <c r="B226" s="2"/>
      <c r="G226" s="92"/>
    </row>
    <row r="227">
      <c r="A227" s="1"/>
      <c r="B227" s="2"/>
      <c r="G227" s="92"/>
    </row>
    <row r="228">
      <c r="A228" s="1"/>
      <c r="B228" s="2"/>
      <c r="G228" s="92"/>
    </row>
    <row r="229">
      <c r="A229" s="1"/>
      <c r="B229" s="2"/>
      <c r="G229" s="92"/>
    </row>
    <row r="230">
      <c r="A230" s="1"/>
      <c r="B230" s="2"/>
      <c r="G230" s="92"/>
    </row>
    <row r="231">
      <c r="A231" s="1"/>
      <c r="B231" s="2"/>
      <c r="G231" s="92"/>
    </row>
    <row r="232">
      <c r="A232" s="1"/>
      <c r="B232" s="2"/>
      <c r="G232" s="92"/>
    </row>
    <row r="233">
      <c r="A233" s="1"/>
      <c r="B233" s="2"/>
      <c r="G233" s="92"/>
    </row>
    <row r="234">
      <c r="A234" s="1"/>
      <c r="B234" s="2"/>
      <c r="G234" s="92"/>
    </row>
    <row r="235">
      <c r="A235" s="1"/>
      <c r="B235" s="2"/>
      <c r="G235" s="92"/>
    </row>
    <row r="236">
      <c r="A236" s="1"/>
      <c r="B236" s="2"/>
      <c r="G236" s="92"/>
    </row>
    <row r="237">
      <c r="A237" s="1"/>
      <c r="B237" s="2"/>
      <c r="G237" s="92"/>
    </row>
    <row r="238">
      <c r="A238" s="1"/>
      <c r="B238" s="2"/>
      <c r="G238" s="92"/>
    </row>
    <row r="239">
      <c r="A239" s="1"/>
      <c r="B239" s="2"/>
      <c r="G239" s="92"/>
    </row>
    <row r="240">
      <c r="A240" s="1"/>
      <c r="B240" s="2"/>
      <c r="G240" s="92"/>
    </row>
    <row r="241">
      <c r="A241" s="1"/>
      <c r="B241" s="2"/>
      <c r="G241" s="92"/>
    </row>
    <row r="242">
      <c r="A242" s="1"/>
      <c r="B242" s="2"/>
      <c r="G242" s="92"/>
    </row>
    <row r="243">
      <c r="A243" s="1"/>
      <c r="B243" s="2"/>
      <c r="G243" s="92"/>
    </row>
    <row r="244">
      <c r="A244" s="1"/>
      <c r="B244" s="2"/>
      <c r="G244" s="92"/>
    </row>
    <row r="245">
      <c r="A245" s="1"/>
      <c r="B245" s="2"/>
      <c r="G245" s="92"/>
    </row>
    <row r="246">
      <c r="A246" s="1"/>
      <c r="B246" s="2"/>
      <c r="G246" s="92"/>
    </row>
    <row r="247">
      <c r="A247" s="1"/>
      <c r="B247" s="2"/>
      <c r="G247" s="92"/>
    </row>
    <row r="248">
      <c r="A248" s="1"/>
      <c r="B248" s="2"/>
      <c r="G248" s="92"/>
    </row>
    <row r="249">
      <c r="A249" s="1"/>
      <c r="B249" s="2"/>
      <c r="G249" s="92"/>
    </row>
    <row r="250">
      <c r="A250" s="1"/>
      <c r="B250" s="2"/>
      <c r="G250" s="92"/>
    </row>
    <row r="251">
      <c r="A251" s="1"/>
      <c r="B251" s="2"/>
      <c r="G251" s="92"/>
    </row>
    <row r="252">
      <c r="A252" s="1"/>
      <c r="B252" s="2"/>
      <c r="G252" s="92"/>
    </row>
    <row r="253">
      <c r="A253" s="1"/>
      <c r="B253" s="2"/>
      <c r="G253" s="92"/>
    </row>
    <row r="254">
      <c r="A254" s="1"/>
      <c r="B254" s="2"/>
      <c r="G254" s="92"/>
    </row>
    <row r="255">
      <c r="A255" s="1"/>
      <c r="B255" s="2"/>
      <c r="G255" s="92"/>
    </row>
    <row r="256">
      <c r="A256" s="1"/>
      <c r="B256" s="2"/>
      <c r="G256" s="92"/>
    </row>
    <row r="257">
      <c r="A257" s="1"/>
      <c r="B257" s="2"/>
      <c r="G257" s="92"/>
    </row>
    <row r="258">
      <c r="A258" s="1"/>
      <c r="B258" s="2"/>
      <c r="G258" s="92"/>
    </row>
    <row r="259">
      <c r="A259" s="1"/>
      <c r="B259" s="2"/>
      <c r="G259" s="92"/>
    </row>
    <row r="260">
      <c r="A260" s="1"/>
      <c r="B260" s="2"/>
      <c r="G260" s="92"/>
    </row>
    <row r="261">
      <c r="A261" s="1"/>
      <c r="B261" s="2"/>
      <c r="G261" s="92"/>
    </row>
    <row r="262">
      <c r="A262" s="1"/>
      <c r="B262" s="2"/>
      <c r="G262" s="92"/>
    </row>
    <row r="263">
      <c r="A263" s="1"/>
      <c r="B263" s="2"/>
      <c r="G263" s="92"/>
    </row>
    <row r="264">
      <c r="A264" s="1"/>
      <c r="B264" s="2"/>
      <c r="G264" s="92"/>
    </row>
    <row r="265">
      <c r="A265" s="1"/>
      <c r="B265" s="2"/>
      <c r="G265" s="92"/>
    </row>
    <row r="266">
      <c r="A266" s="1"/>
      <c r="B266" s="2"/>
      <c r="G266" s="92"/>
    </row>
    <row r="267">
      <c r="A267" s="1"/>
      <c r="B267" s="2"/>
      <c r="G267" s="92"/>
    </row>
    <row r="268">
      <c r="A268" s="1"/>
      <c r="B268" s="2"/>
      <c r="G268" s="92"/>
    </row>
    <row r="269">
      <c r="A269" s="1"/>
      <c r="B269" s="2"/>
      <c r="G269" s="92"/>
    </row>
    <row r="270">
      <c r="A270" s="1"/>
      <c r="B270" s="2"/>
      <c r="G270" s="92"/>
    </row>
    <row r="271">
      <c r="A271" s="1"/>
      <c r="B271" s="2"/>
      <c r="G271" s="92"/>
    </row>
    <row r="272">
      <c r="A272" s="1"/>
      <c r="B272" s="2"/>
      <c r="G272" s="92"/>
    </row>
    <row r="273">
      <c r="A273" s="1"/>
      <c r="B273" s="2"/>
      <c r="G273" s="92"/>
    </row>
    <row r="274">
      <c r="A274" s="1"/>
      <c r="B274" s="2"/>
      <c r="G274" s="92"/>
    </row>
    <row r="275">
      <c r="A275" s="1"/>
      <c r="B275" s="2"/>
      <c r="G275" s="92"/>
    </row>
    <row r="276">
      <c r="A276" s="1"/>
      <c r="B276" s="2"/>
      <c r="G276" s="92"/>
    </row>
    <row r="277">
      <c r="A277" s="1"/>
      <c r="B277" s="2"/>
      <c r="G277" s="92"/>
    </row>
    <row r="278">
      <c r="A278" s="1"/>
      <c r="B278" s="2"/>
      <c r="G278" s="92"/>
    </row>
    <row r="279">
      <c r="A279" s="1"/>
      <c r="B279" s="2"/>
      <c r="G279" s="92"/>
    </row>
    <row r="280">
      <c r="A280" s="1"/>
      <c r="B280" s="2"/>
      <c r="G280" s="92"/>
    </row>
    <row r="281">
      <c r="A281" s="1"/>
      <c r="B281" s="2"/>
      <c r="G281" s="92"/>
    </row>
    <row r="282">
      <c r="A282" s="1"/>
      <c r="B282" s="2"/>
      <c r="G282" s="92"/>
    </row>
    <row r="283">
      <c r="A283" s="1"/>
      <c r="B283" s="2"/>
      <c r="G283" s="92"/>
    </row>
    <row r="284">
      <c r="A284" s="1"/>
      <c r="B284" s="2"/>
      <c r="G284" s="92"/>
    </row>
    <row r="285">
      <c r="A285" s="1"/>
      <c r="B285" s="2"/>
      <c r="G285" s="92"/>
    </row>
    <row r="286">
      <c r="A286" s="1"/>
      <c r="B286" s="2"/>
      <c r="G286" s="92"/>
    </row>
    <row r="287">
      <c r="A287" s="1"/>
      <c r="B287" s="2"/>
      <c r="G287" s="92"/>
    </row>
    <row r="288">
      <c r="A288" s="1"/>
      <c r="B288" s="2"/>
      <c r="G288" s="92"/>
    </row>
    <row r="289">
      <c r="A289" s="1"/>
      <c r="B289" s="2"/>
      <c r="G289" s="92"/>
    </row>
    <row r="290">
      <c r="A290" s="1"/>
      <c r="B290" s="2"/>
      <c r="G290" s="92"/>
    </row>
    <row r="291">
      <c r="A291" s="1"/>
      <c r="B291" s="2"/>
      <c r="G291" s="92"/>
    </row>
    <row r="292">
      <c r="A292" s="1"/>
      <c r="B292" s="2"/>
      <c r="G292" s="92"/>
    </row>
    <row r="293">
      <c r="A293" s="1"/>
      <c r="B293" s="2"/>
      <c r="G293" s="92"/>
    </row>
    <row r="294">
      <c r="A294" s="1"/>
      <c r="B294" s="2"/>
      <c r="G294" s="92"/>
    </row>
    <row r="295">
      <c r="A295" s="1"/>
      <c r="B295" s="2"/>
      <c r="G295" s="92"/>
    </row>
    <row r="296">
      <c r="A296" s="1"/>
      <c r="B296" s="2"/>
      <c r="G296" s="92"/>
    </row>
    <row r="297">
      <c r="A297" s="1"/>
      <c r="B297" s="2"/>
      <c r="G297" s="92"/>
    </row>
    <row r="298">
      <c r="A298" s="1"/>
      <c r="B298" s="2"/>
      <c r="G298" s="92"/>
    </row>
    <row r="299">
      <c r="A299" s="1"/>
      <c r="B299" s="2"/>
      <c r="G299" s="92"/>
    </row>
    <row r="300">
      <c r="A300" s="1"/>
      <c r="B300" s="2"/>
      <c r="G300" s="92"/>
    </row>
    <row r="301">
      <c r="A301" s="1"/>
      <c r="B301" s="2"/>
      <c r="G301" s="92"/>
    </row>
    <row r="302">
      <c r="A302" s="1"/>
      <c r="B302" s="2"/>
      <c r="G302" s="92"/>
    </row>
    <row r="303">
      <c r="A303" s="1"/>
      <c r="B303" s="2"/>
      <c r="G303" s="92"/>
    </row>
    <row r="304">
      <c r="A304" s="1"/>
      <c r="B304" s="2"/>
      <c r="G304" s="92"/>
    </row>
    <row r="305">
      <c r="A305" s="1"/>
      <c r="B305" s="2"/>
      <c r="G305" s="92"/>
    </row>
    <row r="306">
      <c r="A306" s="1"/>
      <c r="B306" s="2"/>
      <c r="G306" s="92"/>
    </row>
    <row r="307">
      <c r="A307" s="1"/>
      <c r="B307" s="2"/>
      <c r="G307" s="92"/>
    </row>
    <row r="308">
      <c r="A308" s="1"/>
      <c r="B308" s="2"/>
      <c r="G308" s="92"/>
    </row>
    <row r="309">
      <c r="A309" s="1"/>
      <c r="B309" s="2"/>
      <c r="G309" s="92"/>
    </row>
    <row r="310">
      <c r="A310" s="1"/>
      <c r="B310" s="2"/>
      <c r="G310" s="92"/>
    </row>
    <row r="311">
      <c r="A311" s="1"/>
      <c r="B311" s="2"/>
      <c r="G311" s="92"/>
    </row>
    <row r="312">
      <c r="A312" s="1"/>
      <c r="B312" s="2"/>
      <c r="G312" s="92"/>
    </row>
    <row r="313">
      <c r="A313" s="1"/>
      <c r="B313" s="2"/>
      <c r="G313" s="92"/>
    </row>
    <row r="314">
      <c r="A314" s="1"/>
      <c r="B314" s="2"/>
      <c r="G314" s="92"/>
    </row>
    <row r="315">
      <c r="A315" s="1"/>
      <c r="B315" s="2"/>
      <c r="G315" s="92"/>
    </row>
    <row r="316">
      <c r="A316" s="1"/>
      <c r="B316" s="2"/>
      <c r="G316" s="92"/>
    </row>
    <row r="317">
      <c r="A317" s="1"/>
      <c r="B317" s="2"/>
      <c r="G317" s="92"/>
    </row>
    <row r="318">
      <c r="A318" s="1"/>
      <c r="B318" s="2"/>
      <c r="G318" s="92"/>
    </row>
    <row r="319">
      <c r="A319" s="1"/>
      <c r="B319" s="2"/>
      <c r="G319" s="92"/>
    </row>
    <row r="320">
      <c r="A320" s="1"/>
      <c r="B320" s="2"/>
      <c r="G320" s="92"/>
    </row>
    <row r="321">
      <c r="A321" s="1"/>
      <c r="B321" s="2"/>
      <c r="G321" s="92"/>
    </row>
    <row r="322">
      <c r="A322" s="1"/>
      <c r="B322" s="2"/>
      <c r="G322" s="92"/>
    </row>
    <row r="323">
      <c r="A323" s="1"/>
      <c r="B323" s="2"/>
      <c r="G323" s="92"/>
    </row>
    <row r="324">
      <c r="A324" s="1"/>
      <c r="B324" s="2"/>
      <c r="G324" s="92"/>
    </row>
    <row r="325">
      <c r="A325" s="1"/>
      <c r="B325" s="2"/>
      <c r="G325" s="92"/>
    </row>
    <row r="326">
      <c r="A326" s="1"/>
      <c r="B326" s="2"/>
      <c r="G326" s="92"/>
    </row>
    <row r="327">
      <c r="A327" s="1"/>
      <c r="B327" s="2"/>
      <c r="G327" s="92"/>
    </row>
    <row r="328">
      <c r="A328" s="1"/>
      <c r="B328" s="2"/>
      <c r="G328" s="92"/>
    </row>
    <row r="329">
      <c r="A329" s="1"/>
      <c r="B329" s="2"/>
      <c r="G329" s="92"/>
    </row>
    <row r="330">
      <c r="A330" s="1"/>
      <c r="B330" s="2"/>
      <c r="G330" s="92"/>
    </row>
    <row r="331">
      <c r="A331" s="1"/>
      <c r="B331" s="2"/>
      <c r="G331" s="92"/>
    </row>
    <row r="332">
      <c r="A332" s="1"/>
      <c r="B332" s="2"/>
      <c r="G332" s="92"/>
    </row>
    <row r="333">
      <c r="A333" s="1"/>
      <c r="B333" s="2"/>
      <c r="G333" s="92"/>
    </row>
    <row r="334">
      <c r="A334" s="1"/>
      <c r="B334" s="2"/>
      <c r="G334" s="92"/>
    </row>
    <row r="335">
      <c r="A335" s="1"/>
      <c r="B335" s="2"/>
      <c r="G335" s="92"/>
    </row>
    <row r="336">
      <c r="A336" s="1"/>
      <c r="B336" s="2"/>
      <c r="G336" s="92"/>
    </row>
    <row r="337">
      <c r="A337" s="1"/>
      <c r="B337" s="2"/>
      <c r="G337" s="92"/>
    </row>
    <row r="338">
      <c r="A338" s="1"/>
      <c r="B338" s="2"/>
      <c r="G338" s="92"/>
    </row>
    <row r="339">
      <c r="A339" s="1"/>
      <c r="B339" s="2"/>
      <c r="G339" s="92"/>
    </row>
    <row r="340">
      <c r="A340" s="1"/>
      <c r="B340" s="2"/>
      <c r="G340" s="92"/>
    </row>
    <row r="341">
      <c r="A341" s="1"/>
      <c r="B341" s="2"/>
      <c r="G341" s="92"/>
    </row>
    <row r="342">
      <c r="A342" s="1"/>
      <c r="B342" s="2"/>
      <c r="G342" s="92"/>
    </row>
    <row r="343">
      <c r="A343" s="1"/>
      <c r="B343" s="2"/>
      <c r="G343" s="92"/>
    </row>
    <row r="344">
      <c r="A344" s="1"/>
      <c r="B344" s="2"/>
      <c r="G344" s="92"/>
    </row>
    <row r="345">
      <c r="A345" s="1"/>
      <c r="B345" s="2"/>
      <c r="G345" s="92"/>
    </row>
    <row r="346">
      <c r="A346" s="1"/>
      <c r="B346" s="2"/>
      <c r="G346" s="92"/>
    </row>
    <row r="347">
      <c r="A347" s="1"/>
      <c r="B347" s="2"/>
      <c r="G347" s="92"/>
    </row>
    <row r="348">
      <c r="A348" s="1"/>
      <c r="B348" s="2"/>
      <c r="G348" s="92"/>
    </row>
    <row r="349">
      <c r="A349" s="1"/>
      <c r="B349" s="2"/>
      <c r="G349" s="92"/>
    </row>
    <row r="350">
      <c r="A350" s="1"/>
      <c r="B350" s="2"/>
      <c r="G350" s="92"/>
    </row>
    <row r="351">
      <c r="A351" s="1"/>
      <c r="B351" s="2"/>
      <c r="G351" s="92"/>
    </row>
    <row r="352">
      <c r="A352" s="1"/>
      <c r="B352" s="2"/>
      <c r="G352" s="92"/>
    </row>
    <row r="353">
      <c r="A353" s="1"/>
      <c r="B353" s="2"/>
      <c r="G353" s="92"/>
    </row>
    <row r="354">
      <c r="A354" s="1"/>
      <c r="B354" s="2"/>
      <c r="G354" s="92"/>
    </row>
    <row r="355">
      <c r="A355" s="1"/>
      <c r="B355" s="2"/>
      <c r="G355" s="92"/>
    </row>
    <row r="356">
      <c r="A356" s="1"/>
      <c r="B356" s="2"/>
      <c r="G356" s="92"/>
    </row>
    <row r="357">
      <c r="A357" s="1"/>
      <c r="B357" s="2"/>
      <c r="G357" s="92"/>
    </row>
    <row r="358">
      <c r="A358" s="1"/>
      <c r="B358" s="2"/>
      <c r="G358" s="92"/>
    </row>
    <row r="359">
      <c r="A359" s="1"/>
      <c r="B359" s="2"/>
      <c r="G359" s="92"/>
    </row>
    <row r="360">
      <c r="A360" s="1"/>
      <c r="B360" s="2"/>
      <c r="G360" s="92"/>
    </row>
    <row r="361">
      <c r="A361" s="1"/>
      <c r="B361" s="2"/>
      <c r="G361" s="92"/>
    </row>
    <row r="362">
      <c r="A362" s="1"/>
      <c r="B362" s="2"/>
      <c r="G362" s="92"/>
    </row>
    <row r="363">
      <c r="A363" s="1"/>
      <c r="B363" s="2"/>
      <c r="G363" s="92"/>
    </row>
    <row r="364">
      <c r="A364" s="1"/>
      <c r="B364" s="2"/>
      <c r="G364" s="92"/>
    </row>
    <row r="365">
      <c r="A365" s="1"/>
      <c r="B365" s="2"/>
      <c r="G365" s="92"/>
    </row>
    <row r="366">
      <c r="A366" s="1"/>
      <c r="B366" s="2"/>
      <c r="G366" s="92"/>
    </row>
    <row r="367">
      <c r="A367" s="1"/>
      <c r="B367" s="2"/>
      <c r="G367" s="92"/>
    </row>
    <row r="368">
      <c r="A368" s="1"/>
      <c r="B368" s="2"/>
      <c r="G368" s="92"/>
    </row>
    <row r="369">
      <c r="A369" s="1"/>
      <c r="B369" s="2"/>
      <c r="G369" s="92"/>
    </row>
    <row r="370">
      <c r="A370" s="1"/>
      <c r="B370" s="2"/>
      <c r="G370" s="92"/>
    </row>
    <row r="371">
      <c r="A371" s="1"/>
      <c r="B371" s="2"/>
      <c r="G371" s="92"/>
    </row>
    <row r="372">
      <c r="A372" s="1"/>
      <c r="B372" s="2"/>
      <c r="G372" s="92"/>
    </row>
    <row r="373">
      <c r="A373" s="1"/>
      <c r="B373" s="2"/>
      <c r="G373" s="92"/>
    </row>
    <row r="374">
      <c r="A374" s="1"/>
      <c r="B374" s="2"/>
      <c r="G374" s="92"/>
    </row>
    <row r="375">
      <c r="A375" s="1"/>
      <c r="B375" s="2"/>
      <c r="G375" s="92"/>
    </row>
    <row r="376">
      <c r="A376" s="1"/>
      <c r="B376" s="2"/>
      <c r="G376" s="92"/>
    </row>
    <row r="377">
      <c r="A377" s="1"/>
      <c r="B377" s="2"/>
      <c r="G377" s="92"/>
    </row>
    <row r="378">
      <c r="A378" s="1"/>
      <c r="B378" s="2"/>
      <c r="G378" s="92"/>
    </row>
    <row r="379">
      <c r="A379" s="1"/>
      <c r="B379" s="2"/>
      <c r="G379" s="92"/>
    </row>
    <row r="380">
      <c r="A380" s="1"/>
      <c r="B380" s="2"/>
      <c r="G380" s="92"/>
    </row>
    <row r="381">
      <c r="A381" s="1"/>
      <c r="B381" s="2"/>
      <c r="G381" s="92"/>
    </row>
    <row r="382">
      <c r="A382" s="1"/>
      <c r="B382" s="2"/>
      <c r="G382" s="92"/>
    </row>
    <row r="383">
      <c r="A383" s="1"/>
      <c r="B383" s="2"/>
      <c r="G383" s="92"/>
    </row>
    <row r="384">
      <c r="A384" s="1"/>
      <c r="B384" s="2"/>
      <c r="G384" s="92"/>
    </row>
    <row r="385">
      <c r="A385" s="1"/>
      <c r="B385" s="2"/>
      <c r="G385" s="92"/>
    </row>
    <row r="386">
      <c r="A386" s="1"/>
      <c r="B386" s="2"/>
      <c r="G386" s="92"/>
    </row>
    <row r="387">
      <c r="A387" s="1"/>
      <c r="B387" s="2"/>
      <c r="G387" s="92"/>
    </row>
    <row r="388">
      <c r="A388" s="1"/>
      <c r="B388" s="2"/>
      <c r="G388" s="92"/>
    </row>
    <row r="389">
      <c r="A389" s="1"/>
      <c r="B389" s="2"/>
      <c r="G389" s="92"/>
    </row>
    <row r="390">
      <c r="A390" s="1"/>
      <c r="B390" s="2"/>
      <c r="G390" s="92"/>
    </row>
    <row r="391">
      <c r="A391" s="1"/>
      <c r="B391" s="2"/>
      <c r="G391" s="92"/>
    </row>
    <row r="392">
      <c r="A392" s="1"/>
      <c r="B392" s="2"/>
      <c r="G392" s="92"/>
    </row>
    <row r="393">
      <c r="A393" s="1"/>
      <c r="B393" s="2"/>
      <c r="G393" s="92"/>
    </row>
    <row r="394">
      <c r="A394" s="1"/>
      <c r="B394" s="2"/>
      <c r="G394" s="92"/>
    </row>
    <row r="395">
      <c r="A395" s="1"/>
      <c r="B395" s="2"/>
      <c r="G395" s="92"/>
    </row>
    <row r="396">
      <c r="A396" s="1"/>
      <c r="B396" s="2"/>
      <c r="G396" s="92"/>
    </row>
    <row r="397">
      <c r="A397" s="1"/>
      <c r="B397" s="2"/>
      <c r="G397" s="92"/>
    </row>
    <row r="398">
      <c r="A398" s="1"/>
      <c r="B398" s="2"/>
      <c r="G398" s="92"/>
    </row>
    <row r="399">
      <c r="A399" s="1"/>
      <c r="B399" s="2"/>
      <c r="G399" s="92"/>
    </row>
    <row r="400">
      <c r="A400" s="1"/>
      <c r="B400" s="2"/>
      <c r="G400" s="92"/>
    </row>
    <row r="401">
      <c r="A401" s="1"/>
      <c r="B401" s="2"/>
      <c r="G401" s="92"/>
    </row>
    <row r="402">
      <c r="A402" s="1"/>
      <c r="B402" s="2"/>
      <c r="G402" s="92"/>
    </row>
    <row r="403">
      <c r="A403" s="1"/>
      <c r="B403" s="2"/>
      <c r="G403" s="92"/>
    </row>
    <row r="404">
      <c r="A404" s="1"/>
      <c r="B404" s="2"/>
      <c r="G404" s="92"/>
    </row>
    <row r="405">
      <c r="A405" s="1"/>
      <c r="B405" s="2"/>
      <c r="G405" s="92"/>
    </row>
    <row r="406">
      <c r="A406" s="1"/>
      <c r="B406" s="2"/>
      <c r="G406" s="92"/>
    </row>
    <row r="407">
      <c r="A407" s="1"/>
      <c r="B407" s="2"/>
      <c r="G407" s="92"/>
    </row>
    <row r="408">
      <c r="A408" s="1"/>
      <c r="B408" s="2"/>
      <c r="G408" s="92"/>
    </row>
    <row r="409">
      <c r="A409" s="1"/>
      <c r="B409" s="2"/>
      <c r="G409" s="92"/>
    </row>
    <row r="410">
      <c r="A410" s="1"/>
      <c r="B410" s="2"/>
      <c r="G410" s="92"/>
    </row>
    <row r="411">
      <c r="A411" s="1"/>
      <c r="B411" s="2"/>
      <c r="G411" s="92"/>
    </row>
    <row r="412">
      <c r="A412" s="1"/>
      <c r="B412" s="2"/>
      <c r="G412" s="92"/>
    </row>
    <row r="413">
      <c r="A413" s="1"/>
      <c r="B413" s="2"/>
      <c r="G413" s="92"/>
    </row>
    <row r="414">
      <c r="A414" s="1"/>
      <c r="B414" s="2"/>
      <c r="G414" s="92"/>
    </row>
    <row r="415">
      <c r="A415" s="1"/>
      <c r="B415" s="2"/>
      <c r="G415" s="92"/>
    </row>
    <row r="416">
      <c r="A416" s="1"/>
      <c r="B416" s="2"/>
      <c r="G416" s="92"/>
    </row>
    <row r="417">
      <c r="A417" s="1"/>
      <c r="B417" s="2"/>
      <c r="G417" s="92"/>
    </row>
    <row r="418">
      <c r="A418" s="1"/>
      <c r="B418" s="2"/>
      <c r="G418" s="92"/>
    </row>
    <row r="419">
      <c r="A419" s="1"/>
      <c r="B419" s="2"/>
      <c r="G419" s="92"/>
    </row>
    <row r="420">
      <c r="A420" s="1"/>
      <c r="B420" s="2"/>
      <c r="G420" s="92"/>
    </row>
    <row r="421">
      <c r="A421" s="1"/>
      <c r="B421" s="2"/>
      <c r="G421" s="92"/>
    </row>
    <row r="422">
      <c r="A422" s="1"/>
      <c r="B422" s="2"/>
      <c r="G422" s="92"/>
    </row>
    <row r="423">
      <c r="A423" s="1"/>
      <c r="B423" s="2"/>
      <c r="G423" s="92"/>
    </row>
    <row r="424">
      <c r="A424" s="1"/>
      <c r="B424" s="2"/>
      <c r="G424" s="92"/>
    </row>
    <row r="425">
      <c r="A425" s="1"/>
      <c r="B425" s="2"/>
      <c r="G425" s="92"/>
    </row>
    <row r="426">
      <c r="A426" s="1"/>
      <c r="B426" s="2"/>
      <c r="G426" s="92"/>
    </row>
    <row r="427">
      <c r="A427" s="1"/>
      <c r="B427" s="2"/>
      <c r="G427" s="92"/>
    </row>
    <row r="428">
      <c r="A428" s="1"/>
      <c r="B428" s="2"/>
      <c r="G428" s="92"/>
    </row>
    <row r="429">
      <c r="A429" s="1"/>
      <c r="B429" s="2"/>
      <c r="G429" s="92"/>
    </row>
    <row r="430">
      <c r="A430" s="1"/>
      <c r="B430" s="2"/>
      <c r="G430" s="92"/>
    </row>
    <row r="431">
      <c r="A431" s="1"/>
      <c r="B431" s="2"/>
      <c r="G431" s="92"/>
    </row>
    <row r="432">
      <c r="A432" s="1"/>
      <c r="B432" s="2"/>
      <c r="G432" s="92"/>
    </row>
    <row r="433">
      <c r="A433" s="1"/>
      <c r="B433" s="2"/>
      <c r="G433" s="92"/>
    </row>
    <row r="434">
      <c r="A434" s="1"/>
      <c r="B434" s="2"/>
      <c r="G434" s="92"/>
    </row>
    <row r="435">
      <c r="A435" s="1"/>
      <c r="B435" s="2"/>
      <c r="G435" s="92"/>
    </row>
    <row r="436">
      <c r="A436" s="1"/>
      <c r="B436" s="2"/>
      <c r="G436" s="92"/>
    </row>
    <row r="437">
      <c r="A437" s="1"/>
      <c r="B437" s="2"/>
      <c r="G437" s="92"/>
    </row>
    <row r="438">
      <c r="A438" s="1"/>
      <c r="B438" s="2"/>
      <c r="G438" s="92"/>
    </row>
    <row r="439">
      <c r="A439" s="1"/>
      <c r="B439" s="2"/>
      <c r="G439" s="92"/>
    </row>
    <row r="440">
      <c r="A440" s="1"/>
      <c r="B440" s="2"/>
      <c r="G440" s="92"/>
    </row>
    <row r="441">
      <c r="A441" s="1"/>
      <c r="B441" s="2"/>
      <c r="G441" s="92"/>
    </row>
    <row r="442">
      <c r="A442" s="1"/>
      <c r="B442" s="2"/>
      <c r="G442" s="92"/>
    </row>
    <row r="443">
      <c r="A443" s="1"/>
      <c r="B443" s="2"/>
      <c r="G443" s="92"/>
    </row>
    <row r="444">
      <c r="A444" s="1"/>
      <c r="B444" s="2"/>
      <c r="G444" s="92"/>
    </row>
    <row r="445">
      <c r="A445" s="1"/>
      <c r="B445" s="2"/>
      <c r="G445" s="92"/>
    </row>
    <row r="446">
      <c r="A446" s="1"/>
      <c r="B446" s="2"/>
      <c r="G446" s="92"/>
    </row>
    <row r="447">
      <c r="A447" s="1"/>
      <c r="B447" s="2"/>
      <c r="G447" s="92"/>
    </row>
    <row r="448">
      <c r="A448" s="1"/>
      <c r="B448" s="2"/>
      <c r="G448" s="92"/>
    </row>
    <row r="449">
      <c r="A449" s="1"/>
      <c r="B449" s="2"/>
      <c r="G449" s="92"/>
    </row>
    <row r="450">
      <c r="A450" s="1"/>
      <c r="B450" s="2"/>
      <c r="G450" s="92"/>
    </row>
    <row r="451">
      <c r="A451" s="1"/>
      <c r="B451" s="2"/>
      <c r="G451" s="92"/>
    </row>
    <row r="452">
      <c r="A452" s="1"/>
      <c r="B452" s="2"/>
      <c r="G452" s="92"/>
    </row>
    <row r="453">
      <c r="A453" s="1"/>
      <c r="B453" s="2"/>
      <c r="G453" s="92"/>
    </row>
    <row r="454">
      <c r="A454" s="1"/>
      <c r="B454" s="2"/>
      <c r="G454" s="92"/>
    </row>
    <row r="455">
      <c r="A455" s="1"/>
      <c r="B455" s="2"/>
      <c r="G455" s="92"/>
    </row>
    <row r="456">
      <c r="A456" s="1"/>
      <c r="B456" s="2"/>
      <c r="G456" s="92"/>
    </row>
    <row r="457">
      <c r="A457" s="1"/>
      <c r="B457" s="2"/>
      <c r="G457" s="92"/>
    </row>
    <row r="458">
      <c r="A458" s="1"/>
      <c r="B458" s="2"/>
      <c r="G458" s="92"/>
    </row>
    <row r="459">
      <c r="A459" s="1"/>
      <c r="B459" s="2"/>
      <c r="G459" s="92"/>
    </row>
    <row r="460">
      <c r="A460" s="1"/>
      <c r="B460" s="2"/>
      <c r="G460" s="92"/>
    </row>
    <row r="461">
      <c r="A461" s="1"/>
      <c r="B461" s="2"/>
      <c r="G461" s="92"/>
    </row>
    <row r="462">
      <c r="A462" s="1"/>
      <c r="B462" s="2"/>
      <c r="G462" s="92"/>
    </row>
    <row r="463">
      <c r="A463" s="1"/>
      <c r="B463" s="2"/>
      <c r="G463" s="92"/>
    </row>
    <row r="464">
      <c r="A464" s="1"/>
      <c r="B464" s="2"/>
      <c r="G464" s="92"/>
    </row>
    <row r="465">
      <c r="A465" s="1"/>
      <c r="B465" s="2"/>
      <c r="G465" s="92"/>
    </row>
    <row r="466">
      <c r="A466" s="1"/>
      <c r="B466" s="2"/>
      <c r="G466" s="92"/>
    </row>
    <row r="467">
      <c r="A467" s="1"/>
      <c r="B467" s="2"/>
      <c r="G467" s="92"/>
    </row>
    <row r="468">
      <c r="A468" s="1"/>
      <c r="B468" s="2"/>
      <c r="G468" s="92"/>
    </row>
    <row r="469">
      <c r="A469" s="1"/>
      <c r="B469" s="2"/>
      <c r="G469" s="92"/>
    </row>
    <row r="470">
      <c r="A470" s="1"/>
      <c r="B470" s="2"/>
      <c r="G470" s="92"/>
    </row>
    <row r="471">
      <c r="A471" s="1"/>
      <c r="B471" s="2"/>
      <c r="G471" s="92"/>
    </row>
    <row r="472">
      <c r="A472" s="1"/>
      <c r="B472" s="2"/>
      <c r="G472" s="92"/>
    </row>
    <row r="473">
      <c r="A473" s="1"/>
      <c r="B473" s="2"/>
      <c r="G473" s="92"/>
    </row>
    <row r="474">
      <c r="A474" s="1"/>
      <c r="B474" s="2"/>
      <c r="G474" s="92"/>
    </row>
    <row r="475">
      <c r="A475" s="1"/>
      <c r="B475" s="2"/>
      <c r="G475" s="92"/>
    </row>
    <row r="476">
      <c r="A476" s="1"/>
      <c r="B476" s="2"/>
      <c r="G476" s="92"/>
    </row>
    <row r="477">
      <c r="A477" s="1"/>
      <c r="B477" s="2"/>
      <c r="G477" s="92"/>
    </row>
    <row r="478">
      <c r="A478" s="1"/>
      <c r="B478" s="2"/>
      <c r="G478" s="92"/>
    </row>
    <row r="479">
      <c r="A479" s="1"/>
      <c r="B479" s="2"/>
      <c r="G479" s="92"/>
    </row>
    <row r="480">
      <c r="A480" s="1"/>
      <c r="B480" s="2"/>
      <c r="G480" s="92"/>
    </row>
    <row r="481">
      <c r="A481" s="1"/>
      <c r="B481" s="2"/>
      <c r="G481" s="92"/>
    </row>
    <row r="482">
      <c r="A482" s="1"/>
      <c r="B482" s="2"/>
      <c r="G482" s="92"/>
    </row>
    <row r="483">
      <c r="A483" s="1"/>
      <c r="B483" s="2"/>
      <c r="G483" s="92"/>
    </row>
    <row r="484">
      <c r="A484" s="1"/>
      <c r="B484" s="2"/>
      <c r="G484" s="92"/>
    </row>
    <row r="485">
      <c r="A485" s="1"/>
      <c r="B485" s="2"/>
      <c r="G485" s="92"/>
    </row>
    <row r="486">
      <c r="A486" s="1"/>
      <c r="B486" s="2"/>
      <c r="G486" s="92"/>
    </row>
    <row r="487">
      <c r="A487" s="1"/>
      <c r="B487" s="2"/>
      <c r="G487" s="92"/>
    </row>
    <row r="488">
      <c r="A488" s="1"/>
      <c r="B488" s="2"/>
      <c r="G488" s="92"/>
    </row>
    <row r="489">
      <c r="A489" s="1"/>
      <c r="B489" s="2"/>
      <c r="G489" s="92"/>
    </row>
    <row r="490">
      <c r="A490" s="1"/>
      <c r="B490" s="2"/>
      <c r="G490" s="92"/>
    </row>
    <row r="491">
      <c r="A491" s="1"/>
      <c r="B491" s="2"/>
      <c r="G491" s="92"/>
    </row>
    <row r="492">
      <c r="A492" s="1"/>
      <c r="B492" s="2"/>
      <c r="G492" s="92"/>
    </row>
    <row r="493">
      <c r="A493" s="1"/>
      <c r="B493" s="2"/>
      <c r="G493" s="92"/>
    </row>
    <row r="494">
      <c r="A494" s="1"/>
      <c r="B494" s="2"/>
      <c r="G494" s="92"/>
    </row>
    <row r="495">
      <c r="A495" s="1"/>
      <c r="B495" s="2"/>
      <c r="G495" s="92"/>
    </row>
    <row r="496">
      <c r="A496" s="1"/>
      <c r="B496" s="2"/>
      <c r="G496" s="92"/>
    </row>
    <row r="497">
      <c r="A497" s="1"/>
      <c r="B497" s="2"/>
      <c r="G497" s="92"/>
    </row>
    <row r="498">
      <c r="A498" s="1"/>
      <c r="B498" s="2"/>
      <c r="G498" s="92"/>
    </row>
    <row r="499">
      <c r="A499" s="1"/>
      <c r="B499" s="2"/>
      <c r="G499" s="92"/>
    </row>
    <row r="500">
      <c r="A500" s="1"/>
      <c r="B500" s="2"/>
      <c r="G500" s="92"/>
    </row>
    <row r="501">
      <c r="A501" s="1"/>
      <c r="B501" s="2"/>
      <c r="G501" s="92"/>
    </row>
    <row r="502">
      <c r="A502" s="1"/>
      <c r="B502" s="2"/>
      <c r="G502" s="92"/>
    </row>
    <row r="503">
      <c r="A503" s="1"/>
      <c r="B503" s="2"/>
      <c r="G503" s="92"/>
    </row>
    <row r="504">
      <c r="A504" s="1"/>
      <c r="B504" s="2"/>
      <c r="G504" s="92"/>
    </row>
    <row r="505">
      <c r="A505" s="1"/>
      <c r="B505" s="2"/>
      <c r="G505" s="92"/>
    </row>
    <row r="506">
      <c r="A506" s="1"/>
      <c r="B506" s="2"/>
      <c r="G506" s="92"/>
    </row>
    <row r="507">
      <c r="A507" s="1"/>
      <c r="B507" s="2"/>
      <c r="G507" s="92"/>
    </row>
    <row r="508">
      <c r="A508" s="1"/>
      <c r="B508" s="2"/>
      <c r="G508" s="92"/>
    </row>
    <row r="509">
      <c r="A509" s="1"/>
      <c r="B509" s="2"/>
      <c r="G509" s="92"/>
    </row>
    <row r="510">
      <c r="A510" s="1"/>
      <c r="B510" s="2"/>
      <c r="G510" s="92"/>
    </row>
    <row r="511">
      <c r="A511" s="1"/>
      <c r="B511" s="2"/>
      <c r="G511" s="92"/>
    </row>
    <row r="512">
      <c r="A512" s="1"/>
      <c r="B512" s="2"/>
      <c r="G512" s="92"/>
    </row>
    <row r="513">
      <c r="A513" s="1"/>
      <c r="B513" s="2"/>
      <c r="G513" s="92"/>
    </row>
    <row r="514">
      <c r="A514" s="1"/>
      <c r="B514" s="2"/>
      <c r="G514" s="92"/>
    </row>
    <row r="515">
      <c r="A515" s="1"/>
      <c r="B515" s="2"/>
      <c r="G515" s="92"/>
    </row>
    <row r="516">
      <c r="A516" s="1"/>
      <c r="B516" s="2"/>
      <c r="G516" s="92"/>
    </row>
    <row r="517">
      <c r="A517" s="1"/>
      <c r="B517" s="2"/>
      <c r="G517" s="92"/>
    </row>
    <row r="518">
      <c r="A518" s="1"/>
      <c r="B518" s="2"/>
      <c r="G518" s="92"/>
    </row>
    <row r="519">
      <c r="A519" s="1"/>
      <c r="B519" s="2"/>
      <c r="G519" s="92"/>
    </row>
    <row r="520">
      <c r="A520" s="1"/>
      <c r="B520" s="2"/>
      <c r="G520" s="92"/>
    </row>
    <row r="521">
      <c r="A521" s="1"/>
      <c r="B521" s="2"/>
      <c r="G521" s="92"/>
    </row>
    <row r="522">
      <c r="A522" s="1"/>
      <c r="B522" s="2"/>
      <c r="G522" s="92"/>
    </row>
    <row r="523">
      <c r="A523" s="1"/>
      <c r="B523" s="2"/>
      <c r="G523" s="92"/>
    </row>
    <row r="524">
      <c r="A524" s="1"/>
      <c r="B524" s="2"/>
      <c r="G524" s="92"/>
    </row>
    <row r="525">
      <c r="A525" s="1"/>
      <c r="B525" s="2"/>
      <c r="G525" s="92"/>
    </row>
    <row r="526">
      <c r="A526" s="1"/>
      <c r="B526" s="2"/>
      <c r="G526" s="92"/>
    </row>
    <row r="527">
      <c r="A527" s="1"/>
      <c r="B527" s="2"/>
      <c r="G527" s="92"/>
    </row>
    <row r="528">
      <c r="A528" s="1"/>
      <c r="B528" s="2"/>
      <c r="G528" s="92"/>
    </row>
    <row r="529">
      <c r="A529" s="1"/>
      <c r="B529" s="2"/>
      <c r="G529" s="92"/>
    </row>
    <row r="530">
      <c r="A530" s="1"/>
      <c r="B530" s="2"/>
      <c r="G530" s="92"/>
    </row>
    <row r="531">
      <c r="A531" s="1"/>
      <c r="B531" s="2"/>
      <c r="G531" s="92"/>
    </row>
    <row r="532">
      <c r="A532" s="1"/>
      <c r="B532" s="2"/>
      <c r="G532" s="92"/>
    </row>
    <row r="533">
      <c r="A533" s="1"/>
      <c r="B533" s="2"/>
      <c r="G533" s="92"/>
    </row>
    <row r="534">
      <c r="A534" s="1"/>
      <c r="B534" s="2"/>
      <c r="G534" s="92"/>
    </row>
    <row r="535">
      <c r="A535" s="1"/>
      <c r="B535" s="2"/>
      <c r="G535" s="92"/>
    </row>
    <row r="536">
      <c r="A536" s="1"/>
      <c r="B536" s="2"/>
      <c r="G536" s="92"/>
    </row>
    <row r="537">
      <c r="A537" s="1"/>
      <c r="B537" s="2"/>
      <c r="G537" s="92"/>
    </row>
    <row r="538">
      <c r="A538" s="1"/>
      <c r="B538" s="2"/>
      <c r="G538" s="92"/>
    </row>
    <row r="539">
      <c r="A539" s="1"/>
      <c r="B539" s="2"/>
      <c r="G539" s="92"/>
    </row>
    <row r="540">
      <c r="A540" s="1"/>
      <c r="B540" s="2"/>
      <c r="G540" s="92"/>
    </row>
    <row r="541">
      <c r="A541" s="1"/>
      <c r="B541" s="2"/>
      <c r="G541" s="92"/>
    </row>
    <row r="542">
      <c r="A542" s="1"/>
      <c r="B542" s="2"/>
      <c r="G542" s="92"/>
    </row>
    <row r="543">
      <c r="A543" s="1"/>
      <c r="B543" s="2"/>
      <c r="G543" s="92"/>
    </row>
    <row r="544">
      <c r="A544" s="1"/>
      <c r="B544" s="2"/>
      <c r="G544" s="92"/>
    </row>
    <row r="545">
      <c r="A545" s="1"/>
      <c r="B545" s="2"/>
      <c r="G545" s="92"/>
    </row>
    <row r="546">
      <c r="A546" s="1"/>
      <c r="B546" s="2"/>
      <c r="G546" s="92"/>
    </row>
    <row r="547">
      <c r="A547" s="1"/>
      <c r="B547" s="2"/>
      <c r="G547" s="92"/>
    </row>
    <row r="548">
      <c r="A548" s="1"/>
      <c r="B548" s="2"/>
      <c r="G548" s="92"/>
    </row>
    <row r="549">
      <c r="A549" s="1"/>
      <c r="B549" s="2"/>
      <c r="G549" s="92"/>
    </row>
    <row r="550">
      <c r="A550" s="1"/>
      <c r="B550" s="2"/>
      <c r="G550" s="92"/>
    </row>
    <row r="551">
      <c r="A551" s="1"/>
      <c r="B551" s="2"/>
      <c r="G551" s="92"/>
    </row>
    <row r="552">
      <c r="A552" s="1"/>
      <c r="B552" s="2"/>
      <c r="G552" s="92"/>
    </row>
    <row r="553">
      <c r="A553" s="1"/>
      <c r="B553" s="2"/>
      <c r="G553" s="92"/>
    </row>
    <row r="554">
      <c r="A554" s="1"/>
      <c r="B554" s="2"/>
      <c r="G554" s="92"/>
    </row>
    <row r="555">
      <c r="A555" s="1"/>
      <c r="B555" s="2"/>
      <c r="G555" s="92"/>
    </row>
    <row r="556">
      <c r="A556" s="1"/>
      <c r="B556" s="2"/>
      <c r="G556" s="92"/>
    </row>
    <row r="557">
      <c r="A557" s="1"/>
      <c r="B557" s="2"/>
      <c r="G557" s="92"/>
    </row>
    <row r="558">
      <c r="A558" s="1"/>
      <c r="B558" s="2"/>
      <c r="G558" s="92"/>
    </row>
    <row r="559">
      <c r="A559" s="1"/>
      <c r="B559" s="2"/>
      <c r="G559" s="92"/>
    </row>
    <row r="560">
      <c r="A560" s="1"/>
      <c r="B560" s="2"/>
      <c r="G560" s="92"/>
    </row>
    <row r="561">
      <c r="A561" s="1"/>
      <c r="B561" s="2"/>
      <c r="G561" s="92"/>
    </row>
    <row r="562">
      <c r="A562" s="1"/>
      <c r="B562" s="2"/>
      <c r="G562" s="92"/>
    </row>
    <row r="563">
      <c r="A563" s="1"/>
      <c r="B563" s="2"/>
      <c r="G563" s="92"/>
    </row>
    <row r="564">
      <c r="A564" s="1"/>
      <c r="B564" s="2"/>
      <c r="G564" s="92"/>
    </row>
    <row r="565">
      <c r="A565" s="1"/>
      <c r="B565" s="2"/>
      <c r="G565" s="92"/>
    </row>
    <row r="566">
      <c r="A566" s="1"/>
      <c r="B566" s="2"/>
      <c r="G566" s="92"/>
    </row>
    <row r="567">
      <c r="A567" s="1"/>
      <c r="B567" s="2"/>
      <c r="G567" s="92"/>
    </row>
    <row r="568">
      <c r="A568" s="1"/>
      <c r="B568" s="2"/>
      <c r="G568" s="92"/>
    </row>
    <row r="569">
      <c r="A569" s="1"/>
      <c r="B569" s="2"/>
      <c r="G569" s="92"/>
    </row>
    <row r="570">
      <c r="A570" s="1"/>
      <c r="B570" s="2"/>
      <c r="G570" s="92"/>
    </row>
    <row r="571">
      <c r="A571" s="1"/>
      <c r="B571" s="2"/>
      <c r="G571" s="92"/>
    </row>
    <row r="572">
      <c r="A572" s="1"/>
      <c r="B572" s="2"/>
      <c r="G572" s="92"/>
    </row>
    <row r="573">
      <c r="A573" s="1"/>
      <c r="B573" s="2"/>
      <c r="G573" s="92"/>
    </row>
    <row r="574">
      <c r="A574" s="1"/>
      <c r="B574" s="2"/>
      <c r="G574" s="92"/>
    </row>
    <row r="575">
      <c r="A575" s="1"/>
      <c r="B575" s="2"/>
      <c r="G575" s="92"/>
    </row>
    <row r="576">
      <c r="A576" s="1"/>
      <c r="B576" s="2"/>
      <c r="G576" s="92"/>
    </row>
    <row r="577">
      <c r="A577" s="1"/>
      <c r="B577" s="2"/>
      <c r="G577" s="92"/>
    </row>
    <row r="578">
      <c r="A578" s="1"/>
      <c r="B578" s="2"/>
      <c r="G578" s="92"/>
    </row>
    <row r="579">
      <c r="A579" s="1"/>
      <c r="B579" s="2"/>
      <c r="G579" s="92"/>
    </row>
    <row r="580">
      <c r="A580" s="1"/>
      <c r="B580" s="2"/>
      <c r="G580" s="92"/>
    </row>
    <row r="581">
      <c r="A581" s="1"/>
      <c r="B581" s="2"/>
      <c r="G581" s="92"/>
    </row>
    <row r="582">
      <c r="A582" s="1"/>
      <c r="B582" s="2"/>
      <c r="G582" s="92"/>
    </row>
    <row r="583">
      <c r="A583" s="1"/>
      <c r="B583" s="2"/>
      <c r="G583" s="92"/>
    </row>
    <row r="584">
      <c r="A584" s="1"/>
      <c r="B584" s="2"/>
      <c r="G584" s="92"/>
    </row>
    <row r="585">
      <c r="A585" s="1"/>
      <c r="B585" s="2"/>
      <c r="G585" s="92"/>
    </row>
    <row r="586">
      <c r="A586" s="1"/>
      <c r="B586" s="2"/>
      <c r="G586" s="92"/>
    </row>
    <row r="587">
      <c r="A587" s="1"/>
      <c r="B587" s="2"/>
      <c r="G587" s="92"/>
    </row>
    <row r="588">
      <c r="A588" s="1"/>
      <c r="B588" s="2"/>
      <c r="G588" s="92"/>
    </row>
    <row r="589">
      <c r="A589" s="1"/>
      <c r="B589" s="2"/>
      <c r="G589" s="92"/>
    </row>
    <row r="590">
      <c r="A590" s="1"/>
      <c r="B590" s="2"/>
      <c r="G590" s="92"/>
    </row>
    <row r="591">
      <c r="A591" s="1"/>
      <c r="B591" s="2"/>
      <c r="G591" s="92"/>
    </row>
    <row r="592">
      <c r="A592" s="1"/>
      <c r="B592" s="2"/>
      <c r="G592" s="92"/>
    </row>
    <row r="593">
      <c r="A593" s="1"/>
      <c r="B593" s="2"/>
      <c r="G593" s="92"/>
    </row>
    <row r="594">
      <c r="A594" s="1"/>
      <c r="B594" s="2"/>
      <c r="G594" s="92"/>
    </row>
    <row r="595">
      <c r="A595" s="1"/>
      <c r="B595" s="2"/>
      <c r="G595" s="92"/>
    </row>
    <row r="596">
      <c r="A596" s="1"/>
      <c r="B596" s="2"/>
      <c r="G596" s="92"/>
    </row>
    <row r="597">
      <c r="A597" s="1"/>
      <c r="B597" s="2"/>
      <c r="G597" s="92"/>
    </row>
    <row r="598">
      <c r="A598" s="1"/>
      <c r="B598" s="2"/>
      <c r="G598" s="92"/>
    </row>
    <row r="599">
      <c r="A599" s="1"/>
      <c r="B599" s="2"/>
      <c r="G599" s="92"/>
    </row>
    <row r="600">
      <c r="A600" s="1"/>
      <c r="B600" s="2"/>
      <c r="G600" s="92"/>
    </row>
    <row r="601">
      <c r="A601" s="1"/>
      <c r="B601" s="2"/>
      <c r="G601" s="92"/>
    </row>
    <row r="602">
      <c r="A602" s="1"/>
      <c r="B602" s="2"/>
      <c r="G602" s="92"/>
    </row>
    <row r="603">
      <c r="A603" s="1"/>
      <c r="B603" s="2"/>
      <c r="G603" s="92"/>
    </row>
    <row r="604">
      <c r="A604" s="1"/>
      <c r="B604" s="2"/>
      <c r="G604" s="92"/>
    </row>
    <row r="605">
      <c r="A605" s="1"/>
      <c r="B605" s="2"/>
      <c r="G605" s="92"/>
    </row>
    <row r="606">
      <c r="A606" s="1"/>
      <c r="B606" s="2"/>
      <c r="G606" s="92"/>
    </row>
    <row r="607">
      <c r="A607" s="1"/>
      <c r="B607" s="2"/>
      <c r="G607" s="92"/>
    </row>
    <row r="608">
      <c r="A608" s="1"/>
      <c r="B608" s="2"/>
      <c r="G608" s="92"/>
    </row>
    <row r="609">
      <c r="A609" s="1"/>
      <c r="B609" s="2"/>
      <c r="G609" s="92"/>
    </row>
    <row r="610">
      <c r="A610" s="1"/>
      <c r="B610" s="2"/>
      <c r="G610" s="92"/>
    </row>
    <row r="611">
      <c r="A611" s="1"/>
      <c r="B611" s="2"/>
      <c r="G611" s="92"/>
    </row>
    <row r="612">
      <c r="A612" s="1"/>
      <c r="B612" s="2"/>
      <c r="G612" s="92"/>
    </row>
    <row r="613">
      <c r="A613" s="1"/>
      <c r="B613" s="2"/>
      <c r="G613" s="92"/>
    </row>
    <row r="614">
      <c r="A614" s="1"/>
      <c r="B614" s="2"/>
      <c r="G614" s="92"/>
    </row>
    <row r="615">
      <c r="A615" s="1"/>
      <c r="B615" s="2"/>
      <c r="G615" s="92"/>
    </row>
    <row r="616">
      <c r="A616" s="1"/>
      <c r="B616" s="2"/>
      <c r="G616" s="92"/>
    </row>
    <row r="617">
      <c r="A617" s="1"/>
      <c r="B617" s="2"/>
      <c r="G617" s="92"/>
    </row>
    <row r="618">
      <c r="A618" s="1"/>
      <c r="B618" s="2"/>
      <c r="G618" s="92"/>
    </row>
    <row r="619">
      <c r="A619" s="1"/>
      <c r="B619" s="2"/>
      <c r="G619" s="92"/>
    </row>
    <row r="620">
      <c r="A620" s="1"/>
      <c r="B620" s="2"/>
      <c r="G620" s="92"/>
    </row>
    <row r="621">
      <c r="A621" s="1"/>
      <c r="B621" s="2"/>
      <c r="G621" s="92"/>
    </row>
    <row r="622">
      <c r="A622" s="1"/>
      <c r="B622" s="2"/>
      <c r="G622" s="92"/>
    </row>
    <row r="623">
      <c r="A623" s="1"/>
      <c r="B623" s="2"/>
      <c r="G623" s="92"/>
    </row>
    <row r="624">
      <c r="A624" s="1"/>
      <c r="B624" s="2"/>
      <c r="G624" s="92"/>
    </row>
    <row r="625">
      <c r="A625" s="1"/>
      <c r="B625" s="2"/>
      <c r="G625" s="92"/>
    </row>
    <row r="626">
      <c r="A626" s="1"/>
      <c r="B626" s="2"/>
      <c r="G626" s="92"/>
    </row>
    <row r="627">
      <c r="A627" s="1"/>
      <c r="B627" s="2"/>
      <c r="G627" s="92"/>
    </row>
    <row r="628">
      <c r="A628" s="1"/>
      <c r="B628" s="2"/>
      <c r="G628" s="92"/>
    </row>
    <row r="629">
      <c r="A629" s="1"/>
      <c r="B629" s="2"/>
      <c r="G629" s="92"/>
    </row>
    <row r="630">
      <c r="A630" s="1"/>
      <c r="B630" s="2"/>
      <c r="G630" s="92"/>
    </row>
    <row r="631">
      <c r="A631" s="1"/>
      <c r="B631" s="2"/>
      <c r="G631" s="92"/>
    </row>
    <row r="632">
      <c r="A632" s="1"/>
      <c r="B632" s="2"/>
      <c r="G632" s="92"/>
    </row>
    <row r="633">
      <c r="A633" s="1"/>
      <c r="B633" s="2"/>
      <c r="G633" s="92"/>
    </row>
    <row r="634">
      <c r="A634" s="1"/>
      <c r="B634" s="2"/>
      <c r="G634" s="92"/>
    </row>
    <row r="635">
      <c r="A635" s="1"/>
      <c r="B635" s="2"/>
      <c r="G635" s="92"/>
    </row>
    <row r="636">
      <c r="A636" s="1"/>
      <c r="B636" s="2"/>
      <c r="G636" s="92"/>
    </row>
    <row r="637">
      <c r="A637" s="1"/>
      <c r="B637" s="2"/>
      <c r="G637" s="92"/>
    </row>
    <row r="638">
      <c r="A638" s="1"/>
      <c r="B638" s="2"/>
      <c r="G638" s="92"/>
    </row>
    <row r="639">
      <c r="A639" s="1"/>
      <c r="B639" s="2"/>
      <c r="G639" s="92"/>
    </row>
    <row r="640">
      <c r="A640" s="1"/>
      <c r="B640" s="2"/>
      <c r="G640" s="92"/>
    </row>
    <row r="641">
      <c r="A641" s="1"/>
      <c r="B641" s="2"/>
      <c r="G641" s="92"/>
    </row>
    <row r="642">
      <c r="A642" s="1"/>
      <c r="B642" s="2"/>
      <c r="G642" s="92"/>
    </row>
    <row r="643">
      <c r="A643" s="1"/>
      <c r="B643" s="2"/>
      <c r="G643" s="92"/>
    </row>
    <row r="644">
      <c r="A644" s="1"/>
      <c r="B644" s="2"/>
      <c r="G644" s="92"/>
    </row>
    <row r="645">
      <c r="A645" s="1"/>
      <c r="B645" s="2"/>
      <c r="G645" s="92"/>
    </row>
    <row r="646">
      <c r="A646" s="1"/>
      <c r="B646" s="2"/>
      <c r="G646" s="92"/>
    </row>
    <row r="647">
      <c r="A647" s="1"/>
      <c r="B647" s="2"/>
      <c r="G647" s="92"/>
    </row>
    <row r="648">
      <c r="A648" s="1"/>
      <c r="B648" s="2"/>
      <c r="G648" s="92"/>
    </row>
    <row r="649">
      <c r="A649" s="1"/>
      <c r="B649" s="2"/>
      <c r="G649" s="92"/>
    </row>
    <row r="650">
      <c r="A650" s="1"/>
      <c r="B650" s="2"/>
      <c r="G650" s="92"/>
    </row>
    <row r="651">
      <c r="A651" s="1"/>
      <c r="B651" s="2"/>
      <c r="G651" s="92"/>
    </row>
    <row r="652">
      <c r="A652" s="1"/>
      <c r="B652" s="2"/>
      <c r="G652" s="92"/>
    </row>
    <row r="653">
      <c r="A653" s="1"/>
      <c r="B653" s="2"/>
      <c r="G653" s="92"/>
    </row>
    <row r="654">
      <c r="A654" s="1"/>
      <c r="B654" s="2"/>
      <c r="G654" s="92"/>
    </row>
    <row r="655">
      <c r="A655" s="1"/>
      <c r="B655" s="2"/>
      <c r="G655" s="92"/>
    </row>
    <row r="656">
      <c r="A656" s="1"/>
      <c r="B656" s="2"/>
      <c r="G656" s="92"/>
    </row>
    <row r="657">
      <c r="A657" s="1"/>
      <c r="B657" s="2"/>
      <c r="G657" s="92"/>
    </row>
    <row r="658">
      <c r="A658" s="1"/>
      <c r="B658" s="2"/>
      <c r="G658" s="92"/>
    </row>
    <row r="659">
      <c r="A659" s="1"/>
      <c r="B659" s="2"/>
      <c r="G659" s="92"/>
    </row>
    <row r="660">
      <c r="A660" s="1"/>
      <c r="B660" s="2"/>
      <c r="G660" s="92"/>
    </row>
    <row r="661">
      <c r="A661" s="1"/>
      <c r="B661" s="2"/>
      <c r="G661" s="92"/>
    </row>
    <row r="662">
      <c r="A662" s="1"/>
      <c r="B662" s="2"/>
      <c r="G662" s="92"/>
    </row>
    <row r="663">
      <c r="A663" s="1"/>
      <c r="B663" s="2"/>
      <c r="G663" s="92"/>
    </row>
    <row r="664">
      <c r="A664" s="1"/>
      <c r="B664" s="2"/>
      <c r="G664" s="92"/>
    </row>
    <row r="665">
      <c r="A665" s="1"/>
      <c r="B665" s="2"/>
      <c r="G665" s="92"/>
    </row>
    <row r="666">
      <c r="A666" s="1"/>
      <c r="B666" s="2"/>
      <c r="G666" s="92"/>
    </row>
    <row r="667">
      <c r="A667" s="1"/>
      <c r="B667" s="2"/>
      <c r="G667" s="92"/>
    </row>
    <row r="668">
      <c r="A668" s="1"/>
      <c r="B668" s="2"/>
      <c r="G668" s="92"/>
    </row>
    <row r="669">
      <c r="A669" s="1"/>
      <c r="B669" s="2"/>
      <c r="G669" s="92"/>
    </row>
    <row r="670">
      <c r="A670" s="1"/>
      <c r="B670" s="2"/>
      <c r="G670" s="92"/>
    </row>
    <row r="671">
      <c r="A671" s="1"/>
      <c r="B671" s="2"/>
      <c r="G671" s="92"/>
    </row>
    <row r="672">
      <c r="A672" s="1"/>
      <c r="B672" s="2"/>
      <c r="G672" s="92"/>
    </row>
    <row r="673">
      <c r="A673" s="1"/>
      <c r="B673" s="2"/>
      <c r="G673" s="92"/>
    </row>
    <row r="674">
      <c r="A674" s="1"/>
      <c r="B674" s="2"/>
      <c r="G674" s="92"/>
    </row>
    <row r="675">
      <c r="A675" s="1"/>
      <c r="B675" s="2"/>
      <c r="G675" s="92"/>
    </row>
    <row r="676">
      <c r="A676" s="1"/>
      <c r="B676" s="2"/>
      <c r="G676" s="92"/>
    </row>
    <row r="677">
      <c r="A677" s="1"/>
      <c r="B677" s="2"/>
      <c r="G677" s="92"/>
    </row>
    <row r="678">
      <c r="A678" s="1"/>
      <c r="B678" s="2"/>
      <c r="G678" s="92"/>
    </row>
    <row r="679">
      <c r="A679" s="1"/>
      <c r="B679" s="2"/>
      <c r="G679" s="92"/>
    </row>
    <row r="680">
      <c r="A680" s="1"/>
      <c r="B680" s="2"/>
      <c r="G680" s="92"/>
    </row>
    <row r="681">
      <c r="A681" s="1"/>
      <c r="B681" s="2"/>
      <c r="G681" s="92"/>
    </row>
    <row r="682">
      <c r="A682" s="1"/>
      <c r="B682" s="2"/>
      <c r="G682" s="92"/>
    </row>
    <row r="683">
      <c r="A683" s="1"/>
      <c r="B683" s="2"/>
      <c r="G683" s="92"/>
    </row>
    <row r="684">
      <c r="A684" s="1"/>
      <c r="B684" s="2"/>
      <c r="G684" s="92"/>
    </row>
    <row r="685">
      <c r="A685" s="1"/>
      <c r="B685" s="2"/>
      <c r="G685" s="92"/>
    </row>
    <row r="686">
      <c r="A686" s="1"/>
      <c r="B686" s="2"/>
      <c r="G686" s="92"/>
    </row>
    <row r="687">
      <c r="A687" s="1"/>
      <c r="B687" s="2"/>
      <c r="G687" s="92"/>
    </row>
    <row r="688">
      <c r="A688" s="1"/>
      <c r="B688" s="2"/>
      <c r="G688" s="92"/>
    </row>
    <row r="689">
      <c r="A689" s="1"/>
      <c r="B689" s="2"/>
      <c r="G689" s="92"/>
    </row>
    <row r="690">
      <c r="A690" s="1"/>
      <c r="B690" s="2"/>
      <c r="G690" s="92"/>
    </row>
    <row r="691">
      <c r="A691" s="1"/>
      <c r="B691" s="2"/>
      <c r="G691" s="92"/>
    </row>
    <row r="692">
      <c r="A692" s="1"/>
      <c r="B692" s="2"/>
      <c r="G692" s="92"/>
    </row>
    <row r="693">
      <c r="A693" s="1"/>
      <c r="B693" s="2"/>
      <c r="G693" s="92"/>
    </row>
    <row r="694">
      <c r="A694" s="1"/>
      <c r="B694" s="2"/>
      <c r="G694" s="92"/>
    </row>
    <row r="695">
      <c r="A695" s="1"/>
      <c r="B695" s="2"/>
      <c r="G695" s="92"/>
    </row>
    <row r="696">
      <c r="A696" s="1"/>
      <c r="B696" s="2"/>
      <c r="G696" s="92"/>
    </row>
    <row r="697">
      <c r="A697" s="1"/>
      <c r="B697" s="2"/>
      <c r="G697" s="92"/>
    </row>
    <row r="698">
      <c r="A698" s="1"/>
      <c r="B698" s="2"/>
      <c r="G698" s="92"/>
    </row>
    <row r="699">
      <c r="A699" s="1"/>
      <c r="B699" s="2"/>
      <c r="G699" s="92"/>
    </row>
    <row r="700">
      <c r="A700" s="1"/>
      <c r="B700" s="2"/>
      <c r="G700" s="92"/>
    </row>
    <row r="701">
      <c r="A701" s="1"/>
      <c r="B701" s="2"/>
      <c r="G701" s="92"/>
    </row>
    <row r="702">
      <c r="A702" s="1"/>
      <c r="B702" s="2"/>
      <c r="G702" s="92"/>
    </row>
    <row r="703">
      <c r="A703" s="1"/>
      <c r="B703" s="2"/>
      <c r="G703" s="92"/>
    </row>
    <row r="704">
      <c r="A704" s="1"/>
      <c r="B704" s="2"/>
      <c r="G704" s="92"/>
    </row>
    <row r="705">
      <c r="A705" s="1"/>
      <c r="B705" s="2"/>
      <c r="G705" s="92"/>
    </row>
    <row r="706">
      <c r="A706" s="1"/>
      <c r="B706" s="2"/>
      <c r="G706" s="92"/>
    </row>
    <row r="707">
      <c r="A707" s="1"/>
      <c r="B707" s="2"/>
      <c r="G707" s="92"/>
    </row>
    <row r="708">
      <c r="A708" s="1"/>
      <c r="B708" s="2"/>
      <c r="G708" s="92"/>
    </row>
    <row r="709">
      <c r="A709" s="1"/>
      <c r="B709" s="2"/>
      <c r="G709" s="92"/>
    </row>
    <row r="710">
      <c r="A710" s="1"/>
      <c r="B710" s="2"/>
      <c r="G710" s="92"/>
    </row>
    <row r="711">
      <c r="A711" s="1"/>
      <c r="B711" s="2"/>
      <c r="G711" s="92"/>
    </row>
    <row r="712">
      <c r="A712" s="1"/>
      <c r="B712" s="2"/>
      <c r="G712" s="92"/>
    </row>
    <row r="713">
      <c r="A713" s="1"/>
      <c r="B713" s="2"/>
      <c r="G713" s="92"/>
    </row>
    <row r="714">
      <c r="A714" s="1"/>
      <c r="B714" s="2"/>
      <c r="G714" s="92"/>
    </row>
    <row r="715">
      <c r="A715" s="1"/>
      <c r="B715" s="2"/>
      <c r="G715" s="92"/>
    </row>
    <row r="716">
      <c r="A716" s="1"/>
      <c r="B716" s="2"/>
      <c r="G716" s="92"/>
    </row>
    <row r="717">
      <c r="A717" s="1"/>
      <c r="B717" s="2"/>
      <c r="G717" s="92"/>
    </row>
    <row r="718">
      <c r="A718" s="1"/>
      <c r="B718" s="2"/>
      <c r="G718" s="92"/>
    </row>
    <row r="719">
      <c r="A719" s="1"/>
      <c r="B719" s="2"/>
      <c r="G719" s="92"/>
    </row>
    <row r="720">
      <c r="A720" s="1"/>
      <c r="B720" s="2"/>
      <c r="G720" s="92"/>
    </row>
    <row r="721">
      <c r="A721" s="1"/>
      <c r="B721" s="2"/>
      <c r="G721" s="92"/>
    </row>
    <row r="722">
      <c r="A722" s="1"/>
      <c r="B722" s="2"/>
      <c r="G722" s="92"/>
    </row>
    <row r="723">
      <c r="A723" s="1"/>
      <c r="B723" s="2"/>
      <c r="G723" s="92"/>
    </row>
    <row r="724">
      <c r="A724" s="1"/>
      <c r="B724" s="2"/>
      <c r="G724" s="92"/>
    </row>
    <row r="725">
      <c r="A725" s="1"/>
      <c r="B725" s="2"/>
      <c r="G725" s="92"/>
    </row>
    <row r="726">
      <c r="A726" s="1"/>
      <c r="B726" s="2"/>
      <c r="G726" s="92"/>
    </row>
    <row r="727">
      <c r="A727" s="1"/>
      <c r="B727" s="2"/>
      <c r="G727" s="92"/>
    </row>
    <row r="728">
      <c r="A728" s="1"/>
      <c r="B728" s="2"/>
      <c r="G728" s="92"/>
    </row>
    <row r="729">
      <c r="A729" s="1"/>
      <c r="B729" s="2"/>
      <c r="G729" s="92"/>
    </row>
    <row r="730">
      <c r="A730" s="1"/>
      <c r="B730" s="2"/>
      <c r="G730" s="92"/>
    </row>
    <row r="731">
      <c r="A731" s="1"/>
      <c r="B731" s="2"/>
      <c r="G731" s="92"/>
    </row>
    <row r="732">
      <c r="A732" s="1"/>
      <c r="B732" s="2"/>
      <c r="G732" s="92"/>
    </row>
    <row r="733">
      <c r="A733" s="1"/>
      <c r="B733" s="2"/>
      <c r="G733" s="92"/>
    </row>
    <row r="734">
      <c r="A734" s="1"/>
      <c r="B734" s="2"/>
      <c r="G734" s="92"/>
    </row>
    <row r="735">
      <c r="A735" s="1"/>
      <c r="B735" s="2"/>
      <c r="G735" s="92"/>
    </row>
    <row r="736">
      <c r="A736" s="1"/>
      <c r="B736" s="2"/>
      <c r="G736" s="92"/>
    </row>
    <row r="737">
      <c r="A737" s="1"/>
      <c r="B737" s="2"/>
      <c r="G737" s="92"/>
    </row>
    <row r="738">
      <c r="A738" s="1"/>
      <c r="B738" s="2"/>
      <c r="G738" s="92"/>
    </row>
    <row r="739">
      <c r="A739" s="1"/>
      <c r="B739" s="2"/>
      <c r="G739" s="92"/>
    </row>
    <row r="740">
      <c r="A740" s="1"/>
      <c r="B740" s="2"/>
      <c r="G740" s="92"/>
    </row>
    <row r="741">
      <c r="A741" s="1"/>
      <c r="B741" s="2"/>
      <c r="G741" s="92"/>
    </row>
    <row r="742">
      <c r="A742" s="1"/>
      <c r="B742" s="2"/>
      <c r="G742" s="92"/>
    </row>
    <row r="743">
      <c r="A743" s="1"/>
      <c r="B743" s="2"/>
      <c r="G743" s="92"/>
    </row>
    <row r="744">
      <c r="A744" s="1"/>
      <c r="B744" s="2"/>
      <c r="G744" s="92"/>
    </row>
    <row r="745">
      <c r="A745" s="1"/>
      <c r="B745" s="2"/>
      <c r="G745" s="92"/>
    </row>
    <row r="746">
      <c r="A746" s="1"/>
      <c r="B746" s="2"/>
      <c r="G746" s="92"/>
    </row>
    <row r="747">
      <c r="A747" s="1"/>
      <c r="B747" s="2"/>
      <c r="G747" s="92"/>
    </row>
    <row r="748">
      <c r="A748" s="1"/>
      <c r="B748" s="2"/>
      <c r="G748" s="92"/>
    </row>
    <row r="749">
      <c r="A749" s="1"/>
      <c r="B749" s="2"/>
      <c r="G749" s="92"/>
    </row>
    <row r="750">
      <c r="A750" s="1"/>
      <c r="B750" s="2"/>
      <c r="G750" s="92"/>
    </row>
    <row r="751">
      <c r="A751" s="1"/>
      <c r="B751" s="2"/>
      <c r="G751" s="92"/>
    </row>
    <row r="752">
      <c r="A752" s="1"/>
      <c r="B752" s="2"/>
      <c r="G752" s="92"/>
    </row>
    <row r="753">
      <c r="A753" s="1"/>
      <c r="B753" s="2"/>
      <c r="G753" s="92"/>
    </row>
    <row r="754">
      <c r="A754" s="1"/>
      <c r="B754" s="2"/>
      <c r="G754" s="92"/>
    </row>
    <row r="755">
      <c r="A755" s="1"/>
      <c r="B755" s="2"/>
      <c r="G755" s="92"/>
    </row>
    <row r="756">
      <c r="A756" s="1"/>
      <c r="B756" s="2"/>
      <c r="G756" s="92"/>
    </row>
    <row r="757">
      <c r="A757" s="1"/>
      <c r="B757" s="2"/>
      <c r="G757" s="92"/>
    </row>
    <row r="758">
      <c r="A758" s="1"/>
      <c r="B758" s="2"/>
      <c r="G758" s="92"/>
    </row>
    <row r="759">
      <c r="A759" s="1"/>
      <c r="B759" s="2"/>
      <c r="G759" s="92"/>
    </row>
    <row r="760">
      <c r="A760" s="1"/>
      <c r="B760" s="2"/>
      <c r="G760" s="92"/>
    </row>
    <row r="761">
      <c r="A761" s="1"/>
      <c r="B761" s="2"/>
      <c r="G761" s="92"/>
    </row>
    <row r="762">
      <c r="A762" s="1"/>
      <c r="B762" s="2"/>
      <c r="G762" s="92"/>
    </row>
    <row r="763">
      <c r="A763" s="1"/>
      <c r="B763" s="2"/>
      <c r="G763" s="92"/>
    </row>
    <row r="764">
      <c r="A764" s="1"/>
      <c r="B764" s="2"/>
      <c r="G764" s="92"/>
    </row>
    <row r="765">
      <c r="A765" s="1"/>
      <c r="B765" s="2"/>
      <c r="G765" s="92"/>
    </row>
    <row r="766">
      <c r="A766" s="1"/>
      <c r="B766" s="2"/>
      <c r="G766" s="92"/>
    </row>
    <row r="767">
      <c r="A767" s="1"/>
      <c r="B767" s="2"/>
      <c r="G767" s="92"/>
    </row>
    <row r="768">
      <c r="A768" s="1"/>
      <c r="B768" s="2"/>
      <c r="G768" s="92"/>
    </row>
    <row r="769">
      <c r="A769" s="1"/>
      <c r="B769" s="2"/>
      <c r="G769" s="92"/>
    </row>
    <row r="770">
      <c r="A770" s="1"/>
      <c r="B770" s="2"/>
      <c r="G770" s="92"/>
    </row>
    <row r="771">
      <c r="A771" s="1"/>
      <c r="B771" s="2"/>
      <c r="G771" s="92"/>
    </row>
    <row r="772">
      <c r="A772" s="1"/>
      <c r="B772" s="2"/>
      <c r="G772" s="92"/>
    </row>
    <row r="773">
      <c r="A773" s="1"/>
      <c r="B773" s="2"/>
      <c r="G773" s="92"/>
    </row>
    <row r="774">
      <c r="A774" s="1"/>
      <c r="B774" s="2"/>
      <c r="G774" s="92"/>
    </row>
    <row r="775">
      <c r="A775" s="1"/>
      <c r="B775" s="2"/>
      <c r="G775" s="92"/>
    </row>
    <row r="776">
      <c r="A776" s="1"/>
      <c r="B776" s="2"/>
      <c r="G776" s="92"/>
    </row>
    <row r="777">
      <c r="A777" s="1"/>
      <c r="B777" s="2"/>
      <c r="G777" s="92"/>
    </row>
    <row r="778">
      <c r="A778" s="1"/>
      <c r="B778" s="2"/>
      <c r="G778" s="92"/>
    </row>
    <row r="779">
      <c r="A779" s="1"/>
      <c r="B779" s="2"/>
      <c r="G779" s="92"/>
    </row>
    <row r="780">
      <c r="A780" s="1"/>
      <c r="B780" s="2"/>
      <c r="G780" s="92"/>
    </row>
    <row r="781">
      <c r="A781" s="1"/>
      <c r="B781" s="2"/>
      <c r="G781" s="92"/>
    </row>
    <row r="782">
      <c r="A782" s="1"/>
      <c r="B782" s="2"/>
      <c r="G782" s="92"/>
    </row>
    <row r="783">
      <c r="A783" s="1"/>
      <c r="B783" s="2"/>
      <c r="G783" s="92"/>
    </row>
    <row r="784">
      <c r="A784" s="1"/>
      <c r="B784" s="2"/>
      <c r="G784" s="92"/>
    </row>
    <row r="785">
      <c r="A785" s="1"/>
      <c r="B785" s="2"/>
      <c r="G785" s="92"/>
    </row>
    <row r="786">
      <c r="A786" s="1"/>
      <c r="B786" s="2"/>
      <c r="G786" s="92"/>
    </row>
    <row r="787">
      <c r="A787" s="1"/>
      <c r="B787" s="2"/>
      <c r="G787" s="92"/>
    </row>
    <row r="788">
      <c r="A788" s="1"/>
      <c r="B788" s="2"/>
      <c r="G788" s="92"/>
    </row>
    <row r="789">
      <c r="A789" s="1"/>
      <c r="B789" s="2"/>
      <c r="G789" s="92"/>
    </row>
    <row r="790">
      <c r="A790" s="1"/>
      <c r="B790" s="2"/>
      <c r="G790" s="92"/>
    </row>
    <row r="791">
      <c r="A791" s="1"/>
      <c r="B791" s="2"/>
      <c r="G791" s="92"/>
    </row>
    <row r="792">
      <c r="A792" s="1"/>
      <c r="B792" s="2"/>
      <c r="G792" s="92"/>
    </row>
    <row r="793">
      <c r="A793" s="1"/>
      <c r="B793" s="2"/>
      <c r="G793" s="92"/>
    </row>
    <row r="794">
      <c r="A794" s="1"/>
      <c r="B794" s="2"/>
      <c r="G794" s="92"/>
    </row>
    <row r="795">
      <c r="A795" s="1"/>
      <c r="B795" s="2"/>
      <c r="G795" s="92"/>
    </row>
    <row r="796">
      <c r="A796" s="1"/>
      <c r="B796" s="2"/>
      <c r="G796" s="92"/>
    </row>
    <row r="797">
      <c r="A797" s="1"/>
      <c r="B797" s="2"/>
      <c r="G797" s="92"/>
    </row>
    <row r="798">
      <c r="A798" s="1"/>
      <c r="B798" s="2"/>
      <c r="G798" s="92"/>
    </row>
    <row r="799">
      <c r="A799" s="1"/>
      <c r="B799" s="2"/>
      <c r="G799" s="92"/>
    </row>
    <row r="800">
      <c r="A800" s="1"/>
      <c r="B800" s="2"/>
      <c r="G800" s="92"/>
    </row>
    <row r="801">
      <c r="A801" s="1"/>
      <c r="B801" s="2"/>
      <c r="G801" s="92"/>
    </row>
    <row r="802">
      <c r="A802" s="1"/>
      <c r="B802" s="2"/>
      <c r="G802" s="92"/>
    </row>
    <row r="803">
      <c r="A803" s="1"/>
      <c r="B803" s="2"/>
      <c r="G803" s="92"/>
    </row>
    <row r="804">
      <c r="A804" s="1"/>
      <c r="B804" s="2"/>
      <c r="G804" s="92"/>
    </row>
    <row r="805">
      <c r="A805" s="1"/>
      <c r="B805" s="2"/>
      <c r="G805" s="92"/>
    </row>
    <row r="806">
      <c r="A806" s="1"/>
      <c r="B806" s="2"/>
      <c r="G806" s="92"/>
    </row>
    <row r="807">
      <c r="A807" s="1"/>
      <c r="B807" s="2"/>
      <c r="G807" s="92"/>
    </row>
    <row r="808">
      <c r="A808" s="1"/>
      <c r="B808" s="2"/>
      <c r="G808" s="92"/>
    </row>
    <row r="809">
      <c r="A809" s="1"/>
      <c r="B809" s="2"/>
      <c r="G809" s="92"/>
    </row>
    <row r="810">
      <c r="A810" s="1"/>
      <c r="B810" s="2"/>
      <c r="G810" s="92"/>
    </row>
    <row r="811">
      <c r="A811" s="1"/>
      <c r="B811" s="2"/>
      <c r="G811" s="92"/>
    </row>
    <row r="812">
      <c r="A812" s="1"/>
      <c r="B812" s="2"/>
      <c r="G812" s="92"/>
    </row>
    <row r="813">
      <c r="A813" s="1"/>
      <c r="B813" s="2"/>
      <c r="G813" s="92"/>
    </row>
    <row r="814">
      <c r="A814" s="1"/>
      <c r="B814" s="2"/>
      <c r="G814" s="92"/>
    </row>
    <row r="815">
      <c r="A815" s="1"/>
      <c r="B815" s="2"/>
      <c r="G815" s="92"/>
    </row>
    <row r="816">
      <c r="A816" s="1"/>
      <c r="B816" s="2"/>
      <c r="G816" s="92"/>
    </row>
    <row r="817">
      <c r="A817" s="1"/>
      <c r="B817" s="2"/>
      <c r="G817" s="92"/>
    </row>
    <row r="818">
      <c r="A818" s="1"/>
      <c r="B818" s="2"/>
      <c r="G818" s="92"/>
    </row>
    <row r="819">
      <c r="A819" s="1"/>
      <c r="B819" s="2"/>
      <c r="G819" s="92"/>
    </row>
    <row r="820">
      <c r="A820" s="1"/>
      <c r="B820" s="2"/>
      <c r="G820" s="92"/>
    </row>
    <row r="821">
      <c r="A821" s="1"/>
      <c r="B821" s="2"/>
      <c r="G821" s="92"/>
    </row>
    <row r="822">
      <c r="A822" s="1"/>
      <c r="B822" s="2"/>
      <c r="G822" s="92"/>
    </row>
    <row r="823">
      <c r="A823" s="1"/>
      <c r="B823" s="2"/>
      <c r="G823" s="92"/>
    </row>
    <row r="824">
      <c r="A824" s="1"/>
      <c r="B824" s="2"/>
      <c r="G824" s="92"/>
    </row>
    <row r="825">
      <c r="A825" s="1"/>
      <c r="B825" s="2"/>
      <c r="G825" s="92"/>
    </row>
    <row r="826">
      <c r="A826" s="1"/>
      <c r="B826" s="2"/>
      <c r="G826" s="92"/>
    </row>
    <row r="827">
      <c r="A827" s="1"/>
      <c r="B827" s="2"/>
      <c r="G827" s="92"/>
    </row>
    <row r="828">
      <c r="A828" s="1"/>
      <c r="B828" s="2"/>
      <c r="G828" s="92"/>
    </row>
    <row r="829">
      <c r="A829" s="1"/>
      <c r="B829" s="2"/>
      <c r="G829" s="92"/>
    </row>
    <row r="830">
      <c r="A830" s="1"/>
      <c r="B830" s="2"/>
      <c r="G830" s="92"/>
    </row>
    <row r="831">
      <c r="A831" s="1"/>
      <c r="B831" s="2"/>
      <c r="G831" s="92"/>
    </row>
    <row r="832">
      <c r="A832" s="1"/>
      <c r="B832" s="2"/>
      <c r="G832" s="92"/>
    </row>
    <row r="833">
      <c r="A833" s="1"/>
      <c r="B833" s="2"/>
      <c r="G833" s="92"/>
    </row>
    <row r="834">
      <c r="A834" s="1"/>
      <c r="B834" s="2"/>
      <c r="G834" s="92"/>
    </row>
    <row r="835">
      <c r="A835" s="1"/>
      <c r="B835" s="2"/>
      <c r="G835" s="92"/>
    </row>
    <row r="836">
      <c r="A836" s="1"/>
      <c r="B836" s="2"/>
      <c r="G836" s="92"/>
    </row>
    <row r="837">
      <c r="A837" s="1"/>
      <c r="B837" s="2"/>
      <c r="G837" s="92"/>
    </row>
    <row r="838">
      <c r="A838" s="1"/>
      <c r="B838" s="2"/>
      <c r="G838" s="92"/>
    </row>
    <row r="839">
      <c r="A839" s="1"/>
      <c r="B839" s="2"/>
      <c r="G839" s="92"/>
    </row>
    <row r="840">
      <c r="A840" s="1"/>
      <c r="B840" s="2"/>
      <c r="G840" s="92"/>
    </row>
    <row r="841">
      <c r="A841" s="1"/>
      <c r="B841" s="2"/>
      <c r="G841" s="92"/>
    </row>
    <row r="842">
      <c r="A842" s="1"/>
      <c r="B842" s="2"/>
      <c r="G842" s="92"/>
    </row>
    <row r="843">
      <c r="A843" s="1"/>
      <c r="B843" s="2"/>
      <c r="G843" s="92"/>
    </row>
    <row r="844">
      <c r="A844" s="1"/>
      <c r="B844" s="2"/>
      <c r="G844" s="92"/>
    </row>
    <row r="845">
      <c r="A845" s="1"/>
      <c r="B845" s="2"/>
      <c r="G845" s="92"/>
    </row>
    <row r="846">
      <c r="A846" s="1"/>
      <c r="B846" s="2"/>
      <c r="G846" s="92"/>
    </row>
    <row r="847">
      <c r="A847" s="1"/>
      <c r="B847" s="2"/>
      <c r="G847" s="92"/>
    </row>
    <row r="848">
      <c r="A848" s="1"/>
      <c r="B848" s="2"/>
      <c r="G848" s="92"/>
    </row>
    <row r="849">
      <c r="A849" s="1"/>
      <c r="B849" s="2"/>
      <c r="G849" s="92"/>
    </row>
    <row r="850">
      <c r="A850" s="1"/>
      <c r="B850" s="2"/>
      <c r="G850" s="92"/>
    </row>
    <row r="851">
      <c r="A851" s="1"/>
      <c r="B851" s="2"/>
      <c r="G851" s="92"/>
    </row>
    <row r="852">
      <c r="A852" s="1"/>
      <c r="B852" s="2"/>
      <c r="G852" s="92"/>
    </row>
    <row r="853">
      <c r="A853" s="1"/>
      <c r="B853" s="2"/>
      <c r="G853" s="92"/>
    </row>
    <row r="854">
      <c r="A854" s="1"/>
      <c r="B854" s="2"/>
      <c r="G854" s="92"/>
    </row>
    <row r="855">
      <c r="A855" s="1"/>
      <c r="B855" s="2"/>
      <c r="G855" s="92"/>
    </row>
    <row r="856">
      <c r="A856" s="1"/>
      <c r="B856" s="2"/>
      <c r="G856" s="92"/>
    </row>
    <row r="857">
      <c r="A857" s="1"/>
      <c r="B857" s="2"/>
      <c r="G857" s="92"/>
    </row>
    <row r="858">
      <c r="A858" s="1"/>
      <c r="B858" s="2"/>
      <c r="G858" s="92"/>
    </row>
    <row r="859">
      <c r="A859" s="1"/>
      <c r="B859" s="2"/>
      <c r="G859" s="92"/>
    </row>
    <row r="860">
      <c r="A860" s="1"/>
      <c r="B860" s="2"/>
      <c r="G860" s="92"/>
    </row>
    <row r="861">
      <c r="A861" s="1"/>
      <c r="B861" s="2"/>
      <c r="G861" s="92"/>
    </row>
    <row r="862">
      <c r="A862" s="1"/>
      <c r="B862" s="2"/>
      <c r="G862" s="92"/>
    </row>
    <row r="863">
      <c r="A863" s="1"/>
      <c r="B863" s="2"/>
      <c r="G863" s="92"/>
    </row>
    <row r="864">
      <c r="A864" s="1"/>
      <c r="B864" s="2"/>
      <c r="G864" s="92"/>
    </row>
    <row r="865">
      <c r="A865" s="1"/>
      <c r="B865" s="2"/>
      <c r="G865" s="92"/>
    </row>
    <row r="866">
      <c r="A866" s="1"/>
      <c r="B866" s="2"/>
      <c r="G866" s="92"/>
    </row>
    <row r="867">
      <c r="A867" s="1"/>
      <c r="B867" s="2"/>
      <c r="G867" s="92"/>
    </row>
    <row r="868">
      <c r="A868" s="1"/>
      <c r="B868" s="2"/>
      <c r="G868" s="92"/>
    </row>
    <row r="869">
      <c r="A869" s="1"/>
      <c r="B869" s="2"/>
      <c r="G869" s="92"/>
    </row>
    <row r="870">
      <c r="A870" s="1"/>
      <c r="B870" s="2"/>
      <c r="G870" s="92"/>
    </row>
    <row r="871">
      <c r="A871" s="1"/>
      <c r="B871" s="2"/>
      <c r="G871" s="92"/>
    </row>
    <row r="872">
      <c r="A872" s="1"/>
      <c r="B872" s="2"/>
      <c r="G872" s="92"/>
    </row>
    <row r="873">
      <c r="A873" s="1"/>
      <c r="B873" s="2"/>
      <c r="G873" s="92"/>
    </row>
    <row r="874">
      <c r="A874" s="1"/>
      <c r="B874" s="2"/>
      <c r="G874" s="92"/>
    </row>
    <row r="875">
      <c r="A875" s="1"/>
      <c r="B875" s="2"/>
      <c r="G875" s="92"/>
    </row>
    <row r="876">
      <c r="A876" s="1"/>
      <c r="B876" s="2"/>
      <c r="G876" s="92"/>
    </row>
    <row r="877">
      <c r="A877" s="1"/>
      <c r="B877" s="2"/>
      <c r="G877" s="92"/>
    </row>
    <row r="878">
      <c r="A878" s="1"/>
      <c r="B878" s="2"/>
      <c r="G878" s="92"/>
    </row>
    <row r="879">
      <c r="A879" s="1"/>
      <c r="B879" s="2"/>
      <c r="G879" s="92"/>
    </row>
    <row r="880">
      <c r="A880" s="1"/>
      <c r="B880" s="2"/>
      <c r="G880" s="92"/>
    </row>
    <row r="881">
      <c r="A881" s="1"/>
      <c r="B881" s="2"/>
      <c r="G881" s="92"/>
    </row>
    <row r="882">
      <c r="A882" s="1"/>
      <c r="B882" s="2"/>
      <c r="G882" s="92"/>
    </row>
    <row r="883">
      <c r="A883" s="1"/>
      <c r="B883" s="2"/>
      <c r="G883" s="92"/>
    </row>
    <row r="884">
      <c r="A884" s="1"/>
      <c r="B884" s="2"/>
      <c r="G884" s="92"/>
    </row>
    <row r="885">
      <c r="A885" s="1"/>
      <c r="B885" s="2"/>
      <c r="G885" s="92"/>
    </row>
    <row r="886">
      <c r="A886" s="1"/>
      <c r="B886" s="2"/>
      <c r="G886" s="92"/>
    </row>
    <row r="887">
      <c r="A887" s="1"/>
      <c r="B887" s="2"/>
      <c r="G887" s="92"/>
    </row>
    <row r="888">
      <c r="A888" s="1"/>
      <c r="B888" s="2"/>
      <c r="G888" s="92"/>
    </row>
    <row r="889">
      <c r="A889" s="1"/>
      <c r="B889" s="2"/>
      <c r="G889" s="92"/>
    </row>
    <row r="890">
      <c r="A890" s="1"/>
      <c r="B890" s="2"/>
      <c r="G890" s="92"/>
    </row>
    <row r="891">
      <c r="A891" s="1"/>
      <c r="B891" s="2"/>
      <c r="G891" s="92"/>
    </row>
    <row r="892">
      <c r="A892" s="1"/>
      <c r="B892" s="2"/>
      <c r="G892" s="92"/>
    </row>
    <row r="893">
      <c r="A893" s="1"/>
      <c r="B893" s="2"/>
      <c r="G893" s="92"/>
    </row>
    <row r="894">
      <c r="A894" s="1"/>
      <c r="B894" s="2"/>
      <c r="G894" s="92"/>
    </row>
    <row r="895">
      <c r="A895" s="1"/>
      <c r="B895" s="2"/>
      <c r="G895" s="92"/>
    </row>
    <row r="896">
      <c r="A896" s="1"/>
      <c r="B896" s="2"/>
      <c r="G896" s="92"/>
    </row>
    <row r="897">
      <c r="A897" s="1"/>
      <c r="B897" s="2"/>
      <c r="G897" s="92"/>
    </row>
    <row r="898">
      <c r="A898" s="1"/>
      <c r="B898" s="2"/>
      <c r="G898" s="92"/>
    </row>
    <row r="899">
      <c r="A899" s="1"/>
      <c r="B899" s="2"/>
      <c r="G899" s="92"/>
    </row>
    <row r="900">
      <c r="A900" s="1"/>
      <c r="B900" s="2"/>
      <c r="G900" s="92"/>
    </row>
    <row r="901">
      <c r="A901" s="1"/>
      <c r="B901" s="2"/>
      <c r="G901" s="92"/>
    </row>
    <row r="902">
      <c r="A902" s="1"/>
      <c r="B902" s="2"/>
      <c r="G902" s="92"/>
    </row>
    <row r="903">
      <c r="A903" s="1"/>
      <c r="B903" s="2"/>
      <c r="G903" s="92"/>
    </row>
    <row r="904">
      <c r="A904" s="1"/>
      <c r="B904" s="2"/>
      <c r="G904" s="92"/>
    </row>
    <row r="905">
      <c r="A905" s="1"/>
      <c r="B905" s="2"/>
      <c r="G905" s="92"/>
    </row>
    <row r="906">
      <c r="A906" s="1"/>
      <c r="B906" s="2"/>
      <c r="G906" s="92"/>
    </row>
    <row r="907">
      <c r="A907" s="1"/>
      <c r="B907" s="2"/>
      <c r="G907" s="92"/>
    </row>
    <row r="908">
      <c r="A908" s="1"/>
      <c r="B908" s="2"/>
      <c r="G908" s="92"/>
    </row>
    <row r="909">
      <c r="A909" s="1"/>
      <c r="B909" s="2"/>
      <c r="G909" s="92"/>
    </row>
    <row r="910">
      <c r="A910" s="1"/>
      <c r="B910" s="2"/>
      <c r="G910" s="92"/>
    </row>
    <row r="911">
      <c r="A911" s="1"/>
      <c r="B911" s="2"/>
      <c r="G911" s="92"/>
    </row>
    <row r="912">
      <c r="A912" s="1"/>
      <c r="B912" s="2"/>
      <c r="G912" s="92"/>
    </row>
    <row r="913">
      <c r="A913" s="1"/>
      <c r="B913" s="2"/>
      <c r="G913" s="92"/>
    </row>
    <row r="914">
      <c r="A914" s="1"/>
      <c r="B914" s="2"/>
      <c r="G914" s="92"/>
    </row>
    <row r="915">
      <c r="A915" s="1"/>
      <c r="B915" s="2"/>
      <c r="G915" s="92"/>
    </row>
    <row r="916">
      <c r="A916" s="1"/>
      <c r="B916" s="2"/>
      <c r="G916" s="92"/>
    </row>
    <row r="917">
      <c r="A917" s="1"/>
      <c r="B917" s="2"/>
      <c r="G917" s="92"/>
    </row>
    <row r="918">
      <c r="A918" s="1"/>
      <c r="B918" s="2"/>
      <c r="G918" s="92"/>
    </row>
    <row r="919">
      <c r="A919" s="1"/>
      <c r="B919" s="2"/>
      <c r="G919" s="92"/>
    </row>
    <row r="920">
      <c r="A920" s="1"/>
      <c r="B920" s="2"/>
      <c r="G920" s="92"/>
    </row>
    <row r="921">
      <c r="A921" s="1"/>
      <c r="B921" s="2"/>
      <c r="G921" s="92"/>
    </row>
    <row r="922">
      <c r="A922" s="1"/>
      <c r="B922" s="2"/>
      <c r="G922" s="92"/>
    </row>
    <row r="923">
      <c r="A923" s="1"/>
      <c r="B923" s="2"/>
      <c r="G923" s="92"/>
    </row>
    <row r="924">
      <c r="A924" s="1"/>
      <c r="B924" s="2"/>
      <c r="G924" s="92"/>
    </row>
    <row r="925">
      <c r="A925" s="1"/>
      <c r="B925" s="2"/>
      <c r="G925" s="92"/>
    </row>
    <row r="926">
      <c r="A926" s="1"/>
      <c r="B926" s="2"/>
      <c r="G926" s="92"/>
    </row>
    <row r="927">
      <c r="A927" s="1"/>
      <c r="B927" s="2"/>
      <c r="G927" s="92"/>
    </row>
    <row r="928">
      <c r="A928" s="1"/>
      <c r="B928" s="2"/>
      <c r="G928" s="92"/>
    </row>
    <row r="929">
      <c r="A929" s="1"/>
      <c r="B929" s="2"/>
      <c r="G929" s="92"/>
    </row>
    <row r="930">
      <c r="A930" s="1"/>
      <c r="B930" s="2"/>
      <c r="G930" s="92"/>
    </row>
    <row r="931">
      <c r="A931" s="1"/>
      <c r="B931" s="2"/>
      <c r="G931" s="92"/>
    </row>
    <row r="932">
      <c r="A932" s="1"/>
      <c r="B932" s="2"/>
      <c r="G932" s="92"/>
    </row>
    <row r="933">
      <c r="A933" s="1"/>
      <c r="B933" s="2"/>
      <c r="G933" s="92"/>
    </row>
    <row r="934">
      <c r="A934" s="1"/>
      <c r="B934" s="2"/>
      <c r="G934" s="92"/>
    </row>
    <row r="935">
      <c r="A935" s="1"/>
      <c r="B935" s="2"/>
      <c r="G935" s="92"/>
    </row>
    <row r="936">
      <c r="A936" s="1"/>
      <c r="B936" s="2"/>
      <c r="G936" s="92"/>
    </row>
    <row r="937">
      <c r="A937" s="1"/>
      <c r="B937" s="2"/>
      <c r="G937" s="92"/>
    </row>
    <row r="938">
      <c r="A938" s="1"/>
      <c r="B938" s="2"/>
      <c r="G938" s="92"/>
    </row>
    <row r="939">
      <c r="A939" s="1"/>
      <c r="B939" s="2"/>
      <c r="G939" s="92"/>
    </row>
    <row r="940">
      <c r="A940" s="1"/>
      <c r="B940" s="2"/>
      <c r="G940" s="92"/>
    </row>
    <row r="941">
      <c r="A941" s="1"/>
      <c r="B941" s="2"/>
      <c r="G941" s="92"/>
    </row>
    <row r="942">
      <c r="A942" s="1"/>
      <c r="B942" s="2"/>
      <c r="G942" s="92"/>
    </row>
    <row r="943">
      <c r="A943" s="1"/>
      <c r="B943" s="2"/>
      <c r="G943" s="92"/>
    </row>
    <row r="944">
      <c r="A944" s="1"/>
      <c r="B944" s="2"/>
      <c r="G944" s="92"/>
    </row>
    <row r="945">
      <c r="A945" s="1"/>
      <c r="B945" s="2"/>
      <c r="G945" s="92"/>
    </row>
    <row r="946">
      <c r="A946" s="1"/>
      <c r="B946" s="2"/>
      <c r="G946" s="92"/>
    </row>
    <row r="947">
      <c r="A947" s="1"/>
      <c r="B947" s="2"/>
      <c r="G947" s="92"/>
    </row>
    <row r="948">
      <c r="A948" s="1"/>
      <c r="B948" s="2"/>
      <c r="G948" s="92"/>
    </row>
    <row r="949">
      <c r="A949" s="1"/>
      <c r="B949" s="2"/>
      <c r="G949" s="92"/>
    </row>
    <row r="950">
      <c r="A950" s="1"/>
      <c r="B950" s="2"/>
      <c r="G950" s="92"/>
    </row>
    <row r="951">
      <c r="A951" s="1"/>
      <c r="B951" s="2"/>
      <c r="G951" s="92"/>
    </row>
    <row r="952">
      <c r="A952" s="1"/>
      <c r="B952" s="2"/>
      <c r="G952" s="92"/>
    </row>
    <row r="953">
      <c r="A953" s="1"/>
      <c r="B953" s="2"/>
      <c r="G953" s="92"/>
    </row>
    <row r="954">
      <c r="A954" s="1"/>
      <c r="B954" s="2"/>
      <c r="G954" s="92"/>
    </row>
    <row r="955">
      <c r="A955" s="1"/>
      <c r="B955" s="2"/>
      <c r="G955" s="92"/>
    </row>
    <row r="956">
      <c r="A956" s="1"/>
      <c r="B956" s="2"/>
      <c r="G956" s="92"/>
    </row>
    <row r="957">
      <c r="A957" s="1"/>
      <c r="B957" s="2"/>
      <c r="G957" s="92"/>
    </row>
    <row r="958">
      <c r="A958" s="1"/>
      <c r="B958" s="2"/>
      <c r="G958" s="92"/>
    </row>
    <row r="959">
      <c r="A959" s="1"/>
      <c r="B959" s="2"/>
      <c r="G959" s="92"/>
    </row>
    <row r="960">
      <c r="A960" s="1"/>
      <c r="B960" s="2"/>
      <c r="G960" s="92"/>
    </row>
    <row r="961">
      <c r="A961" s="1"/>
      <c r="B961" s="2"/>
      <c r="G961" s="92"/>
    </row>
    <row r="962">
      <c r="A962" s="1"/>
      <c r="B962" s="2"/>
      <c r="G962" s="92"/>
    </row>
    <row r="963">
      <c r="A963" s="1"/>
      <c r="B963" s="2"/>
      <c r="G963" s="92"/>
    </row>
    <row r="964">
      <c r="A964" s="1"/>
      <c r="B964" s="2"/>
      <c r="G964" s="92"/>
    </row>
    <row r="965">
      <c r="A965" s="1"/>
      <c r="B965" s="2"/>
      <c r="G965" s="92"/>
    </row>
    <row r="966">
      <c r="A966" s="1"/>
      <c r="B966" s="2"/>
      <c r="G966" s="92"/>
    </row>
    <row r="967">
      <c r="A967" s="1"/>
      <c r="B967" s="2"/>
      <c r="G967" s="92"/>
    </row>
    <row r="968">
      <c r="A968" s="1"/>
      <c r="B968" s="2"/>
      <c r="G968" s="92"/>
    </row>
    <row r="969">
      <c r="A969" s="1"/>
      <c r="B969" s="2"/>
      <c r="G969" s="92"/>
    </row>
    <row r="970">
      <c r="A970" s="1"/>
      <c r="B970" s="2"/>
      <c r="G970" s="92"/>
    </row>
    <row r="971">
      <c r="A971" s="1"/>
      <c r="B971" s="2"/>
      <c r="G971" s="92"/>
    </row>
    <row r="972">
      <c r="A972" s="1"/>
      <c r="B972" s="2"/>
      <c r="G972" s="92"/>
    </row>
    <row r="973">
      <c r="A973" s="1"/>
      <c r="B973" s="2"/>
      <c r="G973" s="92"/>
    </row>
    <row r="974">
      <c r="A974" s="1"/>
      <c r="B974" s="2"/>
      <c r="G974" s="92"/>
    </row>
    <row r="975">
      <c r="A975" s="1"/>
      <c r="B975" s="2"/>
      <c r="G975" s="92"/>
    </row>
    <row r="976">
      <c r="A976" s="1"/>
      <c r="B976" s="2"/>
      <c r="G976" s="92"/>
    </row>
    <row r="977">
      <c r="A977" s="1"/>
      <c r="B977" s="2"/>
      <c r="G977" s="92"/>
    </row>
    <row r="978">
      <c r="A978" s="1"/>
      <c r="B978" s="2"/>
      <c r="G978" s="92"/>
    </row>
    <row r="979">
      <c r="A979" s="1"/>
      <c r="B979" s="2"/>
      <c r="G979" s="92"/>
    </row>
    <row r="980">
      <c r="A980" s="1"/>
      <c r="B980" s="2"/>
      <c r="G980" s="92"/>
    </row>
    <row r="981">
      <c r="A981" s="1"/>
      <c r="B981" s="2"/>
      <c r="G981" s="92"/>
    </row>
    <row r="982">
      <c r="A982" s="1"/>
      <c r="B982" s="2"/>
      <c r="G982" s="92"/>
    </row>
    <row r="983">
      <c r="A983" s="1"/>
      <c r="B983" s="2"/>
      <c r="G983" s="92"/>
    </row>
    <row r="984">
      <c r="A984" s="1"/>
      <c r="B984" s="2"/>
      <c r="G984" s="92"/>
    </row>
    <row r="985">
      <c r="A985" s="1"/>
      <c r="B985" s="2"/>
      <c r="G985" s="92"/>
    </row>
    <row r="986">
      <c r="A986" s="1"/>
      <c r="B986" s="2"/>
      <c r="G986" s="92"/>
    </row>
    <row r="987">
      <c r="A987" s="1"/>
      <c r="B987" s="2"/>
      <c r="G987" s="92"/>
    </row>
    <row r="988">
      <c r="A988" s="1"/>
      <c r="B988" s="2"/>
      <c r="G988" s="92"/>
    </row>
    <row r="989">
      <c r="A989" s="1"/>
      <c r="B989" s="2"/>
      <c r="G989" s="92"/>
    </row>
    <row r="990">
      <c r="A990" s="1"/>
      <c r="B990" s="2"/>
      <c r="G990" s="92"/>
    </row>
    <row r="991">
      <c r="A991" s="1"/>
      <c r="B991" s="2"/>
      <c r="G991" s="92"/>
    </row>
    <row r="992">
      <c r="A992" s="1"/>
      <c r="B992" s="2"/>
      <c r="G992" s="92"/>
    </row>
    <row r="993">
      <c r="A993" s="1"/>
      <c r="B993" s="2"/>
      <c r="G993" s="92"/>
    </row>
    <row r="994">
      <c r="A994" s="1"/>
      <c r="B994" s="2"/>
      <c r="G994" s="92"/>
    </row>
    <row r="995">
      <c r="A995" s="1"/>
      <c r="B995" s="2"/>
      <c r="G995" s="92"/>
    </row>
    <row r="996">
      <c r="A996" s="1"/>
      <c r="B996" s="2"/>
      <c r="G996" s="92"/>
    </row>
    <row r="997">
      <c r="A997" s="1"/>
      <c r="B997" s="2"/>
      <c r="G997" s="92"/>
    </row>
    <row r="998">
      <c r="A998" s="1"/>
      <c r="B998" s="2"/>
      <c r="G998" s="92"/>
    </row>
    <row r="999">
      <c r="A999" s="1"/>
      <c r="B999" s="2"/>
      <c r="G999" s="92"/>
    </row>
    <row r="1000">
      <c r="A1000" s="1"/>
      <c r="B1000" s="2"/>
      <c r="G1000" s="92"/>
    </row>
    <row r="1001">
      <c r="A1001" s="1"/>
      <c r="B1001" s="2"/>
      <c r="G1001" s="92"/>
    </row>
    <row r="1002">
      <c r="A1002" s="1"/>
      <c r="B1002" s="2"/>
      <c r="G1002" s="92"/>
    </row>
    <row r="1003">
      <c r="A1003" s="1"/>
      <c r="B1003" s="2"/>
      <c r="G1003" s="92"/>
    </row>
    <row r="1004">
      <c r="A1004" s="1"/>
      <c r="B1004" s="2"/>
      <c r="G1004" s="92"/>
    </row>
    <row r="1005">
      <c r="A1005" s="1"/>
      <c r="B1005" s="2"/>
      <c r="G1005" s="92"/>
    </row>
    <row r="1006">
      <c r="A1006" s="1"/>
      <c r="B1006" s="2"/>
      <c r="G1006" s="92"/>
    </row>
    <row r="1007">
      <c r="A1007" s="1"/>
      <c r="B1007" s="2"/>
      <c r="G1007" s="92"/>
    </row>
    <row r="1008">
      <c r="A1008" s="1"/>
      <c r="B1008" s="2"/>
      <c r="G1008" s="92"/>
    </row>
    <row r="1009">
      <c r="A1009" s="1"/>
      <c r="B1009" s="2"/>
      <c r="G1009" s="92"/>
    </row>
    <row r="1010">
      <c r="A1010" s="1"/>
      <c r="B1010" s="2"/>
      <c r="G1010" s="92"/>
    </row>
    <row r="1011">
      <c r="A1011" s="1"/>
      <c r="B1011" s="2"/>
      <c r="G1011" s="92"/>
    </row>
    <row r="1012">
      <c r="A1012" s="1"/>
      <c r="B1012" s="2"/>
      <c r="G1012" s="92"/>
    </row>
    <row r="1013">
      <c r="A1013" s="1"/>
      <c r="B1013" s="2"/>
      <c r="G1013" s="92"/>
    </row>
    <row r="1014">
      <c r="A1014" s="1"/>
      <c r="B1014" s="2"/>
      <c r="G1014" s="92"/>
    </row>
    <row r="1015">
      <c r="A1015" s="1"/>
      <c r="B1015" s="2"/>
      <c r="G1015" s="92"/>
    </row>
    <row r="1016">
      <c r="A1016" s="1"/>
      <c r="B1016" s="2"/>
      <c r="G1016" s="92"/>
    </row>
    <row r="1017">
      <c r="A1017" s="1"/>
      <c r="B1017" s="2"/>
      <c r="G1017" s="92"/>
    </row>
    <row r="1018">
      <c r="A1018" s="1"/>
      <c r="B1018" s="2"/>
      <c r="G1018" s="92"/>
    </row>
    <row r="1019">
      <c r="A1019" s="1"/>
      <c r="B1019" s="2"/>
      <c r="G1019" s="92"/>
    </row>
  </sheetData>
  <mergeCells count="22">
    <mergeCell ref="D18:D19"/>
    <mergeCell ref="D23:D24"/>
    <mergeCell ref="E28:E30"/>
    <mergeCell ref="F28:F30"/>
    <mergeCell ref="E32:E34"/>
    <mergeCell ref="F32:F34"/>
    <mergeCell ref="E58:E59"/>
    <mergeCell ref="F58:F59"/>
    <mergeCell ref="G58:G59"/>
    <mergeCell ref="H59:H60"/>
    <mergeCell ref="A21:A48"/>
    <mergeCell ref="A50:A61"/>
    <mergeCell ref="A63:A68"/>
    <mergeCell ref="A70:A78"/>
    <mergeCell ref="A80:A98"/>
    <mergeCell ref="A3:A19"/>
    <mergeCell ref="F3:F6"/>
    <mergeCell ref="G3:G6"/>
    <mergeCell ref="E18:E19"/>
    <mergeCell ref="F18:F19"/>
    <mergeCell ref="G18:G19"/>
    <mergeCell ref="G32:G34"/>
  </mergeCells>
  <conditionalFormatting sqref="T1:T1019">
    <cfRule type="cellIs" dxfId="0" priority="1" operator="equal">
      <formula>"NO"</formula>
    </cfRule>
  </conditionalFormatting>
  <conditionalFormatting sqref="T1:T1019">
    <cfRule type="cellIs" dxfId="1" priority="2" operator="equal">
      <formula>"YES"</formula>
    </cfRule>
  </conditionalFormatting>
  <conditionalFormatting sqref="T1:T1019">
    <cfRule type="cellIs" dxfId="2" priority="3" operator="equal">
      <formula>"Needs care"</formula>
    </cfRule>
  </conditionalFormatting>
  <hyperlinks>
    <hyperlink r:id="rId2" ref="E3"/>
    <hyperlink r:id="rId3" ref="F3"/>
    <hyperlink r:id="rId4" ref="G3"/>
    <hyperlink r:id="rId5" ref="E5"/>
    <hyperlink r:id="rId6" ref="E6"/>
    <hyperlink r:id="rId7" ref="E7"/>
    <hyperlink r:id="rId8" ref="F7"/>
    <hyperlink r:id="rId9" ref="G7"/>
    <hyperlink r:id="rId10" ref="E8"/>
    <hyperlink r:id="rId11" ref="F8"/>
    <hyperlink r:id="rId12" ref="G8"/>
    <hyperlink r:id="rId13" ref="E9"/>
    <hyperlink r:id="rId14" ref="F9"/>
    <hyperlink r:id="rId15" ref="G9"/>
    <hyperlink r:id="rId16" ref="E10"/>
    <hyperlink r:id="rId17" ref="F10"/>
    <hyperlink r:id="rId18" ref="G10"/>
    <hyperlink r:id="rId19" ref="E11"/>
    <hyperlink r:id="rId20" ref="F11"/>
    <hyperlink r:id="rId21" ref="G11"/>
    <hyperlink r:id="rId22" ref="E12"/>
    <hyperlink r:id="rId23" ref="F12"/>
    <hyperlink r:id="rId24" ref="G12"/>
    <hyperlink r:id="rId25" ref="E13"/>
    <hyperlink r:id="rId26" ref="F13"/>
    <hyperlink r:id="rId27" ref="G13"/>
    <hyperlink r:id="rId28" ref="E14"/>
    <hyperlink r:id="rId29" ref="F14"/>
    <hyperlink r:id="rId30" ref="E15"/>
    <hyperlink r:id="rId31" ref="F15"/>
    <hyperlink r:id="rId32" ref="E16"/>
    <hyperlink r:id="rId33" ref="F16"/>
    <hyperlink r:id="rId34" ref="E17"/>
    <hyperlink r:id="rId35" ref="F17"/>
    <hyperlink r:id="rId36" ref="E18"/>
    <hyperlink r:id="rId37" ref="F18"/>
    <hyperlink r:id="rId38" ref="G18"/>
    <hyperlink r:id="rId39" ref="E21"/>
    <hyperlink r:id="rId40" ref="F21"/>
    <hyperlink r:id="rId41" ref="G21"/>
    <hyperlink r:id="rId42" ref="E22"/>
    <hyperlink r:id="rId43" ref="F22"/>
    <hyperlink r:id="rId44" ref="E23"/>
    <hyperlink r:id="rId45" ref="F23"/>
    <hyperlink r:id="rId46" ref="G23"/>
    <hyperlink r:id="rId47" ref="E24"/>
    <hyperlink r:id="rId48" ref="F24"/>
    <hyperlink r:id="rId49" ref="G24"/>
    <hyperlink r:id="rId50" ref="I24"/>
    <hyperlink r:id="rId51" ref="E25"/>
    <hyperlink r:id="rId52" ref="F25"/>
    <hyperlink r:id="rId53" ref="G25"/>
    <hyperlink r:id="rId54" ref="E26"/>
    <hyperlink r:id="rId55" ref="F26"/>
    <hyperlink r:id="rId56" ref="G26"/>
    <hyperlink r:id="rId57" ref="E27"/>
    <hyperlink r:id="rId58" ref="F27"/>
    <hyperlink r:id="rId59" ref="G27"/>
    <hyperlink r:id="rId60" ref="E28"/>
    <hyperlink r:id="rId61" ref="F28"/>
    <hyperlink r:id="rId62" ref="G28"/>
    <hyperlink r:id="rId63" ref="G29"/>
    <hyperlink r:id="rId64" ref="G30"/>
    <hyperlink r:id="rId65" ref="E31"/>
    <hyperlink r:id="rId66" ref="F31"/>
    <hyperlink r:id="rId67" ref="G31"/>
    <hyperlink r:id="rId68" ref="E32"/>
    <hyperlink r:id="rId69" ref="F32"/>
    <hyperlink r:id="rId70" ref="E35"/>
    <hyperlink r:id="rId71" ref="F35"/>
    <hyperlink r:id="rId72" ref="G35"/>
    <hyperlink r:id="rId73" ref="E36"/>
    <hyperlink r:id="rId74" ref="F36"/>
    <hyperlink r:id="rId75" ref="G36"/>
    <hyperlink r:id="rId76" ref="E37"/>
    <hyperlink r:id="rId77" ref="F37"/>
    <hyperlink r:id="rId78" ref="G37"/>
    <hyperlink r:id="rId79" ref="E38"/>
    <hyperlink r:id="rId80" ref="F38"/>
    <hyperlink r:id="rId81" ref="E39"/>
    <hyperlink r:id="rId82" ref="F39"/>
    <hyperlink r:id="rId83" ref="G39"/>
    <hyperlink r:id="rId84" ref="E40"/>
    <hyperlink r:id="rId85" ref="F40"/>
    <hyperlink r:id="rId86" ref="G40"/>
    <hyperlink r:id="rId87" ref="E41"/>
    <hyperlink r:id="rId88" ref="F41"/>
    <hyperlink r:id="rId89" ref="G41"/>
    <hyperlink r:id="rId90" ref="E42"/>
    <hyperlink r:id="rId91" ref="F42"/>
    <hyperlink r:id="rId92" ref="G42"/>
    <hyperlink r:id="rId93" ref="E43"/>
    <hyperlink r:id="rId94" ref="F43"/>
    <hyperlink r:id="rId95" ref="G43"/>
    <hyperlink r:id="rId96" ref="E44"/>
    <hyperlink r:id="rId97" ref="F44"/>
    <hyperlink r:id="rId98" ref="G44"/>
    <hyperlink r:id="rId99" ref="E45"/>
    <hyperlink r:id="rId100" ref="F45"/>
    <hyperlink r:id="rId101" ref="G45"/>
    <hyperlink r:id="rId102" ref="E46"/>
    <hyperlink r:id="rId103" ref="F46"/>
    <hyperlink r:id="rId104" ref="G46"/>
    <hyperlink r:id="rId105" ref="E47"/>
    <hyperlink r:id="rId106" ref="F47"/>
    <hyperlink r:id="rId107" ref="E50"/>
    <hyperlink r:id="rId108" ref="F50"/>
    <hyperlink r:id="rId109" ref="G50"/>
    <hyperlink r:id="rId110" ref="L50"/>
    <hyperlink r:id="rId111" ref="E51"/>
    <hyperlink r:id="rId112" ref="F51"/>
    <hyperlink r:id="rId113" ref="G51"/>
    <hyperlink r:id="rId114" ref="E52"/>
    <hyperlink r:id="rId115" ref="F52"/>
    <hyperlink r:id="rId116" ref="G52"/>
    <hyperlink r:id="rId117" ref="E53"/>
    <hyperlink r:id="rId118" ref="F53"/>
    <hyperlink r:id="rId119" ref="G53"/>
    <hyperlink r:id="rId120" ref="E54"/>
    <hyperlink r:id="rId121" ref="F54"/>
    <hyperlink r:id="rId122" ref="G54"/>
    <hyperlink r:id="rId123" ref="E55"/>
    <hyperlink r:id="rId124" ref="F55"/>
    <hyperlink r:id="rId125" ref="G55"/>
    <hyperlink r:id="rId126" ref="E56"/>
    <hyperlink r:id="rId127" ref="F56"/>
    <hyperlink r:id="rId128" ref="B57"/>
    <hyperlink r:id="rId129" ref="F57"/>
    <hyperlink r:id="rId130" ref="E58"/>
    <hyperlink r:id="rId131" ref="F58"/>
    <hyperlink r:id="rId132" ref="E60"/>
    <hyperlink r:id="rId133" ref="F60"/>
    <hyperlink r:id="rId134" ref="G60"/>
    <hyperlink r:id="rId135" ref="E61"/>
    <hyperlink r:id="rId136" ref="F61"/>
    <hyperlink r:id="rId137" ref="G61"/>
    <hyperlink r:id="rId138" ref="E63"/>
    <hyperlink r:id="rId139" ref="F63"/>
    <hyperlink r:id="rId140" location="license:~:text=2018)%7D%2C%0A%20%20year%3D%7B2018%7D%0A%7D-,License,-The%20data%20is" ref="G63"/>
    <hyperlink r:id="rId141" location="temp:C:EbJ99bc37cd7103432bb7af75968" ref="J63"/>
    <hyperlink r:id="rId142" ref="E64"/>
    <hyperlink r:id="rId143" ref="F64"/>
    <hyperlink r:id="rId144" ref="G64"/>
    <hyperlink r:id="rId145" ref="E65"/>
    <hyperlink r:id="rId146" ref="E66"/>
    <hyperlink r:id="rId147" ref="F66"/>
    <hyperlink r:id="rId148" ref="G66"/>
    <hyperlink r:id="rId149" ref="E67"/>
    <hyperlink r:id="rId150" ref="F67"/>
    <hyperlink r:id="rId151" ref="G67"/>
    <hyperlink r:id="rId152" ref="E68"/>
    <hyperlink r:id="rId153" ref="F68"/>
    <hyperlink r:id="rId154" ref="E70"/>
    <hyperlink r:id="rId155" ref="F70"/>
    <hyperlink r:id="rId156" ref="G70"/>
    <hyperlink r:id="rId157" ref="E71"/>
    <hyperlink r:id="rId158" ref="F71"/>
    <hyperlink r:id="rId159" ref="G71"/>
    <hyperlink r:id="rId160" ref="E72"/>
    <hyperlink r:id="rId161" ref="F72"/>
    <hyperlink r:id="rId162" ref="G72"/>
    <hyperlink r:id="rId163" ref="E73"/>
    <hyperlink r:id="rId164" ref="F73"/>
    <hyperlink r:id="rId165" ref="G73"/>
    <hyperlink r:id="rId166" ref="E74"/>
    <hyperlink r:id="rId167" ref="F74"/>
    <hyperlink r:id="rId168" ref="G74"/>
    <hyperlink r:id="rId169" ref="E75"/>
    <hyperlink r:id="rId170" ref="F75"/>
    <hyperlink r:id="rId171" ref="G75"/>
    <hyperlink r:id="rId172" ref="E76"/>
    <hyperlink r:id="rId173" ref="F76"/>
    <hyperlink r:id="rId174" ref="G76"/>
    <hyperlink r:id="rId175" ref="E77"/>
    <hyperlink r:id="rId176" ref="F77"/>
    <hyperlink r:id="rId177" ref="G77"/>
    <hyperlink r:id="rId178" ref="E78"/>
    <hyperlink r:id="rId179" ref="F78"/>
    <hyperlink r:id="rId180" ref="E80"/>
    <hyperlink r:id="rId181" ref="F80"/>
    <hyperlink r:id="rId182" ref="G80"/>
    <hyperlink r:id="rId183" ref="E81"/>
    <hyperlink r:id="rId184" ref="F81"/>
    <hyperlink r:id="rId185" ref="G81"/>
    <hyperlink r:id="rId186" ref="E82"/>
    <hyperlink r:id="rId187" ref="F82"/>
    <hyperlink r:id="rId188" ref="G82"/>
    <hyperlink r:id="rId189" ref="E83"/>
    <hyperlink r:id="rId190" ref="F83"/>
    <hyperlink r:id="rId191" ref="G83"/>
    <hyperlink r:id="rId192" ref="E84"/>
    <hyperlink r:id="rId193" ref="F84"/>
    <hyperlink r:id="rId194" ref="G84"/>
    <hyperlink r:id="rId195" ref="E85"/>
    <hyperlink r:id="rId196" ref="F85"/>
    <hyperlink r:id="rId197" ref="G85"/>
    <hyperlink r:id="rId198" ref="E86"/>
    <hyperlink r:id="rId199" ref="F86"/>
    <hyperlink r:id="rId200" ref="E87"/>
    <hyperlink r:id="rId201" ref="F87"/>
    <hyperlink r:id="rId202" ref="G87"/>
    <hyperlink r:id="rId203" ref="E88"/>
    <hyperlink r:id="rId204" ref="F88"/>
    <hyperlink r:id="rId205" ref="G88"/>
    <hyperlink r:id="rId206" ref="E89"/>
    <hyperlink r:id="rId207" ref="F89"/>
    <hyperlink r:id="rId208" ref="G89"/>
    <hyperlink r:id="rId209" ref="E90"/>
    <hyperlink r:id="rId210" ref="F90"/>
    <hyperlink r:id="rId211" ref="G90"/>
    <hyperlink r:id="rId212" ref="E91"/>
    <hyperlink r:id="rId213" ref="F91"/>
    <hyperlink r:id="rId214" ref="G91"/>
    <hyperlink r:id="rId215" ref="E92"/>
    <hyperlink r:id="rId216" ref="F92"/>
    <hyperlink r:id="rId217" ref="E93"/>
    <hyperlink r:id="rId218" ref="F93"/>
    <hyperlink r:id="rId219" ref="G93"/>
    <hyperlink r:id="rId220" ref="E94"/>
    <hyperlink r:id="rId221" ref="F94"/>
    <hyperlink r:id="rId222" ref="G94"/>
    <hyperlink r:id="rId223" ref="E95"/>
    <hyperlink r:id="rId224" ref="F95"/>
    <hyperlink r:id="rId225" ref="G95"/>
    <hyperlink r:id="rId226" ref="E96"/>
    <hyperlink r:id="rId227" ref="F96"/>
    <hyperlink r:id="rId228" ref="G96"/>
    <hyperlink r:id="rId229" ref="E97"/>
    <hyperlink r:id="rId230" ref="F97"/>
    <hyperlink r:id="rId231" ref="G97"/>
    <hyperlink r:id="rId232" ref="E98"/>
    <hyperlink r:id="rId233" ref="F98"/>
    <hyperlink r:id="rId234" ref="G98"/>
    <hyperlink r:id="rId235" ref="F101"/>
    <hyperlink r:id="rId236" ref="F102"/>
    <hyperlink r:id="rId237" ref="F103"/>
    <hyperlink r:id="rId238" ref="F104"/>
    <hyperlink r:id="rId239" ref="F105"/>
    <hyperlink r:id="rId240" ref="F106"/>
    <hyperlink r:id="rId241" ref="F107"/>
    <hyperlink r:id="rId242" ref="F108"/>
    <hyperlink r:id="rId243" ref="F109"/>
    <hyperlink r:id="rId244" ref="F110"/>
    <hyperlink r:id="rId245" ref="H110"/>
    <hyperlink r:id="rId246" ref="E111"/>
    <hyperlink r:id="rId247" ref="F111"/>
    <hyperlink r:id="rId248" ref="G111"/>
    <hyperlink r:id="rId249" ref="F112"/>
    <hyperlink r:id="rId250" ref="F113"/>
    <hyperlink r:id="rId251" ref="E114"/>
    <hyperlink r:id="rId252" ref="F114"/>
    <hyperlink r:id="rId253" ref="F115"/>
    <hyperlink r:id="rId254" ref="E116"/>
    <hyperlink r:id="rId255" ref="F116"/>
    <hyperlink r:id="rId256" ref="G116"/>
    <hyperlink r:id="rId257" ref="E121"/>
    <hyperlink r:id="rId258" ref="F121"/>
    <hyperlink r:id="rId259" ref="G121"/>
  </hyperlinks>
  <drawing r:id="rId260"/>
  <legacyDrawing r:id="rId26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7" max="7" width="5.25"/>
    <col customWidth="1" min="8" max="8" width="26.63"/>
  </cols>
  <sheetData>
    <row r="1">
      <c r="A1" s="144"/>
      <c r="B1" s="145" t="s">
        <v>8</v>
      </c>
      <c r="C1" s="146" t="s">
        <v>270</v>
      </c>
      <c r="D1" s="145" t="s">
        <v>271</v>
      </c>
      <c r="E1" s="145" t="s">
        <v>272</v>
      </c>
      <c r="F1" s="145" t="s">
        <v>530</v>
      </c>
      <c r="G1" s="147" t="s">
        <v>531</v>
      </c>
      <c r="H1" s="145" t="s">
        <v>532</v>
      </c>
      <c r="I1" s="145" t="s">
        <v>273</v>
      </c>
      <c r="M1" s="148"/>
      <c r="N1" s="145" t="s">
        <v>8</v>
      </c>
      <c r="O1" s="146" t="s">
        <v>270</v>
      </c>
      <c r="P1" s="145" t="s">
        <v>271</v>
      </c>
      <c r="Q1" s="145" t="s">
        <v>272</v>
      </c>
      <c r="R1" s="145" t="s">
        <v>530</v>
      </c>
      <c r="S1" s="149" t="s">
        <v>531</v>
      </c>
      <c r="T1" s="145" t="s">
        <v>532</v>
      </c>
    </row>
    <row r="2">
      <c r="A2" s="150" t="s">
        <v>14</v>
      </c>
      <c r="B2" s="145" t="s">
        <v>15</v>
      </c>
      <c r="C2" s="145">
        <v>3080.0</v>
      </c>
      <c r="D2" s="145"/>
      <c r="E2" s="145"/>
      <c r="F2" s="151">
        <f t="shared" ref="F2:F63" si="1">SUM(C2:E2)</f>
        <v>3080</v>
      </c>
      <c r="G2" s="150" t="s">
        <v>14</v>
      </c>
      <c r="H2" s="145" t="s">
        <v>15</v>
      </c>
      <c r="I2" s="152"/>
      <c r="M2" s="153" t="s">
        <v>14</v>
      </c>
      <c r="N2" s="154" t="s">
        <v>15</v>
      </c>
      <c r="O2" s="154">
        <v>3080.0</v>
      </c>
      <c r="P2" s="154"/>
      <c r="Q2" s="154"/>
      <c r="R2" s="155">
        <f t="shared" ref="R2:R38" si="2">SUM(O2:Q2)</f>
        <v>3080</v>
      </c>
      <c r="S2" s="156" t="s">
        <v>14</v>
      </c>
      <c r="T2" s="154" t="s">
        <v>15</v>
      </c>
    </row>
    <row r="3">
      <c r="A3" s="157"/>
      <c r="B3" s="145" t="s">
        <v>19</v>
      </c>
      <c r="C3" s="145">
        <v>8622.0</v>
      </c>
      <c r="D3" s="145">
        <v>1540.0</v>
      </c>
      <c r="E3" s="145">
        <v>3080.0</v>
      </c>
      <c r="F3" s="151">
        <f t="shared" si="1"/>
        <v>13242</v>
      </c>
      <c r="G3" s="150" t="s">
        <v>14</v>
      </c>
      <c r="H3" s="145" t="s">
        <v>19</v>
      </c>
      <c r="I3" s="152"/>
      <c r="M3" s="157"/>
      <c r="N3" s="145" t="s">
        <v>19</v>
      </c>
      <c r="O3" s="145">
        <v>8622.0</v>
      </c>
      <c r="P3" s="145">
        <v>1540.0</v>
      </c>
      <c r="Q3" s="145">
        <v>3080.0</v>
      </c>
      <c r="R3" s="151">
        <f t="shared" si="2"/>
        <v>13242</v>
      </c>
      <c r="S3" s="149" t="s">
        <v>14</v>
      </c>
      <c r="T3" s="145" t="s">
        <v>19</v>
      </c>
    </row>
    <row r="4">
      <c r="A4" s="157"/>
      <c r="B4" s="145" t="s">
        <v>23</v>
      </c>
      <c r="C4" s="145">
        <v>7244.0</v>
      </c>
      <c r="D4" s="145">
        <v>1000.0</v>
      </c>
      <c r="E4" s="145">
        <v>3731.0</v>
      </c>
      <c r="F4" s="151">
        <f t="shared" si="1"/>
        <v>11975</v>
      </c>
      <c r="G4" s="150" t="s">
        <v>14</v>
      </c>
      <c r="H4" s="145" t="s">
        <v>533</v>
      </c>
      <c r="I4" s="152"/>
      <c r="M4" s="157"/>
      <c r="N4" s="145" t="s">
        <v>23</v>
      </c>
      <c r="O4" s="145">
        <v>7244.0</v>
      </c>
      <c r="P4" s="145">
        <v>1000.0</v>
      </c>
      <c r="Q4" s="145">
        <v>3731.0</v>
      </c>
      <c r="R4" s="151">
        <f t="shared" si="2"/>
        <v>11975</v>
      </c>
      <c r="S4" s="149" t="s">
        <v>14</v>
      </c>
      <c r="T4" s="145" t="s">
        <v>533</v>
      </c>
    </row>
    <row r="5">
      <c r="A5" s="157"/>
      <c r="B5" s="145" t="s">
        <v>26</v>
      </c>
      <c r="C5" s="145">
        <v>15000.0</v>
      </c>
      <c r="D5" s="145">
        <v>3000.0</v>
      </c>
      <c r="E5" s="145">
        <v>4500.0</v>
      </c>
      <c r="F5" s="151">
        <f t="shared" si="1"/>
        <v>22500</v>
      </c>
      <c r="G5" s="150" t="s">
        <v>14</v>
      </c>
      <c r="H5" s="145" t="s">
        <v>26</v>
      </c>
      <c r="I5" s="152"/>
      <c r="M5" s="157"/>
      <c r="N5" s="145" t="s">
        <v>26</v>
      </c>
      <c r="O5" s="145">
        <v>15000.0</v>
      </c>
      <c r="P5" s="145">
        <v>3000.0</v>
      </c>
      <c r="Q5" s="145">
        <v>4500.0</v>
      </c>
      <c r="R5" s="151">
        <f t="shared" si="2"/>
        <v>22500</v>
      </c>
      <c r="S5" s="149" t="s">
        <v>14</v>
      </c>
      <c r="T5" s="145" t="s">
        <v>26</v>
      </c>
    </row>
    <row r="6">
      <c r="A6" s="157"/>
      <c r="B6" s="145" t="s">
        <v>31</v>
      </c>
      <c r="C6" s="145">
        <v>8954.0</v>
      </c>
      <c r="D6" s="145">
        <v>1076.0</v>
      </c>
      <c r="E6" s="145">
        <v>1076.0</v>
      </c>
      <c r="F6" s="151">
        <f t="shared" si="1"/>
        <v>11106</v>
      </c>
      <c r="G6" s="150" t="s">
        <v>14</v>
      </c>
      <c r="H6" s="145" t="s">
        <v>31</v>
      </c>
      <c r="I6" s="152"/>
      <c r="M6" s="157"/>
      <c r="N6" s="145" t="s">
        <v>31</v>
      </c>
      <c r="O6" s="145">
        <v>8954.0</v>
      </c>
      <c r="P6" s="145">
        <v>1076.0</v>
      </c>
      <c r="Q6" s="145">
        <v>1076.0</v>
      </c>
      <c r="R6" s="151">
        <f t="shared" si="2"/>
        <v>11106</v>
      </c>
      <c r="S6" s="149" t="s">
        <v>14</v>
      </c>
      <c r="T6" s="145" t="s">
        <v>31</v>
      </c>
    </row>
    <row r="7">
      <c r="A7" s="157"/>
      <c r="B7" s="145" t="s">
        <v>34</v>
      </c>
      <c r="C7" s="145">
        <v>13084.0</v>
      </c>
      <c r="D7" s="145">
        <v>700.0</v>
      </c>
      <c r="E7" s="145">
        <v>700.0</v>
      </c>
      <c r="F7" s="151">
        <f t="shared" si="1"/>
        <v>14484</v>
      </c>
      <c r="G7" s="150" t="s">
        <v>14</v>
      </c>
      <c r="H7" s="145" t="s">
        <v>34</v>
      </c>
      <c r="I7" s="152"/>
      <c r="M7" s="157"/>
      <c r="N7" s="145" t="s">
        <v>34</v>
      </c>
      <c r="O7" s="145">
        <v>13084.0</v>
      </c>
      <c r="P7" s="145">
        <v>700.0</v>
      </c>
      <c r="Q7" s="145">
        <v>700.0</v>
      </c>
      <c r="R7" s="151">
        <f t="shared" si="2"/>
        <v>14484</v>
      </c>
      <c r="S7" s="149" t="s">
        <v>14</v>
      </c>
      <c r="T7" s="145" t="s">
        <v>34</v>
      </c>
    </row>
    <row r="8">
      <c r="A8" s="157"/>
      <c r="B8" s="145" t="s">
        <v>297</v>
      </c>
      <c r="C8" s="145">
        <v>5023.0</v>
      </c>
      <c r="D8" s="145">
        <v>602.0</v>
      </c>
      <c r="E8" s="145">
        <v>1813.0</v>
      </c>
      <c r="F8" s="151">
        <f t="shared" si="1"/>
        <v>7438</v>
      </c>
      <c r="G8" s="150" t="s">
        <v>14</v>
      </c>
      <c r="H8" s="145" t="s">
        <v>39</v>
      </c>
      <c r="I8" s="152"/>
      <c r="M8" s="157"/>
      <c r="N8" s="145" t="s">
        <v>297</v>
      </c>
      <c r="O8" s="145">
        <v>5023.0</v>
      </c>
      <c r="P8" s="145">
        <v>602.0</v>
      </c>
      <c r="Q8" s="145">
        <v>1813.0</v>
      </c>
      <c r="R8" s="151">
        <f t="shared" si="2"/>
        <v>7438</v>
      </c>
      <c r="S8" s="149" t="s">
        <v>14</v>
      </c>
      <c r="T8" s="145" t="s">
        <v>39</v>
      </c>
    </row>
    <row r="9">
      <c r="A9" s="157"/>
      <c r="B9" s="145" t="s">
        <v>300</v>
      </c>
      <c r="C9" s="145">
        <v>31279.0</v>
      </c>
      <c r="D9" s="145">
        <v>4462.0</v>
      </c>
      <c r="E9" s="145">
        <v>9042.0</v>
      </c>
      <c r="F9" s="151">
        <f t="shared" si="1"/>
        <v>44783</v>
      </c>
      <c r="G9" s="150" t="s">
        <v>14</v>
      </c>
      <c r="H9" s="145" t="s">
        <v>43</v>
      </c>
      <c r="I9" s="152"/>
      <c r="M9" s="157"/>
      <c r="N9" s="145" t="s">
        <v>300</v>
      </c>
      <c r="O9" s="145">
        <v>31279.0</v>
      </c>
      <c r="P9" s="145">
        <v>4462.0</v>
      </c>
      <c r="Q9" s="145">
        <v>9042.0</v>
      </c>
      <c r="R9" s="151">
        <f t="shared" si="2"/>
        <v>44783</v>
      </c>
      <c r="S9" s="149" t="s">
        <v>14</v>
      </c>
      <c r="T9" s="145" t="s">
        <v>43</v>
      </c>
    </row>
    <row r="10">
      <c r="A10" s="157"/>
      <c r="B10" s="145" t="s">
        <v>48</v>
      </c>
      <c r="C10" s="145">
        <v>4978.0</v>
      </c>
      <c r="D10" s="151"/>
      <c r="E10" s="145">
        <v>893.0</v>
      </c>
      <c r="F10" s="151">
        <f t="shared" si="1"/>
        <v>5871</v>
      </c>
      <c r="G10" s="150" t="s">
        <v>14</v>
      </c>
      <c r="H10" s="145" t="s">
        <v>48</v>
      </c>
      <c r="I10" s="152"/>
      <c r="M10" s="157"/>
      <c r="N10" s="145" t="s">
        <v>48</v>
      </c>
      <c r="O10" s="145">
        <v>4978.0</v>
      </c>
      <c r="P10" s="151"/>
      <c r="Q10" s="145">
        <v>893.0</v>
      </c>
      <c r="R10" s="151">
        <f t="shared" si="2"/>
        <v>5871</v>
      </c>
      <c r="S10" s="149" t="s">
        <v>14</v>
      </c>
      <c r="T10" s="145" t="s">
        <v>48</v>
      </c>
    </row>
    <row r="11">
      <c r="A11" s="157"/>
      <c r="B11" s="158" t="s">
        <v>51</v>
      </c>
      <c r="C11" s="145">
        <v>7816.0</v>
      </c>
      <c r="D11" s="151"/>
      <c r="E11" s="145">
        <v>1953.0</v>
      </c>
      <c r="F11" s="151">
        <f t="shared" si="1"/>
        <v>9769</v>
      </c>
      <c r="G11" s="150" t="s">
        <v>14</v>
      </c>
      <c r="H11" s="158" t="s">
        <v>51</v>
      </c>
      <c r="I11" s="152"/>
      <c r="M11" s="157"/>
      <c r="N11" s="158" t="s">
        <v>51</v>
      </c>
      <c r="O11" s="145">
        <v>7816.0</v>
      </c>
      <c r="P11" s="151"/>
      <c r="Q11" s="145">
        <v>1953.0</v>
      </c>
      <c r="R11" s="151">
        <f t="shared" si="2"/>
        <v>9769</v>
      </c>
      <c r="S11" s="149" t="s">
        <v>14</v>
      </c>
      <c r="T11" s="158" t="s">
        <v>534</v>
      </c>
    </row>
    <row r="12">
      <c r="A12" s="159"/>
      <c r="B12" s="158" t="s">
        <v>55</v>
      </c>
      <c r="C12" s="145">
        <v>7660.0</v>
      </c>
      <c r="D12" s="151"/>
      <c r="E12" s="145">
        <v>1521.0</v>
      </c>
      <c r="F12" s="151">
        <f t="shared" si="1"/>
        <v>9181</v>
      </c>
      <c r="G12" s="150" t="s">
        <v>14</v>
      </c>
      <c r="H12" s="158" t="s">
        <v>55</v>
      </c>
      <c r="I12" s="152"/>
      <c r="M12" s="159"/>
      <c r="N12" s="158" t="s">
        <v>55</v>
      </c>
      <c r="O12" s="145">
        <v>7660.0</v>
      </c>
      <c r="P12" s="151"/>
      <c r="Q12" s="145">
        <v>1521.0</v>
      </c>
      <c r="R12" s="151">
        <f t="shared" si="2"/>
        <v>9181</v>
      </c>
      <c r="S12" s="149" t="s">
        <v>14</v>
      </c>
      <c r="T12" s="158" t="s">
        <v>535</v>
      </c>
    </row>
    <row r="13">
      <c r="A13" s="150" t="s">
        <v>305</v>
      </c>
      <c r="B13" s="158" t="s">
        <v>57</v>
      </c>
      <c r="C13" s="158">
        <v>8438.0</v>
      </c>
      <c r="D13" s="158">
        <v>1000.0</v>
      </c>
      <c r="E13" s="158">
        <v>1000.0</v>
      </c>
      <c r="F13" s="160">
        <f t="shared" si="1"/>
        <v>10438</v>
      </c>
      <c r="G13" s="150" t="s">
        <v>305</v>
      </c>
      <c r="H13" s="158" t="s">
        <v>57</v>
      </c>
      <c r="I13" s="145" t="s">
        <v>306</v>
      </c>
      <c r="M13" s="153" t="s">
        <v>305</v>
      </c>
      <c r="N13" s="158" t="s">
        <v>57</v>
      </c>
      <c r="O13" s="158">
        <v>8438.0</v>
      </c>
      <c r="P13" s="158">
        <v>1000.0</v>
      </c>
      <c r="Q13" s="158">
        <v>1000.0</v>
      </c>
      <c r="R13" s="160">
        <f t="shared" si="2"/>
        <v>10438</v>
      </c>
      <c r="S13" s="149" t="s">
        <v>305</v>
      </c>
      <c r="T13" s="158" t="s">
        <v>57</v>
      </c>
    </row>
    <row r="14">
      <c r="A14" s="161"/>
      <c r="B14" s="162" t="s">
        <v>60</v>
      </c>
      <c r="C14" s="158">
        <v>2425.0</v>
      </c>
      <c r="D14" s="158">
        <v>302.0</v>
      </c>
      <c r="E14" s="158">
        <v>304.0</v>
      </c>
      <c r="F14" s="160">
        <f t="shared" si="1"/>
        <v>3031</v>
      </c>
      <c r="G14" s="150" t="s">
        <v>305</v>
      </c>
      <c r="H14" s="162" t="s">
        <v>60</v>
      </c>
      <c r="I14" s="145" t="s">
        <v>306</v>
      </c>
      <c r="M14" s="157"/>
      <c r="N14" s="162" t="s">
        <v>60</v>
      </c>
      <c r="O14" s="158">
        <v>2425.0</v>
      </c>
      <c r="P14" s="158">
        <v>302.0</v>
      </c>
      <c r="Q14" s="158">
        <v>304.0</v>
      </c>
      <c r="R14" s="160">
        <f t="shared" si="2"/>
        <v>3031</v>
      </c>
      <c r="S14" s="149" t="s">
        <v>305</v>
      </c>
      <c r="T14" s="162" t="s">
        <v>60</v>
      </c>
    </row>
    <row r="15">
      <c r="A15" s="161"/>
      <c r="B15" s="162" t="s">
        <v>63</v>
      </c>
      <c r="C15" s="158">
        <v>600.0</v>
      </c>
      <c r="D15" s="158">
        <v>200.0</v>
      </c>
      <c r="E15" s="158">
        <v>400.0</v>
      </c>
      <c r="F15" s="160">
        <f t="shared" si="1"/>
        <v>1200</v>
      </c>
      <c r="G15" s="150" t="s">
        <v>305</v>
      </c>
      <c r="H15" s="162" t="s">
        <v>63</v>
      </c>
      <c r="I15" s="152"/>
      <c r="M15" s="157"/>
      <c r="N15" s="162" t="s">
        <v>63</v>
      </c>
      <c r="O15" s="158">
        <v>600.0</v>
      </c>
      <c r="P15" s="158">
        <v>200.0</v>
      </c>
      <c r="Q15" s="158">
        <v>400.0</v>
      </c>
      <c r="R15" s="160">
        <f t="shared" si="2"/>
        <v>1200</v>
      </c>
      <c r="S15" s="149" t="s">
        <v>305</v>
      </c>
      <c r="T15" s="162" t="s">
        <v>63</v>
      </c>
    </row>
    <row r="16">
      <c r="A16" s="161"/>
      <c r="B16" s="158" t="s">
        <v>66</v>
      </c>
      <c r="C16" s="158">
        <v>1612.0</v>
      </c>
      <c r="D16" s="158">
        <v>506.0</v>
      </c>
      <c r="E16" s="158">
        <v>1117.0</v>
      </c>
      <c r="F16" s="160">
        <f t="shared" si="1"/>
        <v>3235</v>
      </c>
      <c r="G16" s="150" t="s">
        <v>305</v>
      </c>
      <c r="H16" s="158" t="s">
        <v>536</v>
      </c>
      <c r="I16" s="145" t="s">
        <v>338</v>
      </c>
      <c r="M16" s="157"/>
      <c r="N16" s="158" t="s">
        <v>66</v>
      </c>
      <c r="O16" s="158">
        <v>1612.0</v>
      </c>
      <c r="P16" s="158">
        <v>506.0</v>
      </c>
      <c r="Q16" s="158">
        <v>1117.0</v>
      </c>
      <c r="R16" s="160">
        <f t="shared" si="2"/>
        <v>3235</v>
      </c>
      <c r="S16" s="149" t="s">
        <v>305</v>
      </c>
      <c r="T16" s="158" t="s">
        <v>536</v>
      </c>
    </row>
    <row r="17">
      <c r="A17" s="161"/>
      <c r="B17" s="158" t="s">
        <v>71</v>
      </c>
      <c r="C17" s="158">
        <v>1369.0</v>
      </c>
      <c r="D17" s="158" t="s">
        <v>144</v>
      </c>
      <c r="E17" s="158">
        <v>40.0</v>
      </c>
      <c r="F17" s="160">
        <f t="shared" si="1"/>
        <v>1409</v>
      </c>
      <c r="G17" s="150" t="s">
        <v>305</v>
      </c>
      <c r="H17" s="158" t="s">
        <v>71</v>
      </c>
      <c r="I17" s="145" t="s">
        <v>324</v>
      </c>
      <c r="M17" s="157"/>
      <c r="N17" s="158" t="s">
        <v>71</v>
      </c>
      <c r="O17" s="158">
        <v>1369.0</v>
      </c>
      <c r="P17" s="158" t="s">
        <v>144</v>
      </c>
      <c r="Q17" s="158">
        <v>40.0</v>
      </c>
      <c r="R17" s="160">
        <f t="shared" si="2"/>
        <v>1409</v>
      </c>
      <c r="S17" s="149" t="s">
        <v>305</v>
      </c>
      <c r="T17" s="158" t="s">
        <v>71</v>
      </c>
    </row>
    <row r="18">
      <c r="A18" s="161"/>
      <c r="B18" s="162" t="s">
        <v>74</v>
      </c>
      <c r="C18" s="158">
        <v>16142.0</v>
      </c>
      <c r="D18" s="158">
        <v>2482.0</v>
      </c>
      <c r="E18" s="158">
        <v>4201.0</v>
      </c>
      <c r="F18" s="160">
        <f t="shared" si="1"/>
        <v>22825</v>
      </c>
      <c r="G18" s="150" t="s">
        <v>305</v>
      </c>
      <c r="H18" s="162" t="s">
        <v>74</v>
      </c>
      <c r="I18" s="145" t="s">
        <v>338</v>
      </c>
      <c r="M18" s="157"/>
      <c r="N18" s="162" t="s">
        <v>74</v>
      </c>
      <c r="O18" s="158">
        <v>16142.0</v>
      </c>
      <c r="P18" s="158">
        <v>2482.0</v>
      </c>
      <c r="Q18" s="158">
        <v>4201.0</v>
      </c>
      <c r="R18" s="160">
        <f t="shared" si="2"/>
        <v>22825</v>
      </c>
      <c r="S18" s="149" t="s">
        <v>305</v>
      </c>
      <c r="T18" s="162" t="s">
        <v>74</v>
      </c>
    </row>
    <row r="19">
      <c r="A19" s="161"/>
      <c r="B19" s="162" t="s">
        <v>76</v>
      </c>
      <c r="C19" s="158">
        <v>59940.0</v>
      </c>
      <c r="D19" s="158">
        <v>1151.0</v>
      </c>
      <c r="E19" s="158">
        <v>2320.0</v>
      </c>
      <c r="F19" s="160">
        <f t="shared" si="1"/>
        <v>63411</v>
      </c>
      <c r="G19" s="150" t="s">
        <v>305</v>
      </c>
      <c r="H19" s="162" t="s">
        <v>76</v>
      </c>
      <c r="I19" s="152"/>
      <c r="M19" s="157"/>
      <c r="N19" s="162" t="s">
        <v>76</v>
      </c>
      <c r="O19" s="158">
        <v>59940.0</v>
      </c>
      <c r="P19" s="158">
        <v>1151.0</v>
      </c>
      <c r="Q19" s="158">
        <v>2320.0</v>
      </c>
      <c r="R19" s="160">
        <f t="shared" si="2"/>
        <v>63411</v>
      </c>
      <c r="S19" s="149" t="s">
        <v>305</v>
      </c>
      <c r="T19" s="162" t="s">
        <v>76</v>
      </c>
    </row>
    <row r="20">
      <c r="A20" s="161"/>
      <c r="B20" s="158" t="s">
        <v>79</v>
      </c>
      <c r="C20" s="158">
        <v>6171.0</v>
      </c>
      <c r="D20" s="158">
        <v>770.0</v>
      </c>
      <c r="E20" s="158">
        <v>770.0</v>
      </c>
      <c r="F20" s="160">
        <f t="shared" si="1"/>
        <v>7711</v>
      </c>
      <c r="G20" s="150" t="s">
        <v>305</v>
      </c>
      <c r="H20" s="158" t="s">
        <v>79</v>
      </c>
      <c r="I20" s="163" t="s">
        <v>338</v>
      </c>
      <c r="M20" s="157"/>
      <c r="N20" s="158" t="s">
        <v>79</v>
      </c>
      <c r="O20" s="158">
        <v>6171.0</v>
      </c>
      <c r="P20" s="158">
        <v>770.0</v>
      </c>
      <c r="Q20" s="158">
        <v>770.0</v>
      </c>
      <c r="R20" s="160">
        <f t="shared" si="2"/>
        <v>7711</v>
      </c>
      <c r="S20" s="149" t="s">
        <v>305</v>
      </c>
      <c r="T20" s="158" t="s">
        <v>79</v>
      </c>
    </row>
    <row r="21">
      <c r="A21" s="161"/>
      <c r="B21" s="158" t="s">
        <v>82</v>
      </c>
      <c r="C21" s="158">
        <v>17303.0</v>
      </c>
      <c r="D21" s="158" t="s">
        <v>144</v>
      </c>
      <c r="E21" s="158" t="s">
        <v>144</v>
      </c>
      <c r="F21" s="160">
        <f t="shared" si="1"/>
        <v>17303</v>
      </c>
      <c r="G21" s="150" t="s">
        <v>305</v>
      </c>
      <c r="H21" s="158" t="s">
        <v>82</v>
      </c>
      <c r="I21" s="157"/>
      <c r="M21" s="157"/>
      <c r="N21" s="158" t="s">
        <v>82</v>
      </c>
      <c r="O21" s="158">
        <v>17303.0</v>
      </c>
      <c r="P21" s="158" t="s">
        <v>144</v>
      </c>
      <c r="Q21" s="158" t="s">
        <v>144</v>
      </c>
      <c r="R21" s="160">
        <f t="shared" si="2"/>
        <v>17303</v>
      </c>
      <c r="S21" s="149" t="s">
        <v>305</v>
      </c>
      <c r="T21" s="158" t="s">
        <v>82</v>
      </c>
    </row>
    <row r="22">
      <c r="A22" s="161"/>
      <c r="B22" s="158" t="s">
        <v>84</v>
      </c>
      <c r="C22" s="158">
        <v>22968.0</v>
      </c>
      <c r="D22" s="158">
        <v>18019.0</v>
      </c>
      <c r="E22" s="158">
        <v>17905.0</v>
      </c>
      <c r="F22" s="160">
        <f t="shared" si="1"/>
        <v>58892</v>
      </c>
      <c r="G22" s="150" t="s">
        <v>305</v>
      </c>
      <c r="H22" s="158" t="s">
        <v>84</v>
      </c>
      <c r="I22" s="159"/>
      <c r="M22" s="157"/>
      <c r="N22" s="158" t="s">
        <v>84</v>
      </c>
      <c r="O22" s="158">
        <v>22968.0</v>
      </c>
      <c r="P22" s="158">
        <v>18019.0</v>
      </c>
      <c r="Q22" s="158">
        <v>17905.0</v>
      </c>
      <c r="R22" s="160">
        <f t="shared" si="2"/>
        <v>58892</v>
      </c>
      <c r="S22" s="149" t="s">
        <v>305</v>
      </c>
      <c r="T22" s="158" t="s">
        <v>84</v>
      </c>
    </row>
    <row r="23">
      <c r="A23" s="161"/>
      <c r="B23" s="164" t="s">
        <v>85</v>
      </c>
      <c r="C23" s="158">
        <v>2952.0</v>
      </c>
      <c r="D23" s="158">
        <v>295.0</v>
      </c>
      <c r="E23" s="158">
        <v>442.0</v>
      </c>
      <c r="F23" s="160">
        <f t="shared" si="1"/>
        <v>3689</v>
      </c>
      <c r="G23" s="150" t="s">
        <v>305</v>
      </c>
      <c r="H23" s="164" t="s">
        <v>85</v>
      </c>
      <c r="I23" s="145" t="s">
        <v>306</v>
      </c>
      <c r="M23" s="157"/>
      <c r="N23" s="164" t="s">
        <v>85</v>
      </c>
      <c r="O23" s="158">
        <v>2952.0</v>
      </c>
      <c r="P23" s="158">
        <v>295.0</v>
      </c>
      <c r="Q23" s="158">
        <v>442.0</v>
      </c>
      <c r="R23" s="160">
        <f t="shared" si="2"/>
        <v>3689</v>
      </c>
      <c r="S23" s="149" t="s">
        <v>305</v>
      </c>
      <c r="T23" s="164" t="s">
        <v>85</v>
      </c>
    </row>
    <row r="24">
      <c r="A24" s="161"/>
      <c r="B24" s="158" t="s">
        <v>89</v>
      </c>
      <c r="C24" s="158">
        <v>384.0</v>
      </c>
      <c r="D24" s="158">
        <v>120.0</v>
      </c>
      <c r="E24" s="158">
        <v>264.0</v>
      </c>
      <c r="F24" s="160">
        <f t="shared" si="1"/>
        <v>768</v>
      </c>
      <c r="G24" s="150" t="s">
        <v>305</v>
      </c>
      <c r="H24" s="158" t="s">
        <v>89</v>
      </c>
      <c r="I24" s="163" t="s">
        <v>323</v>
      </c>
      <c r="M24" s="157"/>
      <c r="N24" s="158" t="s">
        <v>89</v>
      </c>
      <c r="O24" s="158">
        <v>384.0</v>
      </c>
      <c r="P24" s="158">
        <v>120.0</v>
      </c>
      <c r="Q24" s="158">
        <v>264.0</v>
      </c>
      <c r="R24" s="160">
        <f t="shared" si="2"/>
        <v>768</v>
      </c>
      <c r="S24" s="149" t="s">
        <v>305</v>
      </c>
      <c r="T24" s="158" t="s">
        <v>537</v>
      </c>
    </row>
    <row r="25">
      <c r="A25" s="161"/>
      <c r="B25" s="158" t="s">
        <v>94</v>
      </c>
      <c r="C25" s="158">
        <v>1116.0</v>
      </c>
      <c r="D25" s="158">
        <v>349.0</v>
      </c>
      <c r="E25" s="158">
        <v>775.0</v>
      </c>
      <c r="F25" s="160">
        <f t="shared" si="1"/>
        <v>2240</v>
      </c>
      <c r="G25" s="150" t="s">
        <v>305</v>
      </c>
      <c r="H25" s="158" t="s">
        <v>94</v>
      </c>
      <c r="I25" s="157"/>
      <c r="M25" s="157"/>
      <c r="N25" s="158" t="s">
        <v>94</v>
      </c>
      <c r="O25" s="158">
        <v>1116.0</v>
      </c>
      <c r="P25" s="158">
        <v>349.0</v>
      </c>
      <c r="Q25" s="158">
        <v>775.0</v>
      </c>
      <c r="R25" s="160">
        <f t="shared" si="2"/>
        <v>2240</v>
      </c>
      <c r="S25" s="149" t="s">
        <v>305</v>
      </c>
      <c r="T25" s="158" t="s">
        <v>538</v>
      </c>
    </row>
    <row r="26">
      <c r="A26" s="161"/>
      <c r="B26" s="158" t="s">
        <v>95</v>
      </c>
      <c r="C26" s="165">
        <v>100000.0</v>
      </c>
      <c r="D26" s="158">
        <v>10000.0</v>
      </c>
      <c r="E26" s="158">
        <v>10000.0</v>
      </c>
      <c r="F26" s="160">
        <f t="shared" si="1"/>
        <v>120000</v>
      </c>
      <c r="G26" s="150" t="s">
        <v>305</v>
      </c>
      <c r="H26" s="158" t="s">
        <v>95</v>
      </c>
      <c r="I26" s="159"/>
      <c r="M26" s="157"/>
      <c r="N26" s="158" t="s">
        <v>95</v>
      </c>
      <c r="O26" s="165">
        <v>100000.0</v>
      </c>
      <c r="P26" s="158">
        <v>10000.0</v>
      </c>
      <c r="Q26" s="158">
        <v>10000.0</v>
      </c>
      <c r="R26" s="160">
        <f t="shared" si="2"/>
        <v>120000</v>
      </c>
      <c r="S26" s="149" t="s">
        <v>305</v>
      </c>
      <c r="T26" s="158" t="s">
        <v>95</v>
      </c>
    </row>
    <row r="27">
      <c r="A27" s="161"/>
      <c r="B27" s="158" t="s">
        <v>96</v>
      </c>
      <c r="C27" s="158">
        <v>321460.0</v>
      </c>
      <c r="D27" s="158">
        <v>40363.0</v>
      </c>
      <c r="E27" s="158">
        <v>40215.0</v>
      </c>
      <c r="F27" s="160">
        <f t="shared" si="1"/>
        <v>402038</v>
      </c>
      <c r="G27" s="150" t="s">
        <v>305</v>
      </c>
      <c r="H27" s="158" t="s">
        <v>539</v>
      </c>
      <c r="I27" s="145" t="s">
        <v>324</v>
      </c>
      <c r="M27" s="157"/>
      <c r="N27" s="158" t="s">
        <v>96</v>
      </c>
      <c r="O27" s="158">
        <v>321460.0</v>
      </c>
      <c r="P27" s="158">
        <v>40363.0</v>
      </c>
      <c r="Q27" s="158">
        <v>40215.0</v>
      </c>
      <c r="R27" s="160">
        <f t="shared" si="2"/>
        <v>402038</v>
      </c>
      <c r="S27" s="149" t="s">
        <v>305</v>
      </c>
      <c r="T27" s="158" t="s">
        <v>539</v>
      </c>
    </row>
    <row r="28">
      <c r="A28" s="161"/>
      <c r="B28" s="162" t="s">
        <v>100</v>
      </c>
      <c r="C28" s="158">
        <v>37884.0</v>
      </c>
      <c r="D28" s="158" t="s">
        <v>144</v>
      </c>
      <c r="E28" s="158">
        <v>2317.0</v>
      </c>
      <c r="F28" s="160">
        <f t="shared" si="1"/>
        <v>40201</v>
      </c>
      <c r="G28" s="150" t="s">
        <v>305</v>
      </c>
      <c r="H28" s="162" t="s">
        <v>100</v>
      </c>
      <c r="I28" s="152"/>
      <c r="M28" s="157"/>
      <c r="N28" s="162" t="s">
        <v>100</v>
      </c>
      <c r="O28" s="158">
        <v>37884.0</v>
      </c>
      <c r="P28" s="158" t="s">
        <v>144</v>
      </c>
      <c r="Q28" s="158">
        <v>2317.0</v>
      </c>
      <c r="R28" s="160">
        <f t="shared" si="2"/>
        <v>40201</v>
      </c>
      <c r="S28" s="149" t="s">
        <v>305</v>
      </c>
      <c r="T28" s="162" t="s">
        <v>100</v>
      </c>
    </row>
    <row r="29">
      <c r="A29" s="161"/>
      <c r="B29" s="158" t="s">
        <v>105</v>
      </c>
      <c r="C29" s="158">
        <v>6651.0</v>
      </c>
      <c r="D29" s="158" t="s">
        <v>144</v>
      </c>
      <c r="E29" s="158" t="s">
        <v>144</v>
      </c>
      <c r="F29" s="160">
        <f t="shared" si="1"/>
        <v>6651</v>
      </c>
      <c r="G29" s="150" t="s">
        <v>305</v>
      </c>
      <c r="H29" s="158" t="s">
        <v>105</v>
      </c>
      <c r="I29" s="152"/>
      <c r="M29" s="157"/>
      <c r="N29" s="158" t="s">
        <v>105</v>
      </c>
      <c r="O29" s="158">
        <v>6651.0</v>
      </c>
      <c r="P29" s="158" t="s">
        <v>144</v>
      </c>
      <c r="Q29" s="158" t="s">
        <v>144</v>
      </c>
      <c r="R29" s="160">
        <f t="shared" si="2"/>
        <v>6651</v>
      </c>
      <c r="S29" s="149" t="s">
        <v>305</v>
      </c>
      <c r="T29" s="158" t="s">
        <v>105</v>
      </c>
    </row>
    <row r="30">
      <c r="A30" s="161"/>
      <c r="B30" s="158" t="s">
        <v>108</v>
      </c>
      <c r="C30" s="158">
        <v>10276.0</v>
      </c>
      <c r="D30" s="158" t="s">
        <v>144</v>
      </c>
      <c r="E30" s="158" t="s">
        <v>144</v>
      </c>
      <c r="F30" s="160">
        <f t="shared" si="1"/>
        <v>10276</v>
      </c>
      <c r="G30" s="150" t="s">
        <v>305</v>
      </c>
      <c r="H30" s="158" t="s">
        <v>108</v>
      </c>
      <c r="I30" s="145" t="s">
        <v>323</v>
      </c>
      <c r="M30" s="157"/>
      <c r="N30" s="158" t="s">
        <v>108</v>
      </c>
      <c r="O30" s="158">
        <v>10276.0</v>
      </c>
      <c r="P30" s="158" t="s">
        <v>144</v>
      </c>
      <c r="Q30" s="158" t="s">
        <v>144</v>
      </c>
      <c r="R30" s="160">
        <f t="shared" si="2"/>
        <v>10276</v>
      </c>
      <c r="S30" s="149" t="s">
        <v>305</v>
      </c>
      <c r="T30" s="158" t="s">
        <v>108</v>
      </c>
    </row>
    <row r="31">
      <c r="A31" s="161"/>
      <c r="B31" s="158" t="s">
        <v>111</v>
      </c>
      <c r="C31" s="158" t="s">
        <v>371</v>
      </c>
      <c r="D31" s="158">
        <v>545.0</v>
      </c>
      <c r="E31" s="158">
        <v>532.0</v>
      </c>
      <c r="F31" s="160">
        <f t="shared" si="1"/>
        <v>1077</v>
      </c>
      <c r="G31" s="150" t="s">
        <v>305</v>
      </c>
      <c r="H31" s="158" t="s">
        <v>111</v>
      </c>
      <c r="I31" s="145" t="s">
        <v>324</v>
      </c>
      <c r="M31" s="157"/>
      <c r="N31" s="158" t="s">
        <v>111</v>
      </c>
      <c r="O31" s="158">
        <v>4247.0</v>
      </c>
      <c r="P31" s="158">
        <v>545.0</v>
      </c>
      <c r="Q31" s="158">
        <v>532.0</v>
      </c>
      <c r="R31" s="160">
        <f t="shared" si="2"/>
        <v>5324</v>
      </c>
      <c r="S31" s="149" t="s">
        <v>305</v>
      </c>
      <c r="T31" s="158" t="s">
        <v>111</v>
      </c>
    </row>
    <row r="32">
      <c r="A32" s="161"/>
      <c r="B32" s="165" t="s">
        <v>113</v>
      </c>
      <c r="C32" s="158">
        <v>4974.0</v>
      </c>
      <c r="D32" s="158">
        <v>571.0</v>
      </c>
      <c r="E32" s="158">
        <v>804.0</v>
      </c>
      <c r="F32" s="160">
        <f t="shared" si="1"/>
        <v>6349</v>
      </c>
      <c r="G32" s="150" t="s">
        <v>305</v>
      </c>
      <c r="H32" s="158" t="s">
        <v>113</v>
      </c>
      <c r="I32" s="152"/>
      <c r="M32" s="157"/>
      <c r="N32" s="165" t="s">
        <v>113</v>
      </c>
      <c r="O32" s="158">
        <v>4974.0</v>
      </c>
      <c r="P32" s="158">
        <v>571.0</v>
      </c>
      <c r="Q32" s="158">
        <v>804.0</v>
      </c>
      <c r="R32" s="160">
        <f t="shared" si="2"/>
        <v>6349</v>
      </c>
      <c r="S32" s="149" t="s">
        <v>305</v>
      </c>
      <c r="T32" s="158" t="s">
        <v>113</v>
      </c>
    </row>
    <row r="33">
      <c r="A33" s="161"/>
      <c r="B33" s="158" t="s">
        <v>114</v>
      </c>
      <c r="C33" s="158">
        <v>10088.0</v>
      </c>
      <c r="D33" s="158" t="s">
        <v>144</v>
      </c>
      <c r="E33" s="158" t="s">
        <v>144</v>
      </c>
      <c r="F33" s="160">
        <f t="shared" si="1"/>
        <v>10088</v>
      </c>
      <c r="G33" s="150" t="s">
        <v>305</v>
      </c>
      <c r="H33" s="158" t="s">
        <v>114</v>
      </c>
      <c r="I33" s="152"/>
      <c r="M33" s="157"/>
      <c r="N33" s="158" t="s">
        <v>114</v>
      </c>
      <c r="O33" s="158">
        <v>10088.0</v>
      </c>
      <c r="P33" s="158" t="s">
        <v>144</v>
      </c>
      <c r="Q33" s="158" t="s">
        <v>144</v>
      </c>
      <c r="R33" s="160">
        <f t="shared" si="2"/>
        <v>10088</v>
      </c>
      <c r="S33" s="149" t="s">
        <v>305</v>
      </c>
      <c r="T33" s="158" t="s">
        <v>114</v>
      </c>
    </row>
    <row r="34">
      <c r="A34" s="161"/>
      <c r="B34" s="164" t="s">
        <v>379</v>
      </c>
      <c r="C34" s="158">
        <v>676.0</v>
      </c>
      <c r="D34" s="158" t="s">
        <v>144</v>
      </c>
      <c r="E34" s="158" t="s">
        <v>144</v>
      </c>
      <c r="F34" s="160">
        <f t="shared" si="1"/>
        <v>676</v>
      </c>
      <c r="G34" s="150" t="s">
        <v>305</v>
      </c>
      <c r="H34" s="164" t="s">
        <v>540</v>
      </c>
      <c r="I34" s="145" t="s">
        <v>324</v>
      </c>
      <c r="M34" s="157"/>
      <c r="N34" s="166" t="s">
        <v>379</v>
      </c>
      <c r="O34" s="154">
        <v>676.0</v>
      </c>
      <c r="P34" s="154" t="s">
        <v>144</v>
      </c>
      <c r="Q34" s="154" t="s">
        <v>144</v>
      </c>
      <c r="R34" s="155">
        <f t="shared" si="2"/>
        <v>676</v>
      </c>
      <c r="S34" s="156" t="s">
        <v>305</v>
      </c>
      <c r="T34" s="166" t="s">
        <v>540</v>
      </c>
    </row>
    <row r="35">
      <c r="A35" s="161"/>
      <c r="B35" s="165" t="s">
        <v>117</v>
      </c>
      <c r="C35" s="158">
        <v>899.0</v>
      </c>
      <c r="D35" s="158">
        <v>29.0</v>
      </c>
      <c r="E35" s="158">
        <v>99.0</v>
      </c>
      <c r="F35" s="160">
        <f t="shared" si="1"/>
        <v>1027</v>
      </c>
      <c r="G35" s="150" t="s">
        <v>305</v>
      </c>
      <c r="H35" s="158" t="s">
        <v>117</v>
      </c>
      <c r="I35" s="145" t="s">
        <v>324</v>
      </c>
      <c r="M35" s="157"/>
      <c r="N35" s="165" t="s">
        <v>117</v>
      </c>
      <c r="O35" s="158">
        <v>899.0</v>
      </c>
      <c r="P35" s="158">
        <v>29.0</v>
      </c>
      <c r="Q35" s="158">
        <v>99.0</v>
      </c>
      <c r="R35" s="160">
        <f t="shared" si="2"/>
        <v>1027</v>
      </c>
      <c r="S35" s="149" t="s">
        <v>305</v>
      </c>
      <c r="T35" s="158" t="s">
        <v>117</v>
      </c>
    </row>
    <row r="36">
      <c r="A36" s="161"/>
      <c r="B36" s="158" t="s">
        <v>119</v>
      </c>
      <c r="C36" s="158">
        <v>8033.0</v>
      </c>
      <c r="D36" s="158">
        <v>1003.0</v>
      </c>
      <c r="E36" s="158">
        <v>1003.0</v>
      </c>
      <c r="F36" s="160">
        <f t="shared" si="1"/>
        <v>10039</v>
      </c>
      <c r="G36" s="150" t="s">
        <v>305</v>
      </c>
      <c r="H36" s="158" t="s">
        <v>119</v>
      </c>
      <c r="I36" s="152"/>
      <c r="M36" s="157"/>
      <c r="N36" s="158" t="s">
        <v>119</v>
      </c>
      <c r="O36" s="158">
        <v>8033.0</v>
      </c>
      <c r="P36" s="158">
        <v>1003.0</v>
      </c>
      <c r="Q36" s="158">
        <v>1003.0</v>
      </c>
      <c r="R36" s="160">
        <f t="shared" si="2"/>
        <v>10039</v>
      </c>
      <c r="S36" s="149" t="s">
        <v>305</v>
      </c>
      <c r="T36" s="158" t="s">
        <v>119</v>
      </c>
    </row>
    <row r="37">
      <c r="A37" s="161"/>
      <c r="B37" s="158" t="s">
        <v>388</v>
      </c>
      <c r="C37" s="158">
        <v>353.0</v>
      </c>
      <c r="D37" s="158" t="s">
        <v>144</v>
      </c>
      <c r="E37" s="158" t="s">
        <v>144</v>
      </c>
      <c r="F37" s="160">
        <f t="shared" si="1"/>
        <v>353</v>
      </c>
      <c r="G37" s="150" t="s">
        <v>305</v>
      </c>
      <c r="H37" s="158" t="s">
        <v>388</v>
      </c>
      <c r="I37" s="145" t="s">
        <v>324</v>
      </c>
      <c r="M37" s="157"/>
      <c r="N37" s="154" t="s">
        <v>388</v>
      </c>
      <c r="O37" s="154">
        <v>353.0</v>
      </c>
      <c r="P37" s="154" t="s">
        <v>144</v>
      </c>
      <c r="Q37" s="154" t="s">
        <v>144</v>
      </c>
      <c r="R37" s="155">
        <f t="shared" si="2"/>
        <v>353</v>
      </c>
      <c r="S37" s="156" t="s">
        <v>305</v>
      </c>
      <c r="T37" s="154" t="s">
        <v>388</v>
      </c>
    </row>
    <row r="38">
      <c r="A38" s="161"/>
      <c r="B38" s="158" t="s">
        <v>121</v>
      </c>
      <c r="C38" s="158">
        <v>8437.0</v>
      </c>
      <c r="D38" s="158">
        <v>999.0</v>
      </c>
      <c r="E38" s="158">
        <v>999.0</v>
      </c>
      <c r="F38" s="160">
        <f t="shared" si="1"/>
        <v>10435</v>
      </c>
      <c r="G38" s="150" t="s">
        <v>305</v>
      </c>
      <c r="H38" s="158" t="s">
        <v>121</v>
      </c>
      <c r="I38" s="152"/>
      <c r="M38" s="157"/>
      <c r="N38" s="158" t="s">
        <v>121</v>
      </c>
      <c r="O38" s="158">
        <v>8437.0</v>
      </c>
      <c r="P38" s="158">
        <v>999.0</v>
      </c>
      <c r="Q38" s="158">
        <v>999.0</v>
      </c>
      <c r="R38" s="160">
        <f t="shared" si="2"/>
        <v>10435</v>
      </c>
      <c r="S38" s="149" t="s">
        <v>305</v>
      </c>
      <c r="T38" s="158" t="s">
        <v>121</v>
      </c>
    </row>
    <row r="39">
      <c r="A39" s="161"/>
      <c r="B39" s="145" t="s">
        <v>123</v>
      </c>
      <c r="C39" s="145">
        <v>540.0</v>
      </c>
      <c r="D39" s="145">
        <v>136.0</v>
      </c>
      <c r="E39" s="145" t="s">
        <v>144</v>
      </c>
      <c r="F39" s="160">
        <f t="shared" si="1"/>
        <v>676</v>
      </c>
      <c r="G39" s="150" t="s">
        <v>305</v>
      </c>
      <c r="H39" s="145" t="s">
        <v>123</v>
      </c>
      <c r="I39" s="152"/>
      <c r="M39" s="157"/>
      <c r="N39" s="145" t="s">
        <v>123</v>
      </c>
      <c r="O39" s="145">
        <f>676*0.8</f>
        <v>540.8</v>
      </c>
      <c r="P39" s="151">
        <f>R39-O39</f>
        <v>135.2</v>
      </c>
      <c r="Q39" s="145" t="s">
        <v>144</v>
      </c>
      <c r="R39" s="145">
        <v>676.0</v>
      </c>
      <c r="S39" s="149" t="s">
        <v>305</v>
      </c>
      <c r="T39" s="145" t="s">
        <v>123</v>
      </c>
    </row>
    <row r="40">
      <c r="B40" s="167" t="s">
        <v>541</v>
      </c>
      <c r="C40" s="158">
        <v>8438.0</v>
      </c>
      <c r="D40" s="158">
        <v>1000.0</v>
      </c>
      <c r="E40" s="158">
        <v>1000.0</v>
      </c>
      <c r="F40" s="160">
        <f t="shared" si="1"/>
        <v>10438</v>
      </c>
      <c r="G40" s="150" t="s">
        <v>305</v>
      </c>
      <c r="H40" s="6" t="s">
        <v>541</v>
      </c>
      <c r="M40" s="157"/>
      <c r="N40" s="145" t="s">
        <v>124</v>
      </c>
      <c r="O40" s="145">
        <v>6057.0</v>
      </c>
      <c r="P40" s="145">
        <v>690.0</v>
      </c>
      <c r="Q40" s="151"/>
      <c r="R40" s="151">
        <f t="shared" ref="R40:R86" si="3">SUM(O40:Q40)</f>
        <v>6747</v>
      </c>
      <c r="S40" s="149" t="s">
        <v>305</v>
      </c>
      <c r="T40" s="145" t="s">
        <v>124</v>
      </c>
    </row>
    <row r="41">
      <c r="A41" s="161"/>
      <c r="B41" s="145" t="s">
        <v>124</v>
      </c>
      <c r="C41" s="145">
        <v>8429.0</v>
      </c>
      <c r="D41" s="151"/>
      <c r="E41" s="151"/>
      <c r="F41" s="160">
        <f t="shared" si="1"/>
        <v>8429</v>
      </c>
      <c r="G41" s="150" t="s">
        <v>305</v>
      </c>
      <c r="H41" s="145" t="s">
        <v>124</v>
      </c>
      <c r="I41" s="145" t="s">
        <v>398</v>
      </c>
      <c r="M41" s="157"/>
      <c r="N41" s="7" t="s">
        <v>129</v>
      </c>
      <c r="O41" s="158">
        <v>8438.0</v>
      </c>
      <c r="P41" s="158">
        <v>1000.0</v>
      </c>
      <c r="Q41" s="158">
        <v>1000.0</v>
      </c>
      <c r="R41" s="160">
        <f t="shared" si="3"/>
        <v>10438</v>
      </c>
      <c r="S41" s="149" t="s">
        <v>305</v>
      </c>
      <c r="T41" s="7" t="s">
        <v>129</v>
      </c>
    </row>
    <row r="42">
      <c r="A42" s="150" t="s">
        <v>542</v>
      </c>
      <c r="B42" s="146" t="s">
        <v>131</v>
      </c>
      <c r="C42" s="145">
        <v>879.0</v>
      </c>
      <c r="D42" s="145">
        <v>110.0</v>
      </c>
      <c r="E42" s="145">
        <v>110.0</v>
      </c>
      <c r="F42" s="151">
        <f t="shared" si="1"/>
        <v>1099</v>
      </c>
      <c r="G42" s="150" t="s">
        <v>130</v>
      </c>
      <c r="H42" s="145" t="s">
        <v>131</v>
      </c>
      <c r="I42" s="152"/>
      <c r="M42" s="159"/>
      <c r="N42" s="168" t="s">
        <v>541</v>
      </c>
      <c r="O42" s="158">
        <v>8438.0</v>
      </c>
      <c r="P42" s="158">
        <v>1000.0</v>
      </c>
      <c r="Q42" s="158">
        <v>1000.0</v>
      </c>
      <c r="R42" s="160">
        <f t="shared" si="3"/>
        <v>10438</v>
      </c>
      <c r="S42" s="149" t="s">
        <v>305</v>
      </c>
      <c r="T42" s="158" t="s">
        <v>541</v>
      </c>
    </row>
    <row r="43">
      <c r="A43" s="157"/>
      <c r="B43" s="146" t="s">
        <v>136</v>
      </c>
      <c r="C43" s="145">
        <v>14732.0</v>
      </c>
      <c r="D43" s="145">
        <v>818.0</v>
      </c>
      <c r="E43" s="145">
        <v>819.0</v>
      </c>
      <c r="F43" s="151">
        <f t="shared" si="1"/>
        <v>16369</v>
      </c>
      <c r="G43" s="150" t="s">
        <v>130</v>
      </c>
      <c r="H43" s="145" t="s">
        <v>136</v>
      </c>
      <c r="I43" s="152"/>
      <c r="M43" s="153" t="s">
        <v>543</v>
      </c>
      <c r="N43" s="145" t="s">
        <v>131</v>
      </c>
      <c r="O43" s="145">
        <v>879.0</v>
      </c>
      <c r="P43" s="145">
        <v>110.0</v>
      </c>
      <c r="Q43" s="145">
        <v>110.0</v>
      </c>
      <c r="R43" s="151">
        <f t="shared" si="3"/>
        <v>1099</v>
      </c>
      <c r="S43" s="149" t="str">
        <f>M43</f>
        <v>Dial-Sum</v>
      </c>
      <c r="T43" s="145" t="s">
        <v>131</v>
      </c>
    </row>
    <row r="44">
      <c r="A44" s="157"/>
      <c r="B44" s="146" t="s">
        <v>140</v>
      </c>
      <c r="C44" s="145">
        <v>12640.0</v>
      </c>
      <c r="D44" s="145">
        <v>500.0</v>
      </c>
      <c r="E44" s="145">
        <v>500.0</v>
      </c>
      <c r="F44" s="151">
        <f t="shared" si="1"/>
        <v>13640</v>
      </c>
      <c r="G44" s="150" t="s">
        <v>130</v>
      </c>
      <c r="H44" s="145" t="s">
        <v>140</v>
      </c>
      <c r="I44" s="152"/>
      <c r="M44" s="157"/>
      <c r="N44" s="145" t="s">
        <v>136</v>
      </c>
      <c r="O44" s="145">
        <v>14732.0</v>
      </c>
      <c r="P44" s="145">
        <v>818.0</v>
      </c>
      <c r="Q44" s="145">
        <v>819.0</v>
      </c>
      <c r="R44" s="151">
        <f t="shared" si="3"/>
        <v>16369</v>
      </c>
      <c r="S44" s="149" t="str">
        <f>M43</f>
        <v>Dial-Sum</v>
      </c>
      <c r="T44" s="145" t="s">
        <v>136</v>
      </c>
    </row>
    <row r="45">
      <c r="A45" s="157"/>
      <c r="B45" s="169" t="s">
        <v>143</v>
      </c>
      <c r="C45" s="151"/>
      <c r="D45" s="151"/>
      <c r="E45" s="151"/>
      <c r="F45" s="151">
        <f t="shared" si="1"/>
        <v>0</v>
      </c>
      <c r="G45" s="150" t="s">
        <v>130</v>
      </c>
      <c r="H45" s="169" t="s">
        <v>143</v>
      </c>
      <c r="I45" s="152"/>
      <c r="M45" s="157"/>
      <c r="N45" s="145" t="s">
        <v>140</v>
      </c>
      <c r="O45" s="145">
        <v>12640.0</v>
      </c>
      <c r="P45" s="145">
        <v>500.0</v>
      </c>
      <c r="Q45" s="145">
        <v>500.0</v>
      </c>
      <c r="R45" s="151">
        <f t="shared" si="3"/>
        <v>13640</v>
      </c>
      <c r="S45" s="149" t="str">
        <f>M43</f>
        <v>Dial-Sum</v>
      </c>
      <c r="T45" s="145" t="s">
        <v>140</v>
      </c>
    </row>
    <row r="46">
      <c r="A46" s="157"/>
      <c r="B46" s="169" t="s">
        <v>146</v>
      </c>
      <c r="C46" s="151"/>
      <c r="D46" s="151"/>
      <c r="E46" s="151"/>
      <c r="F46" s="151">
        <f t="shared" si="1"/>
        <v>0</v>
      </c>
      <c r="G46" s="150" t="s">
        <v>130</v>
      </c>
      <c r="H46" s="169" t="s">
        <v>146</v>
      </c>
      <c r="I46" s="152"/>
      <c r="M46" s="157"/>
      <c r="N46" s="169" t="s">
        <v>143</v>
      </c>
      <c r="O46" s="145">
        <v>117054.0</v>
      </c>
      <c r="P46" s="151"/>
      <c r="Q46" s="151"/>
      <c r="R46" s="151">
        <f t="shared" si="3"/>
        <v>117054</v>
      </c>
      <c r="S46" s="149" t="str">
        <f>M43</f>
        <v>Dial-Sum</v>
      </c>
      <c r="T46" s="169" t="s">
        <v>143</v>
      </c>
    </row>
    <row r="47">
      <c r="A47" s="157"/>
      <c r="B47" s="146" t="s">
        <v>148</v>
      </c>
      <c r="C47" s="145">
        <v>162.0</v>
      </c>
      <c r="D47" s="145">
        <v>35.0</v>
      </c>
      <c r="E47" s="145">
        <v>35.0</v>
      </c>
      <c r="F47" s="151">
        <f t="shared" si="1"/>
        <v>232</v>
      </c>
      <c r="G47" s="150" t="s">
        <v>130</v>
      </c>
      <c r="H47" s="145" t="s">
        <v>148</v>
      </c>
      <c r="I47" s="152"/>
      <c r="M47" s="157"/>
      <c r="N47" s="169" t="s">
        <v>146</v>
      </c>
      <c r="O47" s="145">
        <v>110254.0</v>
      </c>
      <c r="P47" s="151"/>
      <c r="Q47" s="151"/>
      <c r="R47" s="151">
        <f t="shared" si="3"/>
        <v>110254</v>
      </c>
      <c r="S47" s="149" t="s">
        <v>543</v>
      </c>
      <c r="T47" s="169" t="s">
        <v>146</v>
      </c>
    </row>
    <row r="48">
      <c r="A48" s="157"/>
      <c r="B48" s="146" t="s">
        <v>149</v>
      </c>
      <c r="C48" s="145">
        <v>443596.0</v>
      </c>
      <c r="D48" s="145">
        <v>10000.0</v>
      </c>
      <c r="E48" s="145">
        <v>10000.0</v>
      </c>
      <c r="F48" s="151">
        <f t="shared" si="1"/>
        <v>463596</v>
      </c>
      <c r="G48" s="150" t="s">
        <v>130</v>
      </c>
      <c r="H48" s="145" t="s">
        <v>149</v>
      </c>
      <c r="I48" s="152"/>
      <c r="M48" s="157"/>
      <c r="N48" s="145" t="s">
        <v>148</v>
      </c>
      <c r="O48" s="145">
        <v>162.0</v>
      </c>
      <c r="P48" s="145">
        <v>35.0</v>
      </c>
      <c r="Q48" s="145">
        <v>35.0</v>
      </c>
      <c r="R48" s="151">
        <f t="shared" si="3"/>
        <v>232</v>
      </c>
      <c r="S48" s="149" t="s">
        <v>543</v>
      </c>
      <c r="T48" s="145" t="s">
        <v>148</v>
      </c>
    </row>
    <row r="49">
      <c r="A49" s="157"/>
      <c r="B49" s="146" t="s">
        <v>544</v>
      </c>
      <c r="C49" s="145">
        <v>3673.0</v>
      </c>
      <c r="D49" s="145">
        <v>338.0</v>
      </c>
      <c r="E49" s="145">
        <v>337.0</v>
      </c>
      <c r="F49" s="151">
        <f t="shared" si="1"/>
        <v>4348</v>
      </c>
      <c r="G49" s="150" t="s">
        <v>130</v>
      </c>
      <c r="H49" s="145" t="s">
        <v>545</v>
      </c>
      <c r="I49" s="145"/>
      <c r="M49" s="157"/>
      <c r="N49" s="145" t="s">
        <v>149</v>
      </c>
      <c r="O49" s="145">
        <v>443596.0</v>
      </c>
      <c r="P49" s="145">
        <v>10000.0</v>
      </c>
      <c r="Q49" s="145">
        <v>10000.0</v>
      </c>
      <c r="R49" s="151">
        <f t="shared" si="3"/>
        <v>463596</v>
      </c>
      <c r="S49" s="149" t="s">
        <v>543</v>
      </c>
      <c r="T49" s="145" t="s">
        <v>149</v>
      </c>
    </row>
    <row r="50">
      <c r="A50" s="157"/>
      <c r="B50" s="146" t="s">
        <v>546</v>
      </c>
      <c r="C50" s="145">
        <v>18915.0</v>
      </c>
      <c r="D50" s="145">
        <v>1795.0</v>
      </c>
      <c r="E50" s="145">
        <v>1793.0</v>
      </c>
      <c r="F50" s="151">
        <f t="shared" si="1"/>
        <v>22503</v>
      </c>
      <c r="G50" s="150" t="s">
        <v>130</v>
      </c>
      <c r="H50" s="145" t="s">
        <v>547</v>
      </c>
      <c r="I50" s="145"/>
      <c r="M50" s="157"/>
      <c r="N50" s="145" t="s">
        <v>544</v>
      </c>
      <c r="O50" s="145">
        <v>3673.0</v>
      </c>
      <c r="P50" s="145">
        <v>338.0</v>
      </c>
      <c r="Q50" s="145">
        <v>337.0</v>
      </c>
      <c r="R50" s="151">
        <f t="shared" si="3"/>
        <v>4348</v>
      </c>
      <c r="S50" s="149" t="s">
        <v>543</v>
      </c>
      <c r="T50" s="145" t="s">
        <v>545</v>
      </c>
    </row>
    <row r="51">
      <c r="A51" s="157"/>
      <c r="B51" s="146" t="s">
        <v>157</v>
      </c>
      <c r="C51" s="145">
        <v>821.0</v>
      </c>
      <c r="D51" s="145">
        <v>200.0</v>
      </c>
      <c r="E51" s="145">
        <v>1000.0</v>
      </c>
      <c r="F51" s="151">
        <f t="shared" si="1"/>
        <v>2021</v>
      </c>
      <c r="G51" s="150" t="s">
        <v>130</v>
      </c>
      <c r="H51" s="145" t="s">
        <v>157</v>
      </c>
      <c r="I51" s="152"/>
      <c r="M51" s="157"/>
      <c r="N51" s="145" t="s">
        <v>546</v>
      </c>
      <c r="O51" s="145">
        <v>18915.0</v>
      </c>
      <c r="P51" s="145">
        <v>1795.0</v>
      </c>
      <c r="Q51" s="145">
        <v>1793.0</v>
      </c>
      <c r="R51" s="151">
        <f t="shared" si="3"/>
        <v>22503</v>
      </c>
      <c r="S51" s="149" t="s">
        <v>543</v>
      </c>
      <c r="T51" s="145" t="s">
        <v>547</v>
      </c>
    </row>
    <row r="52">
      <c r="A52" s="157"/>
      <c r="B52" s="169" t="s">
        <v>416</v>
      </c>
      <c r="C52" s="145">
        <v>159.0</v>
      </c>
      <c r="D52" s="151"/>
      <c r="E52" s="151"/>
      <c r="F52" s="151">
        <f t="shared" si="1"/>
        <v>159</v>
      </c>
      <c r="G52" s="150" t="s">
        <v>130</v>
      </c>
      <c r="H52" s="145" t="s">
        <v>156</v>
      </c>
      <c r="I52" s="152"/>
      <c r="M52" s="157"/>
      <c r="N52" s="145" t="s">
        <v>157</v>
      </c>
      <c r="O52" s="145">
        <v>821.0</v>
      </c>
      <c r="P52" s="145">
        <v>200.0</v>
      </c>
      <c r="Q52" s="145">
        <v>1000.0</v>
      </c>
      <c r="R52" s="151">
        <f t="shared" si="3"/>
        <v>2021</v>
      </c>
      <c r="S52" s="149" t="s">
        <v>543</v>
      </c>
      <c r="T52" s="145" t="s">
        <v>157</v>
      </c>
    </row>
    <row r="53">
      <c r="A53" s="157"/>
      <c r="B53" s="169" t="s">
        <v>418</v>
      </c>
      <c r="C53" s="145">
        <v>2425.0</v>
      </c>
      <c r="D53" s="151"/>
      <c r="E53" s="151"/>
      <c r="F53" s="151">
        <f t="shared" si="1"/>
        <v>2425</v>
      </c>
      <c r="G53" s="150" t="s">
        <v>130</v>
      </c>
      <c r="H53" s="145" t="s">
        <v>150</v>
      </c>
      <c r="I53" s="152"/>
      <c r="J53" s="6" t="s">
        <v>548</v>
      </c>
      <c r="M53" s="157"/>
      <c r="N53" s="145" t="s">
        <v>416</v>
      </c>
      <c r="O53" s="145">
        <v>159.0</v>
      </c>
      <c r="P53" s="151"/>
      <c r="Q53" s="151"/>
      <c r="R53" s="151">
        <f t="shared" si="3"/>
        <v>159</v>
      </c>
      <c r="S53" s="149" t="s">
        <v>543</v>
      </c>
      <c r="T53" s="145" t="s">
        <v>156</v>
      </c>
    </row>
    <row r="54">
      <c r="A54" s="159"/>
      <c r="B54" s="169" t="s">
        <v>419</v>
      </c>
      <c r="C54" s="145">
        <v>2549.0</v>
      </c>
      <c r="D54" s="151"/>
      <c r="E54" s="151"/>
      <c r="F54" s="151">
        <f t="shared" si="1"/>
        <v>2549</v>
      </c>
      <c r="G54" s="150" t="s">
        <v>130</v>
      </c>
      <c r="H54" s="145" t="s">
        <v>549</v>
      </c>
      <c r="I54" s="152"/>
      <c r="M54" s="157"/>
      <c r="N54" s="145" t="s">
        <v>418</v>
      </c>
      <c r="O54" s="145">
        <v>2425.0</v>
      </c>
      <c r="P54" s="151"/>
      <c r="Q54" s="151"/>
      <c r="R54" s="151">
        <f t="shared" si="3"/>
        <v>2425</v>
      </c>
      <c r="S54" s="149" t="s">
        <v>543</v>
      </c>
      <c r="T54" s="145" t="s">
        <v>150</v>
      </c>
    </row>
    <row r="55">
      <c r="A55" s="13" t="s">
        <v>550</v>
      </c>
      <c r="B55" s="158" t="s">
        <v>161</v>
      </c>
      <c r="C55" s="158">
        <v>10006.0</v>
      </c>
      <c r="D55" s="158"/>
      <c r="E55" s="158">
        <v>1342.0</v>
      </c>
      <c r="F55" s="170">
        <f t="shared" si="1"/>
        <v>11348</v>
      </c>
      <c r="G55" s="171" t="s">
        <v>160</v>
      </c>
      <c r="H55" s="158" t="s">
        <v>161</v>
      </c>
      <c r="I55" s="158" t="s">
        <v>323</v>
      </c>
      <c r="J55" s="55"/>
      <c r="M55" s="159"/>
      <c r="N55" s="154" t="s">
        <v>419</v>
      </c>
      <c r="O55" s="154">
        <v>2549.0</v>
      </c>
      <c r="P55" s="155"/>
      <c r="Q55" s="155"/>
      <c r="R55" s="155">
        <f t="shared" si="3"/>
        <v>2549</v>
      </c>
      <c r="S55" s="156" t="s">
        <v>543</v>
      </c>
      <c r="T55" s="154" t="s">
        <v>549</v>
      </c>
    </row>
    <row r="56">
      <c r="A56" s="19"/>
      <c r="B56" s="158" t="s">
        <v>165</v>
      </c>
      <c r="C56" s="158">
        <v>8000.0</v>
      </c>
      <c r="D56" s="158">
        <v>1000.0</v>
      </c>
      <c r="E56" s="158">
        <v>1000.0</v>
      </c>
      <c r="F56" s="170">
        <f t="shared" si="1"/>
        <v>10000</v>
      </c>
      <c r="G56" s="171" t="s">
        <v>160</v>
      </c>
      <c r="H56" s="158" t="s">
        <v>165</v>
      </c>
      <c r="I56" s="172"/>
      <c r="J56" s="55"/>
      <c r="M56" s="173" t="s">
        <v>551</v>
      </c>
      <c r="N56" s="158" t="s">
        <v>161</v>
      </c>
      <c r="O56" s="158">
        <v>10006.0</v>
      </c>
      <c r="P56" s="158"/>
      <c r="Q56" s="158">
        <v>1342.0</v>
      </c>
      <c r="R56" s="151">
        <f t="shared" si="3"/>
        <v>11348</v>
      </c>
      <c r="S56" s="174" t="str">
        <f>M56</f>
        <v>Conv-Rec</v>
      </c>
      <c r="T56" s="158" t="s">
        <v>161</v>
      </c>
    </row>
    <row r="57">
      <c r="A57" s="19"/>
      <c r="B57" s="158" t="s">
        <v>428</v>
      </c>
      <c r="C57" s="158">
        <v>15000.0</v>
      </c>
      <c r="D57" s="160"/>
      <c r="E57" s="160"/>
      <c r="F57" s="170">
        <f t="shared" si="1"/>
        <v>15000</v>
      </c>
      <c r="G57" s="171" t="s">
        <v>160</v>
      </c>
      <c r="H57" s="158" t="s">
        <v>428</v>
      </c>
      <c r="I57" s="172"/>
      <c r="J57" s="55"/>
      <c r="M57" s="157"/>
      <c r="N57" s="158" t="s">
        <v>165</v>
      </c>
      <c r="O57" s="158">
        <v>8000.0</v>
      </c>
      <c r="P57" s="158">
        <v>1000.0</v>
      </c>
      <c r="Q57" s="158">
        <v>1000.0</v>
      </c>
      <c r="R57" s="151">
        <f t="shared" si="3"/>
        <v>10000</v>
      </c>
      <c r="S57" s="174" t="s">
        <v>551</v>
      </c>
      <c r="T57" s="158" t="s">
        <v>165</v>
      </c>
    </row>
    <row r="58">
      <c r="A58" s="19"/>
      <c r="B58" s="158" t="s">
        <v>172</v>
      </c>
      <c r="C58" s="158">
        <v>5678.0</v>
      </c>
      <c r="D58" s="158">
        <v>811.0</v>
      </c>
      <c r="E58" s="158">
        <v>1752.0</v>
      </c>
      <c r="F58" s="170">
        <f t="shared" si="1"/>
        <v>8241</v>
      </c>
      <c r="G58" s="171" t="s">
        <v>160</v>
      </c>
      <c r="H58" s="158" t="s">
        <v>172</v>
      </c>
      <c r="I58" s="158" t="s">
        <v>429</v>
      </c>
      <c r="J58" s="55"/>
      <c r="M58" s="157"/>
      <c r="N58" s="158" t="s">
        <v>428</v>
      </c>
      <c r="O58" s="158">
        <v>15000.0</v>
      </c>
      <c r="P58" s="160"/>
      <c r="Q58" s="160"/>
      <c r="R58" s="151">
        <f t="shared" si="3"/>
        <v>15000</v>
      </c>
      <c r="S58" s="174" t="s">
        <v>551</v>
      </c>
      <c r="T58" s="158" t="s">
        <v>428</v>
      </c>
    </row>
    <row r="59">
      <c r="A59" s="19"/>
      <c r="B59" s="158" t="s">
        <v>176</v>
      </c>
      <c r="C59" s="158">
        <v>801.0</v>
      </c>
      <c r="D59" s="158">
        <v>100.0</v>
      </c>
      <c r="E59" s="158">
        <v>100.0</v>
      </c>
      <c r="F59" s="170">
        <f t="shared" si="1"/>
        <v>1001</v>
      </c>
      <c r="G59" s="171" t="s">
        <v>160</v>
      </c>
      <c r="H59" s="158" t="s">
        <v>176</v>
      </c>
      <c r="I59" s="158" t="s">
        <v>431</v>
      </c>
      <c r="J59" s="55"/>
      <c r="M59" s="157"/>
      <c r="N59" s="158" t="s">
        <v>172</v>
      </c>
      <c r="O59" s="158">
        <v>5678.0</v>
      </c>
      <c r="P59" s="158">
        <v>811.0</v>
      </c>
      <c r="Q59" s="158">
        <v>1752.0</v>
      </c>
      <c r="R59" s="151">
        <f t="shared" si="3"/>
        <v>8241</v>
      </c>
      <c r="S59" s="174" t="s">
        <v>551</v>
      </c>
      <c r="T59" s="158" t="s">
        <v>552</v>
      </c>
    </row>
    <row r="60">
      <c r="A60" s="175" t="s">
        <v>553</v>
      </c>
      <c r="B60" s="165" t="s">
        <v>185</v>
      </c>
      <c r="C60" s="158">
        <v>7168.0</v>
      </c>
      <c r="D60" s="160"/>
      <c r="E60" s="160"/>
      <c r="F60" s="170">
        <f t="shared" si="1"/>
        <v>7168</v>
      </c>
      <c r="G60" s="112" t="s">
        <v>553</v>
      </c>
      <c r="H60" s="165" t="s">
        <v>185</v>
      </c>
      <c r="I60" s="172"/>
      <c r="J60" s="8"/>
      <c r="M60" s="159"/>
      <c r="N60" s="158" t="s">
        <v>176</v>
      </c>
      <c r="O60" s="158">
        <v>801.0</v>
      </c>
      <c r="P60" s="158">
        <v>100.0</v>
      </c>
      <c r="Q60" s="158">
        <v>100.0</v>
      </c>
      <c r="R60" s="151">
        <f t="shared" si="3"/>
        <v>1001</v>
      </c>
      <c r="S60" s="174" t="s">
        <v>551</v>
      </c>
      <c r="T60" s="158" t="s">
        <v>176</v>
      </c>
    </row>
    <row r="61">
      <c r="A61" s="176"/>
      <c r="B61" s="158" t="s">
        <v>179</v>
      </c>
      <c r="C61" s="158">
        <v>1000000.0</v>
      </c>
      <c r="D61" s="160"/>
      <c r="E61" s="160"/>
      <c r="F61" s="170">
        <f t="shared" si="1"/>
        <v>1000000</v>
      </c>
      <c r="G61" s="112" t="s">
        <v>553</v>
      </c>
      <c r="H61" s="158" t="s">
        <v>179</v>
      </c>
      <c r="I61" s="172"/>
      <c r="J61" s="55"/>
      <c r="M61" s="173" t="s">
        <v>554</v>
      </c>
      <c r="N61" s="158" t="s">
        <v>555</v>
      </c>
      <c r="O61" s="158">
        <v>8399.0</v>
      </c>
      <c r="P61" s="160"/>
      <c r="Q61" s="160"/>
      <c r="R61" s="151">
        <f t="shared" si="3"/>
        <v>8399</v>
      </c>
      <c r="S61" s="165" t="str">
        <f>M61</f>
        <v>KG-Dial</v>
      </c>
      <c r="T61" s="158" t="s">
        <v>202</v>
      </c>
    </row>
    <row r="62">
      <c r="A62" s="176"/>
      <c r="B62" s="158" t="s">
        <v>181</v>
      </c>
      <c r="C62" s="158">
        <v>42304.0</v>
      </c>
      <c r="D62" s="158">
        <v>7132.0</v>
      </c>
      <c r="E62" s="158">
        <v>8701.0</v>
      </c>
      <c r="F62" s="170">
        <f t="shared" si="1"/>
        <v>58137</v>
      </c>
      <c r="G62" s="112" t="s">
        <v>553</v>
      </c>
      <c r="H62" s="158" t="s">
        <v>181</v>
      </c>
      <c r="I62" s="172"/>
      <c r="J62" s="55"/>
      <c r="M62" s="157"/>
      <c r="N62" s="158" t="s">
        <v>556</v>
      </c>
      <c r="O62" s="158">
        <v>18430.0</v>
      </c>
      <c r="P62" s="158">
        <v>1948.0</v>
      </c>
      <c r="Q62" s="158">
        <v>965.0</v>
      </c>
      <c r="R62" s="151">
        <f t="shared" si="3"/>
        <v>21343</v>
      </c>
      <c r="S62" s="165" t="str">
        <f>M61</f>
        <v>KG-Dial</v>
      </c>
      <c r="T62" s="158" t="s">
        <v>557</v>
      </c>
    </row>
    <row r="63">
      <c r="A63" s="176"/>
      <c r="B63" s="158" t="s">
        <v>182</v>
      </c>
      <c r="C63" s="158">
        <v>38961.0</v>
      </c>
      <c r="D63" s="160"/>
      <c r="E63" s="160"/>
      <c r="F63" s="170">
        <f t="shared" si="1"/>
        <v>38961</v>
      </c>
      <c r="G63" s="112" t="s">
        <v>553</v>
      </c>
      <c r="H63" s="158" t="s">
        <v>182</v>
      </c>
      <c r="I63" s="172"/>
      <c r="J63" s="55"/>
      <c r="M63" s="157"/>
      <c r="N63" s="158" t="s">
        <v>558</v>
      </c>
      <c r="O63" s="158">
        <v>41476.0</v>
      </c>
      <c r="P63" s="158">
        <v>516.0</v>
      </c>
      <c r="Q63" s="158">
        <v>503.0</v>
      </c>
      <c r="R63" s="151">
        <f t="shared" si="3"/>
        <v>42495</v>
      </c>
      <c r="S63" s="165" t="str">
        <f>M61</f>
        <v>KG-Dial</v>
      </c>
      <c r="T63" s="158" t="s">
        <v>559</v>
      </c>
    </row>
    <row r="64">
      <c r="A64" s="176"/>
      <c r="B64" s="6" t="s">
        <v>187</v>
      </c>
      <c r="C64" s="160"/>
      <c r="D64" s="160"/>
      <c r="E64" s="160"/>
      <c r="F64" s="158">
        <v>320000.0</v>
      </c>
      <c r="G64" s="112" t="s">
        <v>553</v>
      </c>
      <c r="H64" s="177" t="s">
        <v>560</v>
      </c>
      <c r="I64" s="6" t="s">
        <v>561</v>
      </c>
      <c r="M64" s="157"/>
      <c r="N64" s="154" t="s">
        <v>201</v>
      </c>
      <c r="O64" s="154">
        <v>40527.0</v>
      </c>
      <c r="P64" s="155"/>
      <c r="Q64" s="155"/>
      <c r="R64" s="155">
        <f t="shared" si="3"/>
        <v>40527</v>
      </c>
      <c r="S64" s="178" t="str">
        <f>M61</f>
        <v>KG-Dial</v>
      </c>
      <c r="T64" s="154" t="s">
        <v>201</v>
      </c>
    </row>
    <row r="65">
      <c r="A65" s="176"/>
      <c r="B65" s="179" t="s">
        <v>562</v>
      </c>
      <c r="C65" s="155"/>
      <c r="D65" s="155"/>
      <c r="E65" s="155"/>
      <c r="F65" s="154">
        <v>4000.0</v>
      </c>
      <c r="G65" s="180" t="s">
        <v>553</v>
      </c>
      <c r="H65" s="179" t="s">
        <v>563</v>
      </c>
      <c r="I65" s="181" t="s">
        <v>561</v>
      </c>
      <c r="J65" s="182"/>
      <c r="K65" s="182"/>
      <c r="L65" s="182"/>
      <c r="M65" s="157"/>
      <c r="N65" s="158" t="s">
        <v>564</v>
      </c>
      <c r="O65" s="158">
        <v>4318.0</v>
      </c>
      <c r="P65" s="158">
        <v>586.0</v>
      </c>
      <c r="Q65" s="160"/>
      <c r="R65" s="151">
        <f t="shared" si="3"/>
        <v>4904</v>
      </c>
      <c r="S65" s="165" t="s">
        <v>554</v>
      </c>
      <c r="T65" s="158" t="s">
        <v>231</v>
      </c>
      <c r="U65" s="182"/>
      <c r="V65" s="182"/>
      <c r="W65" s="182"/>
      <c r="X65" s="182"/>
      <c r="Y65" s="182"/>
      <c r="Z65" s="182"/>
      <c r="AA65" s="182"/>
      <c r="AB65" s="182"/>
    </row>
    <row r="66">
      <c r="A66" s="183"/>
      <c r="B66" s="145" t="s">
        <v>201</v>
      </c>
      <c r="C66" s="145">
        <v>40527.0</v>
      </c>
      <c r="D66" s="151"/>
      <c r="E66" s="151"/>
      <c r="F66" s="151">
        <f t="shared" ref="F66:F78" si="4">SUM(C66:E66)</f>
        <v>40527</v>
      </c>
      <c r="G66" s="150" t="s">
        <v>400</v>
      </c>
      <c r="H66" s="145" t="s">
        <v>201</v>
      </c>
      <c r="I66" s="145"/>
      <c r="M66" s="157"/>
      <c r="N66" s="158" t="s">
        <v>565</v>
      </c>
      <c r="O66" s="158">
        <v>6064.0</v>
      </c>
      <c r="P66" s="158">
        <v>844.0</v>
      </c>
      <c r="Q66" s="160"/>
      <c r="R66" s="151">
        <f t="shared" si="3"/>
        <v>6908</v>
      </c>
      <c r="S66" s="165" t="s">
        <v>554</v>
      </c>
      <c r="T66" s="158" t="s">
        <v>230</v>
      </c>
    </row>
    <row r="67">
      <c r="A67" s="111" t="s">
        <v>566</v>
      </c>
      <c r="B67" s="177" t="s">
        <v>555</v>
      </c>
      <c r="C67" s="158">
        <v>8399.0</v>
      </c>
      <c r="D67" s="160"/>
      <c r="E67" s="160"/>
      <c r="F67" s="170">
        <f t="shared" si="4"/>
        <v>8399</v>
      </c>
      <c r="G67" s="111" t="s">
        <v>566</v>
      </c>
      <c r="H67" s="177" t="s">
        <v>202</v>
      </c>
      <c r="M67" s="157"/>
      <c r="N67" s="158" t="s">
        <v>567</v>
      </c>
      <c r="O67" s="158">
        <v>4257.0</v>
      </c>
      <c r="P67" s="158">
        <v>784.0</v>
      </c>
      <c r="Q67" s="158">
        <v>1025.0</v>
      </c>
      <c r="R67" s="151">
        <f t="shared" si="3"/>
        <v>6066</v>
      </c>
      <c r="S67" s="165" t="s">
        <v>554</v>
      </c>
      <c r="T67" s="158" t="s">
        <v>232</v>
      </c>
    </row>
    <row r="68">
      <c r="A68" s="111"/>
      <c r="B68" s="177" t="s">
        <v>556</v>
      </c>
      <c r="C68" s="158">
        <v>18430.0</v>
      </c>
      <c r="D68" s="158">
        <v>1948.0</v>
      </c>
      <c r="E68" s="158">
        <v>965.0</v>
      </c>
      <c r="F68" s="170">
        <f t="shared" si="4"/>
        <v>21343</v>
      </c>
      <c r="G68" s="111" t="s">
        <v>566</v>
      </c>
      <c r="H68" s="177" t="s">
        <v>557</v>
      </c>
      <c r="M68" s="157"/>
      <c r="N68" s="158" t="s">
        <v>568</v>
      </c>
      <c r="O68" s="158">
        <v>27639.0</v>
      </c>
      <c r="P68" s="158">
        <v>703.0</v>
      </c>
      <c r="Q68" s="158">
        <v>2816.0</v>
      </c>
      <c r="R68" s="151">
        <f t="shared" si="3"/>
        <v>31158</v>
      </c>
      <c r="S68" s="165" t="s">
        <v>554</v>
      </c>
      <c r="T68" s="158" t="s">
        <v>219</v>
      </c>
    </row>
    <row r="69">
      <c r="A69" s="111"/>
      <c r="B69" s="177" t="s">
        <v>558</v>
      </c>
      <c r="C69" s="158">
        <v>41476.0</v>
      </c>
      <c r="D69" s="158">
        <v>516.0</v>
      </c>
      <c r="E69" s="158">
        <v>503.0</v>
      </c>
      <c r="F69" s="170">
        <f t="shared" si="4"/>
        <v>42495</v>
      </c>
      <c r="G69" s="111" t="s">
        <v>566</v>
      </c>
      <c r="H69" s="177" t="s">
        <v>559</v>
      </c>
      <c r="M69" s="157"/>
      <c r="N69" s="7" t="s">
        <v>227</v>
      </c>
      <c r="O69" s="158">
        <v>62659.0</v>
      </c>
      <c r="P69" s="158">
        <v>2768.0</v>
      </c>
      <c r="Q69" s="158">
        <v>5097.0</v>
      </c>
      <c r="R69" s="151">
        <f t="shared" si="3"/>
        <v>70524</v>
      </c>
      <c r="S69" s="165" t="s">
        <v>554</v>
      </c>
      <c r="T69" s="7" t="s">
        <v>227</v>
      </c>
    </row>
    <row r="70">
      <c r="A70" s="177" t="s">
        <v>569</v>
      </c>
      <c r="B70" s="6" t="s">
        <v>567</v>
      </c>
      <c r="C70" s="158">
        <v>4257.0</v>
      </c>
      <c r="D70" s="158">
        <v>784.0</v>
      </c>
      <c r="E70" s="158">
        <v>1025.0</v>
      </c>
      <c r="F70" s="170">
        <f t="shared" si="4"/>
        <v>6066</v>
      </c>
      <c r="G70" s="111" t="s">
        <v>566</v>
      </c>
      <c r="H70" s="177" t="s">
        <v>232</v>
      </c>
      <c r="M70" s="157"/>
      <c r="N70" s="7" t="s">
        <v>228</v>
      </c>
      <c r="O70" s="158">
        <v>120761.0</v>
      </c>
      <c r="P70" s="158">
        <v>7700.0</v>
      </c>
      <c r="Q70" s="158"/>
      <c r="R70" s="151">
        <f t="shared" si="3"/>
        <v>128461</v>
      </c>
      <c r="S70" s="165" t="s">
        <v>554</v>
      </c>
      <c r="T70" s="7" t="s">
        <v>228</v>
      </c>
    </row>
    <row r="71">
      <c r="B71" s="6" t="s">
        <v>565</v>
      </c>
      <c r="C71" s="158">
        <v>6064.0</v>
      </c>
      <c r="D71" s="158">
        <v>844.0</v>
      </c>
      <c r="E71" s="160"/>
      <c r="F71" s="170">
        <f t="shared" si="4"/>
        <v>6908</v>
      </c>
      <c r="G71" s="111" t="s">
        <v>566</v>
      </c>
      <c r="H71" s="177" t="s">
        <v>230</v>
      </c>
      <c r="M71" s="157"/>
      <c r="N71" s="72" t="s">
        <v>207</v>
      </c>
      <c r="O71" s="158">
        <v>7000.0</v>
      </c>
      <c r="P71" s="158">
        <v>1024.0</v>
      </c>
      <c r="Q71" s="158"/>
      <c r="R71" s="151">
        <f t="shared" si="3"/>
        <v>8024</v>
      </c>
      <c r="S71" s="165" t="s">
        <v>554</v>
      </c>
      <c r="T71" s="72" t="s">
        <v>207</v>
      </c>
    </row>
    <row r="72">
      <c r="B72" s="6" t="s">
        <v>564</v>
      </c>
      <c r="C72" s="158">
        <v>4318.0</v>
      </c>
      <c r="D72" s="158">
        <v>586.0</v>
      </c>
      <c r="E72" s="160"/>
      <c r="F72" s="170">
        <f t="shared" si="4"/>
        <v>4904</v>
      </c>
      <c r="G72" s="111" t="s">
        <v>566</v>
      </c>
      <c r="H72" s="177" t="s">
        <v>231</v>
      </c>
      <c r="M72" s="157"/>
      <c r="N72" s="72" t="s">
        <v>208</v>
      </c>
      <c r="O72" s="158">
        <v>44337.0</v>
      </c>
      <c r="P72" s="158">
        <v>300.0</v>
      </c>
      <c r="Q72" s="158">
        <v>6463.0</v>
      </c>
      <c r="R72" s="151">
        <f t="shared" si="3"/>
        <v>51100</v>
      </c>
      <c r="S72" s="165" t="s">
        <v>554</v>
      </c>
      <c r="T72" s="72" t="s">
        <v>208</v>
      </c>
    </row>
    <row r="73">
      <c r="B73" s="6" t="s">
        <v>568</v>
      </c>
      <c r="C73" s="158">
        <v>27639.0</v>
      </c>
      <c r="D73" s="158">
        <v>703.0</v>
      </c>
      <c r="E73" s="158">
        <v>2816.0</v>
      </c>
      <c r="F73" s="170">
        <f t="shared" si="4"/>
        <v>31158</v>
      </c>
      <c r="G73" s="111" t="s">
        <v>566</v>
      </c>
      <c r="H73" s="177" t="s">
        <v>219</v>
      </c>
      <c r="M73" s="157"/>
      <c r="N73" s="72" t="s">
        <v>210</v>
      </c>
      <c r="O73" s="158">
        <v>2673.0</v>
      </c>
      <c r="P73" s="158">
        <v>309.0</v>
      </c>
      <c r="Q73" s="158">
        <v>1639.0</v>
      </c>
      <c r="R73" s="151">
        <f t="shared" si="3"/>
        <v>4621</v>
      </c>
      <c r="S73" s="165" t="s">
        <v>554</v>
      </c>
      <c r="T73" s="72" t="s">
        <v>210</v>
      </c>
    </row>
    <row r="74">
      <c r="A74" s="184"/>
      <c r="B74" s="6" t="s">
        <v>570</v>
      </c>
      <c r="C74" s="6">
        <v>56355.0</v>
      </c>
      <c r="D74" s="6">
        <v>8421.0</v>
      </c>
      <c r="E74" s="6">
        <v>15878.0</v>
      </c>
      <c r="F74" s="170">
        <f t="shared" si="4"/>
        <v>80654</v>
      </c>
      <c r="G74" s="111" t="s">
        <v>566</v>
      </c>
      <c r="H74" s="6" t="s">
        <v>214</v>
      </c>
      <c r="M74" s="157"/>
      <c r="N74" s="7" t="s">
        <v>212</v>
      </c>
      <c r="O74" s="158">
        <v>15667.0</v>
      </c>
      <c r="P74" s="158">
        <v>2235.0</v>
      </c>
      <c r="Q74" s="158">
        <v>4386.0</v>
      </c>
      <c r="R74" s="151">
        <f t="shared" si="3"/>
        <v>22288</v>
      </c>
      <c r="S74" s="165" t="s">
        <v>554</v>
      </c>
      <c r="T74" s="7" t="s">
        <v>212</v>
      </c>
    </row>
    <row r="75">
      <c r="B75" s="6" t="s">
        <v>571</v>
      </c>
      <c r="C75" s="6">
        <v>11321.0</v>
      </c>
      <c r="D75" s="6">
        <v>2831.0</v>
      </c>
      <c r="E75" s="6">
        <v>4344.0</v>
      </c>
      <c r="F75" s="170">
        <f t="shared" si="4"/>
        <v>18496</v>
      </c>
      <c r="G75" s="111" t="s">
        <v>566</v>
      </c>
      <c r="H75" s="6" t="s">
        <v>217</v>
      </c>
      <c r="M75" s="157"/>
      <c r="N75" s="158" t="s">
        <v>570</v>
      </c>
      <c r="O75" s="158">
        <v>56355.0</v>
      </c>
      <c r="P75" s="158">
        <v>8421.0</v>
      </c>
      <c r="Q75" s="158">
        <v>15878.0</v>
      </c>
      <c r="R75" s="151">
        <f t="shared" si="3"/>
        <v>80654</v>
      </c>
      <c r="S75" s="165" t="s">
        <v>554</v>
      </c>
      <c r="T75" s="158" t="s">
        <v>214</v>
      </c>
    </row>
    <row r="76">
      <c r="B76" s="6" t="s">
        <v>572</v>
      </c>
      <c r="C76" s="158">
        <v>7326.0</v>
      </c>
      <c r="D76" s="158">
        <v>1001.0</v>
      </c>
      <c r="E76" s="158">
        <v>2003.0</v>
      </c>
      <c r="F76" s="170">
        <f t="shared" si="4"/>
        <v>10330</v>
      </c>
      <c r="G76" s="111" t="s">
        <v>566</v>
      </c>
      <c r="H76" s="6" t="s">
        <v>225</v>
      </c>
      <c r="M76" s="157"/>
      <c r="N76" s="158" t="s">
        <v>571</v>
      </c>
      <c r="O76" s="158">
        <v>11321.0</v>
      </c>
      <c r="P76" s="158">
        <v>2831.0</v>
      </c>
      <c r="Q76" s="158">
        <v>4344.0</v>
      </c>
      <c r="R76" s="151">
        <f t="shared" si="3"/>
        <v>18496</v>
      </c>
      <c r="S76" s="165" t="s">
        <v>554</v>
      </c>
      <c r="T76" s="158" t="s">
        <v>217</v>
      </c>
    </row>
    <row r="77">
      <c r="B77" s="6" t="s">
        <v>573</v>
      </c>
      <c r="C77" s="158">
        <v>15688.0</v>
      </c>
      <c r="D77" s="158">
        <v>1501.0</v>
      </c>
      <c r="F77" s="170">
        <f t="shared" si="4"/>
        <v>17189</v>
      </c>
      <c r="G77" s="111" t="s">
        <v>566</v>
      </c>
      <c r="H77" s="6" t="s">
        <v>222</v>
      </c>
      <c r="M77" s="157"/>
      <c r="N77" s="158" t="s">
        <v>572</v>
      </c>
      <c r="O77" s="158">
        <v>7326.0</v>
      </c>
      <c r="P77" s="158">
        <v>1001.0</v>
      </c>
      <c r="Q77" s="158">
        <v>2003.0</v>
      </c>
      <c r="R77" s="151">
        <f t="shared" si="3"/>
        <v>10330</v>
      </c>
      <c r="S77" s="165" t="s">
        <v>554</v>
      </c>
      <c r="T77" s="158" t="s">
        <v>225</v>
      </c>
    </row>
    <row r="78">
      <c r="B78" s="6" t="s">
        <v>574</v>
      </c>
      <c r="C78" s="158">
        <v>62682.0</v>
      </c>
      <c r="D78" s="158">
        <v>3466.0</v>
      </c>
      <c r="E78" s="160"/>
      <c r="F78" s="170">
        <f t="shared" si="4"/>
        <v>66148</v>
      </c>
      <c r="G78" s="111" t="s">
        <v>566</v>
      </c>
      <c r="H78" s="6" t="s">
        <v>221</v>
      </c>
      <c r="M78" s="157"/>
      <c r="N78" s="158" t="s">
        <v>573</v>
      </c>
      <c r="O78" s="158">
        <v>15688.0</v>
      </c>
      <c r="P78" s="158">
        <v>1501.0</v>
      </c>
      <c r="Q78" s="172"/>
      <c r="R78" s="151">
        <f t="shared" si="3"/>
        <v>17189</v>
      </c>
      <c r="S78" s="165" t="s">
        <v>554</v>
      </c>
      <c r="T78" s="158" t="s">
        <v>222</v>
      </c>
    </row>
    <row r="79">
      <c r="B79" s="6" t="s">
        <v>575</v>
      </c>
      <c r="C79" s="160"/>
      <c r="D79" s="160"/>
      <c r="E79" s="160"/>
      <c r="F79" s="170"/>
      <c r="G79" s="111" t="s">
        <v>566</v>
      </c>
      <c r="H79" s="184"/>
      <c r="M79" s="159"/>
      <c r="N79" s="158" t="s">
        <v>574</v>
      </c>
      <c r="O79" s="158">
        <v>62682.0</v>
      </c>
      <c r="P79" s="158">
        <v>3466.0</v>
      </c>
      <c r="Q79" s="160"/>
      <c r="R79" s="151">
        <f t="shared" si="3"/>
        <v>66148</v>
      </c>
      <c r="S79" s="165" t="s">
        <v>554</v>
      </c>
      <c r="T79" s="158" t="s">
        <v>221</v>
      </c>
    </row>
    <row r="80">
      <c r="B80" s="177" t="s">
        <v>576</v>
      </c>
      <c r="C80" s="160"/>
      <c r="D80" s="160"/>
      <c r="E80" s="160"/>
      <c r="F80" s="170">
        <f t="shared" ref="F80:F82" si="5">SUM(C80:E80)</f>
        <v>0</v>
      </c>
      <c r="G80" s="111" t="s">
        <v>566</v>
      </c>
      <c r="H80" s="184"/>
      <c r="M80" s="173" t="s">
        <v>553</v>
      </c>
      <c r="N80" s="165" t="s">
        <v>185</v>
      </c>
      <c r="O80" s="158">
        <v>7168.0</v>
      </c>
      <c r="P80" s="160"/>
      <c r="Q80" s="160"/>
      <c r="R80" s="151">
        <f t="shared" si="3"/>
        <v>7168</v>
      </c>
      <c r="S80" s="185" t="s">
        <v>553</v>
      </c>
      <c r="T80" s="165" t="s">
        <v>185</v>
      </c>
    </row>
    <row r="81">
      <c r="B81" s="6" t="s">
        <v>577</v>
      </c>
      <c r="C81" s="160"/>
      <c r="D81" s="160"/>
      <c r="E81" s="160"/>
      <c r="F81" s="170">
        <f t="shared" si="5"/>
        <v>0</v>
      </c>
      <c r="G81" s="111" t="s">
        <v>566</v>
      </c>
      <c r="H81" s="184"/>
      <c r="M81" s="157"/>
      <c r="N81" s="158" t="s">
        <v>179</v>
      </c>
      <c r="O81" s="158">
        <v>1000000.0</v>
      </c>
      <c r="P81" s="160"/>
      <c r="Q81" s="160"/>
      <c r="R81" s="151">
        <f t="shared" si="3"/>
        <v>1000000</v>
      </c>
      <c r="S81" s="185" t="s">
        <v>553</v>
      </c>
      <c r="T81" s="158" t="s">
        <v>179</v>
      </c>
    </row>
    <row r="82">
      <c r="B82" s="6" t="s">
        <v>578</v>
      </c>
      <c r="C82" s="160"/>
      <c r="D82" s="160"/>
      <c r="E82" s="160"/>
      <c r="F82" s="170">
        <f t="shared" si="5"/>
        <v>0</v>
      </c>
      <c r="G82" s="111" t="s">
        <v>566</v>
      </c>
      <c r="H82" s="184"/>
      <c r="M82" s="157"/>
      <c r="N82" s="158" t="s">
        <v>181</v>
      </c>
      <c r="O82" s="158">
        <v>42304.0</v>
      </c>
      <c r="P82" s="158">
        <v>7132.0</v>
      </c>
      <c r="Q82" s="158">
        <v>8701.0</v>
      </c>
      <c r="R82" s="151">
        <f t="shared" si="3"/>
        <v>58137</v>
      </c>
      <c r="S82" s="185" t="s">
        <v>553</v>
      </c>
      <c r="T82" s="158" t="s">
        <v>181</v>
      </c>
    </row>
    <row r="83">
      <c r="B83" s="6" t="s">
        <v>579</v>
      </c>
      <c r="C83" s="160"/>
      <c r="D83" s="160"/>
      <c r="E83" s="160"/>
      <c r="F83" s="170"/>
      <c r="G83" s="111" t="s">
        <v>566</v>
      </c>
      <c r="H83" s="184"/>
      <c r="M83" s="157"/>
      <c r="N83" s="158" t="s">
        <v>182</v>
      </c>
      <c r="O83" s="158">
        <v>38961.0</v>
      </c>
      <c r="P83" s="160"/>
      <c r="Q83" s="160"/>
      <c r="R83" s="151">
        <f t="shared" si="3"/>
        <v>38961</v>
      </c>
      <c r="S83" s="185" t="s">
        <v>553</v>
      </c>
      <c r="T83" s="158" t="s">
        <v>182</v>
      </c>
    </row>
    <row r="84">
      <c r="B84" s="6" t="s">
        <v>580</v>
      </c>
      <c r="G84" s="111" t="s">
        <v>566</v>
      </c>
      <c r="H84" s="184"/>
      <c r="M84" s="157"/>
      <c r="N84" s="158" t="s">
        <v>581</v>
      </c>
      <c r="O84" s="158">
        <v>17802.0</v>
      </c>
      <c r="P84" s="158">
        <v>2761.0</v>
      </c>
      <c r="Q84" s="158">
        <v>2541.0</v>
      </c>
      <c r="R84" s="158">
        <f t="shared" si="3"/>
        <v>23104</v>
      </c>
      <c r="S84" s="185" t="s">
        <v>553</v>
      </c>
      <c r="T84" s="158" t="s">
        <v>189</v>
      </c>
    </row>
    <row r="85">
      <c r="A85" s="186" t="s">
        <v>582</v>
      </c>
      <c r="B85" s="187" t="s">
        <v>583</v>
      </c>
      <c r="C85" s="158">
        <v>10907.0</v>
      </c>
      <c r="D85" s="158">
        <v>1000.0</v>
      </c>
      <c r="E85" s="158">
        <v>968.0</v>
      </c>
      <c r="F85" s="170"/>
      <c r="G85" s="188"/>
      <c r="H85" s="177" t="s">
        <v>584</v>
      </c>
      <c r="M85" s="157"/>
      <c r="N85" s="158" t="s">
        <v>197</v>
      </c>
      <c r="O85" s="158">
        <v>2423.0</v>
      </c>
      <c r="P85" s="160"/>
      <c r="Q85" s="172"/>
      <c r="R85" s="158">
        <f t="shared" si="3"/>
        <v>2423</v>
      </c>
      <c r="S85" s="185" t="s">
        <v>553</v>
      </c>
      <c r="T85" s="158" t="s">
        <v>197</v>
      </c>
    </row>
    <row r="86">
      <c r="B86" s="187" t="s">
        <v>585</v>
      </c>
      <c r="C86" s="160"/>
      <c r="D86" s="160"/>
      <c r="E86" s="160"/>
      <c r="F86" s="170"/>
      <c r="H86" s="184"/>
      <c r="M86" s="157"/>
      <c r="N86" s="168" t="s">
        <v>583</v>
      </c>
      <c r="O86" s="158">
        <v>10907.0</v>
      </c>
      <c r="P86" s="158">
        <v>1000.0</v>
      </c>
      <c r="Q86" s="158">
        <v>968.0</v>
      </c>
      <c r="R86" s="158">
        <f t="shared" si="3"/>
        <v>12875</v>
      </c>
      <c r="S86" s="185" t="s">
        <v>553</v>
      </c>
      <c r="T86" s="158" t="s">
        <v>584</v>
      </c>
    </row>
    <row r="87">
      <c r="B87" s="189" t="s">
        <v>586</v>
      </c>
      <c r="C87" s="160"/>
      <c r="D87" s="160"/>
      <c r="E87" s="160"/>
      <c r="F87" s="160"/>
      <c r="H87" s="184"/>
      <c r="M87" s="157"/>
      <c r="N87" s="168" t="s">
        <v>195</v>
      </c>
      <c r="O87" s="158">
        <v>220.0</v>
      </c>
      <c r="P87" s="172"/>
      <c r="Q87" s="172"/>
      <c r="R87" s="158">
        <v>220.0</v>
      </c>
      <c r="S87" s="185" t="s">
        <v>553</v>
      </c>
      <c r="T87" s="158" t="s">
        <v>587</v>
      </c>
    </row>
    <row r="88">
      <c r="B88" s="189" t="s">
        <v>588</v>
      </c>
      <c r="C88" s="160"/>
      <c r="D88" s="160"/>
      <c r="E88" s="160"/>
      <c r="F88" s="160"/>
      <c r="H88" s="184"/>
      <c r="M88" s="159"/>
      <c r="N88" s="158" t="s">
        <v>589</v>
      </c>
      <c r="O88" s="158">
        <v>5591.0</v>
      </c>
      <c r="P88" s="158">
        <v>0.0</v>
      </c>
      <c r="Q88" s="158">
        <v>0.0</v>
      </c>
      <c r="R88" s="158">
        <v>5591.0</v>
      </c>
      <c r="S88" s="185" t="s">
        <v>553</v>
      </c>
      <c r="T88" s="158" t="s">
        <v>191</v>
      </c>
    </row>
    <row r="89">
      <c r="B89" s="189" t="s">
        <v>590</v>
      </c>
      <c r="C89" s="160"/>
      <c r="D89" s="160"/>
      <c r="E89" s="160"/>
      <c r="F89" s="160"/>
      <c r="H89" s="184"/>
    </row>
    <row r="90">
      <c r="B90" s="189" t="s">
        <v>591</v>
      </c>
      <c r="C90" s="160"/>
      <c r="D90" s="160"/>
      <c r="E90" s="160"/>
      <c r="F90" s="160"/>
      <c r="H90" s="184"/>
    </row>
    <row r="91">
      <c r="B91" s="189" t="s">
        <v>592</v>
      </c>
      <c r="C91" s="160"/>
      <c r="D91" s="160"/>
      <c r="E91" s="160"/>
      <c r="F91" s="160"/>
      <c r="H91" s="184"/>
    </row>
    <row r="92">
      <c r="B92" s="189" t="s">
        <v>593</v>
      </c>
      <c r="C92" s="160"/>
      <c r="D92" s="160"/>
      <c r="E92" s="160"/>
      <c r="F92" s="160"/>
      <c r="H92" s="184"/>
    </row>
    <row r="93">
      <c r="B93" s="189" t="s">
        <v>594</v>
      </c>
      <c r="C93" s="160"/>
      <c r="D93" s="160"/>
      <c r="E93" s="160"/>
      <c r="F93" s="160"/>
      <c r="H93" s="184"/>
    </row>
    <row r="94">
      <c r="B94" s="189" t="s">
        <v>595</v>
      </c>
      <c r="C94" s="160"/>
      <c r="D94" s="160"/>
      <c r="E94" s="160"/>
      <c r="F94" s="160"/>
      <c r="H94" s="184"/>
    </row>
    <row r="95">
      <c r="B95" s="189" t="s">
        <v>596</v>
      </c>
      <c r="C95" s="160"/>
      <c r="D95" s="160"/>
      <c r="E95" s="160"/>
      <c r="F95" s="160"/>
      <c r="H95" s="184"/>
    </row>
    <row r="96">
      <c r="B96" s="189" t="s">
        <v>597</v>
      </c>
      <c r="C96" s="160"/>
      <c r="D96" s="160"/>
      <c r="E96" s="160"/>
      <c r="F96" s="160"/>
      <c r="H96" s="184"/>
    </row>
    <row r="97">
      <c r="B97" s="189" t="s">
        <v>598</v>
      </c>
      <c r="C97" s="160"/>
      <c r="D97" s="160"/>
      <c r="E97" s="160"/>
      <c r="F97" s="160"/>
      <c r="H97" s="184"/>
    </row>
    <row r="98">
      <c r="B98" s="189" t="s">
        <v>599</v>
      </c>
      <c r="C98" s="160"/>
      <c r="D98" s="160"/>
      <c r="E98" s="160"/>
      <c r="F98" s="160"/>
      <c r="H98" s="184"/>
    </row>
    <row r="99">
      <c r="B99" s="189" t="s">
        <v>600</v>
      </c>
      <c r="C99" s="160"/>
      <c r="D99" s="160"/>
      <c r="E99" s="160"/>
      <c r="F99" s="160"/>
      <c r="H99" s="177"/>
      <c r="I99" s="24" t="s">
        <v>601</v>
      </c>
    </row>
    <row r="100">
      <c r="B100" s="189" t="s">
        <v>602</v>
      </c>
      <c r="C100" s="160"/>
      <c r="D100" s="160"/>
      <c r="E100" s="160"/>
      <c r="F100" s="160"/>
      <c r="H100" s="184"/>
      <c r="I100" s="24" t="s">
        <v>603</v>
      </c>
    </row>
    <row r="101">
      <c r="B101" s="189" t="s">
        <v>604</v>
      </c>
      <c r="C101" s="160"/>
      <c r="D101" s="160"/>
      <c r="E101" s="160"/>
      <c r="F101" s="160"/>
      <c r="H101" s="184"/>
    </row>
    <row r="102">
      <c r="B102" s="189" t="s">
        <v>605</v>
      </c>
      <c r="C102" s="160"/>
      <c r="D102" s="160"/>
      <c r="E102" s="160"/>
      <c r="F102" s="160"/>
      <c r="H102" s="184"/>
      <c r="I102" s="24" t="s">
        <v>606</v>
      </c>
      <c r="K102" s="6" t="s">
        <v>607</v>
      </c>
    </row>
    <row r="103">
      <c r="B103" s="189" t="s">
        <v>608</v>
      </c>
      <c r="C103" s="160"/>
      <c r="D103" s="160"/>
      <c r="E103" s="160"/>
      <c r="F103" s="160"/>
      <c r="H103" s="184"/>
      <c r="I103" s="24" t="s">
        <v>609</v>
      </c>
    </row>
    <row r="104">
      <c r="B104" s="167" t="s">
        <v>195</v>
      </c>
      <c r="C104" s="6">
        <v>220.0</v>
      </c>
      <c r="F104" s="6">
        <v>220.0</v>
      </c>
    </row>
    <row r="105">
      <c r="B105" s="6" t="s">
        <v>589</v>
      </c>
    </row>
    <row r="106">
      <c r="B106" s="184"/>
      <c r="C106" s="160"/>
      <c r="D106" s="160"/>
      <c r="E106" s="160"/>
      <c r="F106" s="160"/>
      <c r="H106" s="184"/>
    </row>
    <row r="107">
      <c r="B107" s="184"/>
      <c r="C107" s="160"/>
      <c r="D107" s="160"/>
      <c r="E107" s="160"/>
      <c r="F107" s="160"/>
      <c r="H107" s="184"/>
    </row>
    <row r="108">
      <c r="B108" s="184"/>
      <c r="C108" s="160"/>
      <c r="D108" s="160"/>
      <c r="E108" s="160"/>
      <c r="F108" s="160"/>
      <c r="H108" s="184"/>
    </row>
    <row r="109">
      <c r="B109" s="184"/>
      <c r="C109" s="160"/>
      <c r="D109" s="160"/>
      <c r="E109" s="160"/>
      <c r="F109" s="160"/>
      <c r="H109" s="184"/>
    </row>
    <row r="110">
      <c r="B110" s="184"/>
      <c r="C110" s="160"/>
      <c r="D110" s="160"/>
      <c r="E110" s="160"/>
      <c r="F110" s="160"/>
      <c r="H110" s="184"/>
    </row>
    <row r="111">
      <c r="B111" s="184"/>
      <c r="C111" s="160"/>
      <c r="D111" s="160"/>
      <c r="E111" s="160"/>
      <c r="F111" s="160"/>
      <c r="H111" s="184"/>
    </row>
    <row r="112">
      <c r="B112" s="184"/>
      <c r="C112" s="160"/>
      <c r="D112" s="160"/>
      <c r="E112" s="160"/>
      <c r="F112" s="160"/>
      <c r="H112" s="184"/>
    </row>
    <row r="113">
      <c r="B113" s="184"/>
      <c r="C113" s="160"/>
      <c r="D113" s="160"/>
      <c r="E113" s="160"/>
      <c r="F113" s="160"/>
      <c r="H113" s="184"/>
    </row>
    <row r="114">
      <c r="B114" s="184"/>
      <c r="C114" s="160"/>
      <c r="D114" s="160"/>
      <c r="E114" s="160"/>
      <c r="F114" s="160"/>
      <c r="H114" s="184"/>
    </row>
    <row r="115">
      <c r="B115" s="184"/>
      <c r="C115" s="160"/>
      <c r="D115" s="160"/>
      <c r="E115" s="160"/>
      <c r="F115" s="160"/>
      <c r="H115" s="184"/>
    </row>
    <row r="116">
      <c r="B116" s="184"/>
      <c r="C116" s="160"/>
      <c r="D116" s="160"/>
      <c r="E116" s="160"/>
      <c r="F116" s="160"/>
      <c r="H116" s="184"/>
    </row>
    <row r="117">
      <c r="B117" s="184"/>
      <c r="C117" s="160"/>
      <c r="D117" s="160"/>
      <c r="E117" s="160"/>
      <c r="F117" s="160"/>
      <c r="H117" s="184"/>
    </row>
    <row r="118">
      <c r="B118" s="184"/>
      <c r="C118" s="160"/>
      <c r="D118" s="160"/>
      <c r="E118" s="160"/>
      <c r="F118" s="160"/>
      <c r="H118" s="184"/>
    </row>
    <row r="119">
      <c r="B119" s="184"/>
      <c r="C119" s="160"/>
      <c r="D119" s="160"/>
      <c r="E119" s="160"/>
      <c r="F119" s="160"/>
      <c r="H119" s="184"/>
    </row>
    <row r="120">
      <c r="B120" s="184"/>
      <c r="C120" s="160"/>
      <c r="D120" s="160"/>
      <c r="E120" s="160"/>
      <c r="F120" s="160"/>
      <c r="H120" s="184"/>
    </row>
    <row r="121">
      <c r="B121" s="184"/>
      <c r="C121" s="160"/>
      <c r="D121" s="160"/>
      <c r="E121" s="160"/>
      <c r="F121" s="160"/>
      <c r="H121" s="184"/>
    </row>
    <row r="122">
      <c r="B122" s="184"/>
      <c r="C122" s="160"/>
      <c r="D122" s="160"/>
      <c r="E122" s="160"/>
      <c r="F122" s="160"/>
      <c r="H122" s="184"/>
    </row>
    <row r="123">
      <c r="B123" s="184"/>
      <c r="C123" s="160"/>
      <c r="D123" s="160"/>
      <c r="E123" s="160"/>
      <c r="F123" s="160"/>
      <c r="H123" s="184"/>
    </row>
    <row r="124">
      <c r="B124" s="184"/>
      <c r="C124" s="160"/>
      <c r="D124" s="160"/>
      <c r="E124" s="160"/>
      <c r="F124" s="160"/>
      <c r="H124" s="184"/>
    </row>
    <row r="125">
      <c r="B125" s="184"/>
      <c r="C125" s="160"/>
      <c r="D125" s="160"/>
      <c r="E125" s="160"/>
      <c r="F125" s="160"/>
      <c r="H125" s="184"/>
    </row>
    <row r="126">
      <c r="B126" s="184"/>
      <c r="C126" s="160"/>
      <c r="D126" s="160"/>
      <c r="E126" s="160"/>
      <c r="F126" s="160"/>
      <c r="H126" s="184"/>
    </row>
    <row r="127">
      <c r="B127" s="184"/>
      <c r="C127" s="160"/>
      <c r="D127" s="160"/>
      <c r="E127" s="160"/>
      <c r="F127" s="160"/>
      <c r="H127" s="184"/>
    </row>
    <row r="128">
      <c r="B128" s="184"/>
      <c r="C128" s="160"/>
      <c r="D128" s="160"/>
      <c r="E128" s="160"/>
      <c r="F128" s="160"/>
      <c r="H128" s="184"/>
    </row>
    <row r="129">
      <c r="B129" s="184"/>
      <c r="C129" s="160"/>
      <c r="D129" s="160"/>
      <c r="E129" s="160"/>
      <c r="F129" s="160"/>
      <c r="H129" s="184"/>
    </row>
    <row r="130">
      <c r="B130" s="184"/>
      <c r="C130" s="160"/>
      <c r="D130" s="160"/>
      <c r="E130" s="160"/>
      <c r="F130" s="160"/>
      <c r="H130" s="184"/>
    </row>
    <row r="131">
      <c r="B131" s="184"/>
      <c r="C131" s="160"/>
      <c r="D131" s="160"/>
      <c r="E131" s="160"/>
      <c r="F131" s="160"/>
      <c r="H131" s="184"/>
    </row>
    <row r="132">
      <c r="B132" s="184"/>
      <c r="C132" s="160"/>
      <c r="D132" s="160"/>
      <c r="E132" s="160"/>
      <c r="F132" s="160"/>
      <c r="H132" s="184"/>
    </row>
    <row r="133">
      <c r="B133" s="184"/>
      <c r="C133" s="160"/>
      <c r="D133" s="160"/>
      <c r="E133" s="160"/>
      <c r="F133" s="160"/>
      <c r="H133" s="184"/>
    </row>
    <row r="134">
      <c r="B134" s="184"/>
      <c r="C134" s="160"/>
      <c r="D134" s="160"/>
      <c r="E134" s="160"/>
      <c r="F134" s="160"/>
      <c r="H134" s="184"/>
    </row>
    <row r="135">
      <c r="B135" s="184"/>
      <c r="C135" s="160"/>
      <c r="D135" s="160"/>
      <c r="E135" s="160"/>
      <c r="F135" s="160"/>
      <c r="H135" s="184"/>
    </row>
    <row r="136">
      <c r="B136" s="184"/>
      <c r="C136" s="160"/>
      <c r="D136" s="160"/>
      <c r="E136" s="160"/>
      <c r="F136" s="160"/>
      <c r="H136" s="184"/>
    </row>
    <row r="137">
      <c r="B137" s="184"/>
      <c r="C137" s="160"/>
      <c r="D137" s="160"/>
      <c r="E137" s="160"/>
      <c r="F137" s="160"/>
      <c r="H137" s="184"/>
    </row>
    <row r="138">
      <c r="B138" s="184"/>
      <c r="C138" s="160"/>
      <c r="D138" s="160"/>
      <c r="E138" s="160"/>
      <c r="F138" s="160"/>
      <c r="H138" s="184"/>
    </row>
    <row r="139">
      <c r="B139" s="184"/>
      <c r="C139" s="160"/>
      <c r="D139" s="160"/>
      <c r="E139" s="160"/>
      <c r="F139" s="160"/>
      <c r="H139" s="184"/>
    </row>
    <row r="140">
      <c r="B140" s="184"/>
      <c r="C140" s="160"/>
      <c r="D140" s="160"/>
      <c r="E140" s="160"/>
      <c r="F140" s="160"/>
      <c r="H140" s="184"/>
    </row>
    <row r="141">
      <c r="B141" s="184"/>
      <c r="C141" s="160"/>
      <c r="D141" s="160"/>
      <c r="E141" s="160"/>
      <c r="F141" s="160"/>
      <c r="H141" s="184"/>
    </row>
    <row r="142">
      <c r="B142" s="184"/>
      <c r="C142" s="160"/>
      <c r="D142" s="160"/>
      <c r="E142" s="160"/>
      <c r="F142" s="160"/>
      <c r="H142" s="184"/>
    </row>
    <row r="143">
      <c r="B143" s="184"/>
      <c r="C143" s="160"/>
      <c r="D143" s="160"/>
      <c r="E143" s="160"/>
      <c r="F143" s="160"/>
      <c r="H143" s="184"/>
    </row>
    <row r="144">
      <c r="B144" s="184"/>
      <c r="C144" s="160"/>
      <c r="D144" s="160"/>
      <c r="E144" s="160"/>
      <c r="F144" s="160"/>
      <c r="H144" s="184"/>
    </row>
    <row r="145">
      <c r="B145" s="184"/>
      <c r="C145" s="160"/>
      <c r="D145" s="160"/>
      <c r="E145" s="160"/>
      <c r="F145" s="160"/>
      <c r="H145" s="184"/>
    </row>
    <row r="146">
      <c r="B146" s="184"/>
      <c r="C146" s="160"/>
      <c r="D146" s="160"/>
      <c r="E146" s="160"/>
      <c r="F146" s="160"/>
      <c r="H146" s="184"/>
    </row>
    <row r="147">
      <c r="B147" s="184"/>
      <c r="C147" s="160"/>
      <c r="D147" s="160"/>
      <c r="E147" s="160"/>
      <c r="F147" s="160"/>
      <c r="H147" s="184"/>
    </row>
    <row r="148">
      <c r="B148" s="184"/>
      <c r="C148" s="160"/>
      <c r="D148" s="160"/>
      <c r="E148" s="160"/>
      <c r="F148" s="160"/>
      <c r="H148" s="184"/>
    </row>
    <row r="149">
      <c r="B149" s="184"/>
      <c r="C149" s="160"/>
      <c r="D149" s="160"/>
      <c r="E149" s="160"/>
      <c r="F149" s="160"/>
      <c r="H149" s="184"/>
    </row>
    <row r="150">
      <c r="B150" s="184"/>
      <c r="C150" s="160"/>
      <c r="D150" s="160"/>
      <c r="E150" s="160"/>
      <c r="F150" s="160"/>
      <c r="H150" s="184"/>
    </row>
    <row r="151">
      <c r="B151" s="184"/>
      <c r="C151" s="160"/>
      <c r="D151" s="160"/>
      <c r="E151" s="160"/>
      <c r="F151" s="160"/>
      <c r="H151" s="184"/>
    </row>
    <row r="152">
      <c r="B152" s="184"/>
      <c r="C152" s="160"/>
      <c r="D152" s="160"/>
      <c r="E152" s="160"/>
      <c r="F152" s="160"/>
      <c r="H152" s="184"/>
    </row>
    <row r="153">
      <c r="B153" s="184"/>
      <c r="C153" s="160"/>
      <c r="D153" s="160"/>
      <c r="E153" s="160"/>
      <c r="F153" s="160"/>
      <c r="H153" s="184"/>
    </row>
    <row r="154">
      <c r="B154" s="184"/>
      <c r="C154" s="160"/>
      <c r="D154" s="160"/>
      <c r="E154" s="160"/>
      <c r="F154" s="160"/>
      <c r="H154" s="184"/>
    </row>
    <row r="155">
      <c r="B155" s="184"/>
      <c r="C155" s="160"/>
      <c r="D155" s="160"/>
      <c r="E155" s="160"/>
      <c r="F155" s="160"/>
      <c r="H155" s="184"/>
    </row>
    <row r="156">
      <c r="B156" s="184"/>
      <c r="C156" s="160"/>
      <c r="D156" s="160"/>
      <c r="E156" s="160"/>
      <c r="F156" s="160"/>
      <c r="H156" s="184"/>
    </row>
    <row r="157">
      <c r="B157" s="184"/>
      <c r="C157" s="160"/>
      <c r="D157" s="160"/>
      <c r="E157" s="160"/>
      <c r="F157" s="160"/>
      <c r="H157" s="184"/>
    </row>
    <row r="158">
      <c r="B158" s="184"/>
      <c r="C158" s="160"/>
      <c r="D158" s="160"/>
      <c r="E158" s="160"/>
      <c r="F158" s="160"/>
      <c r="H158" s="184"/>
    </row>
    <row r="159">
      <c r="B159" s="184"/>
      <c r="C159" s="160"/>
      <c r="D159" s="160"/>
      <c r="E159" s="160"/>
      <c r="F159" s="160"/>
      <c r="H159" s="184"/>
    </row>
    <row r="160">
      <c r="B160" s="184"/>
      <c r="C160" s="160"/>
      <c r="D160" s="160"/>
      <c r="E160" s="160"/>
      <c r="F160" s="160"/>
      <c r="H160" s="184"/>
    </row>
    <row r="161">
      <c r="B161" s="184"/>
      <c r="C161" s="160"/>
      <c r="D161" s="160"/>
      <c r="E161" s="160"/>
      <c r="F161" s="160"/>
      <c r="H161" s="184"/>
    </row>
    <row r="162">
      <c r="B162" s="184"/>
      <c r="C162" s="160"/>
      <c r="D162" s="160"/>
      <c r="E162" s="160"/>
      <c r="F162" s="160"/>
      <c r="H162" s="184"/>
    </row>
    <row r="163">
      <c r="B163" s="184"/>
      <c r="C163" s="160"/>
      <c r="D163" s="160"/>
      <c r="E163" s="160"/>
      <c r="F163" s="160"/>
      <c r="H163" s="184"/>
    </row>
    <row r="164">
      <c r="B164" s="184"/>
      <c r="C164" s="160"/>
      <c r="D164" s="160"/>
      <c r="E164" s="160"/>
      <c r="F164" s="160"/>
      <c r="H164" s="184"/>
    </row>
    <row r="165">
      <c r="B165" s="184"/>
      <c r="C165" s="160"/>
      <c r="D165" s="160"/>
      <c r="E165" s="160"/>
      <c r="F165" s="160"/>
      <c r="H165" s="184"/>
    </row>
    <row r="166">
      <c r="B166" s="184"/>
      <c r="C166" s="160"/>
      <c r="D166" s="160"/>
      <c r="E166" s="160"/>
      <c r="F166" s="160"/>
      <c r="H166" s="184"/>
    </row>
    <row r="167">
      <c r="B167" s="184"/>
      <c r="C167" s="160"/>
      <c r="D167" s="160"/>
      <c r="E167" s="160"/>
      <c r="F167" s="160"/>
      <c r="H167" s="184"/>
    </row>
    <row r="168">
      <c r="B168" s="184"/>
      <c r="C168" s="160"/>
      <c r="D168" s="160"/>
      <c r="E168" s="160"/>
      <c r="F168" s="160"/>
      <c r="H168" s="184"/>
    </row>
    <row r="169">
      <c r="B169" s="184"/>
      <c r="C169" s="160"/>
      <c r="D169" s="160"/>
      <c r="E169" s="160"/>
      <c r="F169" s="160"/>
      <c r="H169" s="184"/>
    </row>
    <row r="170">
      <c r="B170" s="184"/>
      <c r="C170" s="160"/>
      <c r="D170" s="160"/>
      <c r="E170" s="160"/>
      <c r="F170" s="160"/>
      <c r="H170" s="184"/>
    </row>
    <row r="171">
      <c r="B171" s="184"/>
      <c r="C171" s="160"/>
      <c r="D171" s="160"/>
      <c r="E171" s="160"/>
      <c r="F171" s="160"/>
      <c r="H171" s="184"/>
    </row>
    <row r="172">
      <c r="B172" s="184"/>
      <c r="C172" s="160"/>
      <c r="D172" s="160"/>
      <c r="E172" s="160"/>
      <c r="F172" s="160"/>
      <c r="H172" s="184"/>
    </row>
    <row r="173">
      <c r="B173" s="184"/>
      <c r="C173" s="160"/>
      <c r="D173" s="160"/>
      <c r="E173" s="160"/>
      <c r="F173" s="160"/>
      <c r="H173" s="184"/>
    </row>
    <row r="174">
      <c r="B174" s="184"/>
      <c r="C174" s="160"/>
      <c r="D174" s="160"/>
      <c r="E174" s="160"/>
      <c r="F174" s="160"/>
      <c r="H174" s="184"/>
    </row>
    <row r="175">
      <c r="B175" s="184"/>
      <c r="C175" s="160"/>
      <c r="D175" s="160"/>
      <c r="E175" s="160"/>
      <c r="F175" s="160"/>
      <c r="H175" s="184"/>
    </row>
    <row r="176">
      <c r="B176" s="184"/>
      <c r="C176" s="160"/>
      <c r="D176" s="160"/>
      <c r="E176" s="160"/>
      <c r="F176" s="160"/>
      <c r="H176" s="184"/>
    </row>
    <row r="177">
      <c r="B177" s="184"/>
      <c r="C177" s="160"/>
      <c r="D177" s="160"/>
      <c r="E177" s="160"/>
      <c r="F177" s="160"/>
      <c r="H177" s="184"/>
    </row>
    <row r="178">
      <c r="B178" s="184"/>
      <c r="C178" s="160"/>
      <c r="D178" s="160"/>
      <c r="E178" s="160"/>
      <c r="F178" s="160"/>
      <c r="H178" s="184"/>
    </row>
    <row r="179">
      <c r="B179" s="184"/>
      <c r="C179" s="160"/>
      <c r="D179" s="160"/>
      <c r="E179" s="160"/>
      <c r="F179" s="160"/>
      <c r="H179" s="184"/>
    </row>
    <row r="180">
      <c r="B180" s="184"/>
      <c r="C180" s="160"/>
      <c r="D180" s="160"/>
      <c r="E180" s="160"/>
      <c r="F180" s="160"/>
      <c r="H180" s="184"/>
    </row>
    <row r="181">
      <c r="B181" s="184"/>
      <c r="C181" s="160"/>
      <c r="D181" s="160"/>
      <c r="E181" s="160"/>
      <c r="F181" s="160"/>
      <c r="H181" s="184"/>
    </row>
    <row r="182">
      <c r="B182" s="184"/>
      <c r="C182" s="160"/>
      <c r="D182" s="160"/>
      <c r="E182" s="160"/>
      <c r="F182" s="160"/>
      <c r="H182" s="184"/>
    </row>
    <row r="183">
      <c r="B183" s="184"/>
      <c r="C183" s="160"/>
      <c r="D183" s="160"/>
      <c r="E183" s="160"/>
      <c r="F183" s="160"/>
      <c r="H183" s="184"/>
    </row>
    <row r="184">
      <c r="B184" s="184"/>
      <c r="C184" s="160"/>
      <c r="D184" s="160"/>
      <c r="E184" s="160"/>
      <c r="F184" s="160"/>
      <c r="H184" s="184"/>
    </row>
    <row r="185">
      <c r="B185" s="184"/>
      <c r="C185" s="160"/>
      <c r="D185" s="160"/>
      <c r="E185" s="160"/>
      <c r="F185" s="160"/>
      <c r="H185" s="184"/>
    </row>
    <row r="186">
      <c r="B186" s="184"/>
      <c r="C186" s="160"/>
      <c r="D186" s="160"/>
      <c r="E186" s="160"/>
      <c r="F186" s="160"/>
      <c r="H186" s="184"/>
    </row>
    <row r="187">
      <c r="B187" s="184"/>
      <c r="C187" s="160"/>
      <c r="D187" s="160"/>
      <c r="E187" s="160"/>
      <c r="F187" s="160"/>
      <c r="H187" s="184"/>
    </row>
    <row r="188">
      <c r="B188" s="184"/>
      <c r="C188" s="160"/>
      <c r="D188" s="160"/>
      <c r="E188" s="160"/>
      <c r="F188" s="160"/>
      <c r="H188" s="184"/>
    </row>
    <row r="189">
      <c r="B189" s="184"/>
      <c r="C189" s="160"/>
      <c r="D189" s="160"/>
      <c r="E189" s="160"/>
      <c r="F189" s="160"/>
      <c r="H189" s="184"/>
    </row>
    <row r="190">
      <c r="B190" s="184"/>
      <c r="C190" s="160"/>
      <c r="D190" s="160"/>
      <c r="E190" s="160"/>
      <c r="F190" s="160"/>
      <c r="H190" s="184"/>
    </row>
    <row r="191">
      <c r="B191" s="184"/>
      <c r="C191" s="160"/>
      <c r="D191" s="160"/>
      <c r="E191" s="160"/>
      <c r="F191" s="160"/>
      <c r="H191" s="184"/>
    </row>
    <row r="192">
      <c r="B192" s="184"/>
      <c r="C192" s="160"/>
      <c r="D192" s="160"/>
      <c r="E192" s="160"/>
      <c r="F192" s="160"/>
      <c r="H192" s="184"/>
    </row>
    <row r="193">
      <c r="B193" s="184"/>
      <c r="C193" s="160"/>
      <c r="D193" s="160"/>
      <c r="E193" s="160"/>
      <c r="F193" s="160"/>
      <c r="H193" s="184"/>
    </row>
    <row r="194">
      <c r="B194" s="184"/>
      <c r="C194" s="160"/>
      <c r="D194" s="160"/>
      <c r="E194" s="160"/>
      <c r="F194" s="160"/>
      <c r="H194" s="184"/>
    </row>
    <row r="195">
      <c r="B195" s="184"/>
      <c r="C195" s="160"/>
      <c r="D195" s="160"/>
      <c r="E195" s="160"/>
      <c r="F195" s="160"/>
      <c r="H195" s="184"/>
    </row>
    <row r="196">
      <c r="B196" s="184"/>
      <c r="C196" s="160"/>
      <c r="D196" s="160"/>
      <c r="E196" s="160"/>
      <c r="F196" s="160"/>
      <c r="H196" s="184"/>
    </row>
    <row r="197">
      <c r="B197" s="184"/>
      <c r="C197" s="160"/>
      <c r="D197" s="160"/>
      <c r="E197" s="160"/>
      <c r="F197" s="160"/>
      <c r="H197" s="184"/>
    </row>
    <row r="198">
      <c r="B198" s="184"/>
      <c r="C198" s="160"/>
      <c r="D198" s="160"/>
      <c r="E198" s="160"/>
      <c r="F198" s="160"/>
      <c r="H198" s="184"/>
    </row>
    <row r="199">
      <c r="B199" s="184"/>
      <c r="C199" s="160"/>
      <c r="D199" s="160"/>
      <c r="E199" s="160"/>
      <c r="F199" s="160"/>
      <c r="H199" s="184"/>
    </row>
    <row r="200">
      <c r="B200" s="184"/>
      <c r="C200" s="160"/>
      <c r="D200" s="160"/>
      <c r="E200" s="160"/>
      <c r="F200" s="160"/>
      <c r="H200" s="184"/>
    </row>
    <row r="201">
      <c r="B201" s="184"/>
      <c r="C201" s="160"/>
      <c r="D201" s="160"/>
      <c r="E201" s="160"/>
      <c r="F201" s="160"/>
      <c r="H201" s="184"/>
    </row>
    <row r="202">
      <c r="B202" s="184"/>
      <c r="C202" s="160"/>
      <c r="D202" s="160"/>
      <c r="E202" s="160"/>
      <c r="F202" s="160"/>
      <c r="H202" s="184"/>
    </row>
    <row r="203">
      <c r="B203" s="184"/>
      <c r="C203" s="160"/>
      <c r="D203" s="160"/>
      <c r="E203" s="160"/>
      <c r="F203" s="160"/>
      <c r="H203" s="184"/>
    </row>
    <row r="204">
      <c r="B204" s="184"/>
      <c r="C204" s="160"/>
      <c r="D204" s="160"/>
      <c r="E204" s="160"/>
      <c r="F204" s="160"/>
      <c r="H204" s="184"/>
    </row>
    <row r="205">
      <c r="B205" s="184"/>
      <c r="C205" s="160"/>
      <c r="D205" s="160"/>
      <c r="E205" s="160"/>
      <c r="F205" s="160"/>
      <c r="H205" s="184"/>
    </row>
    <row r="206">
      <c r="B206" s="184"/>
      <c r="C206" s="160"/>
      <c r="D206" s="160"/>
      <c r="E206" s="160"/>
      <c r="F206" s="160"/>
      <c r="H206" s="184"/>
    </row>
    <row r="207">
      <c r="B207" s="184"/>
      <c r="C207" s="160"/>
      <c r="D207" s="160"/>
      <c r="E207" s="160"/>
      <c r="F207" s="160"/>
      <c r="H207" s="184"/>
    </row>
    <row r="208">
      <c r="B208" s="184"/>
      <c r="C208" s="160"/>
      <c r="D208" s="160"/>
      <c r="E208" s="160"/>
      <c r="F208" s="160"/>
      <c r="H208" s="184"/>
    </row>
    <row r="209">
      <c r="B209" s="184"/>
      <c r="C209" s="160"/>
      <c r="D209" s="160"/>
      <c r="E209" s="160"/>
      <c r="F209" s="160"/>
      <c r="H209" s="184"/>
    </row>
    <row r="210">
      <c r="B210" s="184"/>
      <c r="C210" s="160"/>
      <c r="D210" s="160"/>
      <c r="E210" s="160"/>
      <c r="F210" s="160"/>
      <c r="H210" s="184"/>
    </row>
    <row r="211">
      <c r="B211" s="184"/>
      <c r="C211" s="160"/>
      <c r="D211" s="160"/>
      <c r="E211" s="160"/>
      <c r="F211" s="160"/>
      <c r="H211" s="184"/>
    </row>
    <row r="212">
      <c r="B212" s="184"/>
      <c r="C212" s="160"/>
      <c r="D212" s="160"/>
      <c r="E212" s="160"/>
      <c r="F212" s="160"/>
      <c r="H212" s="184"/>
    </row>
    <row r="213">
      <c r="B213" s="184"/>
      <c r="C213" s="160"/>
      <c r="D213" s="160"/>
      <c r="E213" s="160"/>
      <c r="F213" s="160"/>
      <c r="H213" s="184"/>
    </row>
    <row r="214">
      <c r="B214" s="184"/>
      <c r="C214" s="160"/>
      <c r="D214" s="160"/>
      <c r="E214" s="160"/>
      <c r="F214" s="160"/>
      <c r="H214" s="184"/>
    </row>
    <row r="215">
      <c r="B215" s="184"/>
      <c r="C215" s="160"/>
      <c r="D215" s="160"/>
      <c r="E215" s="160"/>
      <c r="F215" s="160"/>
      <c r="H215" s="184"/>
    </row>
    <row r="216">
      <c r="B216" s="184"/>
      <c r="C216" s="160"/>
      <c r="D216" s="160"/>
      <c r="E216" s="160"/>
      <c r="F216" s="160"/>
      <c r="H216" s="184"/>
    </row>
    <row r="217">
      <c r="B217" s="184"/>
      <c r="C217" s="160"/>
      <c r="D217" s="160"/>
      <c r="E217" s="160"/>
      <c r="F217" s="160"/>
      <c r="H217" s="184"/>
    </row>
    <row r="218">
      <c r="B218" s="184"/>
      <c r="C218" s="160"/>
      <c r="D218" s="160"/>
      <c r="E218" s="160"/>
      <c r="F218" s="160"/>
      <c r="H218" s="184"/>
    </row>
    <row r="219">
      <c r="B219" s="184"/>
      <c r="C219" s="160"/>
      <c r="D219" s="160"/>
      <c r="E219" s="160"/>
      <c r="F219" s="160"/>
      <c r="H219" s="184"/>
    </row>
    <row r="220">
      <c r="B220" s="184"/>
      <c r="C220" s="160"/>
      <c r="D220" s="160"/>
      <c r="E220" s="160"/>
      <c r="F220" s="160"/>
      <c r="H220" s="184"/>
    </row>
    <row r="221">
      <c r="B221" s="184"/>
      <c r="C221" s="160"/>
      <c r="D221" s="160"/>
      <c r="E221" s="160"/>
      <c r="F221" s="160"/>
      <c r="H221" s="184"/>
    </row>
    <row r="222">
      <c r="B222" s="184"/>
      <c r="C222" s="160"/>
      <c r="D222" s="160"/>
      <c r="E222" s="160"/>
      <c r="F222" s="160"/>
      <c r="H222" s="184"/>
    </row>
    <row r="223">
      <c r="B223" s="184"/>
      <c r="C223" s="160"/>
      <c r="D223" s="160"/>
      <c r="E223" s="160"/>
      <c r="F223" s="160"/>
      <c r="H223" s="184"/>
    </row>
    <row r="224">
      <c r="B224" s="184"/>
      <c r="C224" s="160"/>
      <c r="D224" s="160"/>
      <c r="E224" s="160"/>
      <c r="F224" s="160"/>
      <c r="H224" s="184"/>
    </row>
    <row r="225">
      <c r="B225" s="184"/>
      <c r="C225" s="160"/>
      <c r="D225" s="160"/>
      <c r="E225" s="160"/>
      <c r="F225" s="160"/>
      <c r="H225" s="184"/>
    </row>
    <row r="226">
      <c r="B226" s="184"/>
      <c r="C226" s="160"/>
      <c r="D226" s="160"/>
      <c r="E226" s="160"/>
      <c r="F226" s="160"/>
      <c r="H226" s="184"/>
    </row>
    <row r="227">
      <c r="B227" s="184"/>
      <c r="C227" s="160"/>
      <c r="D227" s="160"/>
      <c r="E227" s="160"/>
      <c r="F227" s="160"/>
      <c r="H227" s="184"/>
    </row>
    <row r="228">
      <c r="B228" s="184"/>
      <c r="C228" s="160"/>
      <c r="D228" s="160"/>
      <c r="E228" s="160"/>
      <c r="F228" s="160"/>
      <c r="H228" s="184"/>
    </row>
    <row r="229">
      <c r="B229" s="184"/>
      <c r="C229" s="160"/>
      <c r="D229" s="160"/>
      <c r="E229" s="160"/>
      <c r="F229" s="160"/>
      <c r="H229" s="184"/>
    </row>
    <row r="230">
      <c r="B230" s="184"/>
      <c r="C230" s="160"/>
      <c r="D230" s="160"/>
      <c r="E230" s="160"/>
      <c r="F230" s="160"/>
      <c r="H230" s="184"/>
    </row>
    <row r="231">
      <c r="B231" s="184"/>
      <c r="C231" s="160"/>
      <c r="D231" s="160"/>
      <c r="E231" s="160"/>
      <c r="F231" s="160"/>
      <c r="H231" s="184"/>
    </row>
    <row r="232">
      <c r="B232" s="184"/>
      <c r="C232" s="160"/>
      <c r="D232" s="160"/>
      <c r="E232" s="160"/>
      <c r="F232" s="160"/>
      <c r="H232" s="184"/>
    </row>
    <row r="233">
      <c r="B233" s="184"/>
      <c r="C233" s="160"/>
      <c r="D233" s="160"/>
      <c r="E233" s="160"/>
      <c r="F233" s="160"/>
      <c r="H233" s="184"/>
    </row>
    <row r="234">
      <c r="B234" s="184"/>
      <c r="C234" s="160"/>
      <c r="D234" s="160"/>
      <c r="E234" s="160"/>
      <c r="F234" s="160"/>
      <c r="H234" s="184"/>
    </row>
    <row r="235">
      <c r="B235" s="184"/>
      <c r="C235" s="160"/>
      <c r="D235" s="160"/>
      <c r="E235" s="160"/>
      <c r="F235" s="160"/>
      <c r="H235" s="184"/>
    </row>
    <row r="236">
      <c r="B236" s="184"/>
      <c r="C236" s="160"/>
      <c r="D236" s="160"/>
      <c r="E236" s="160"/>
      <c r="F236" s="160"/>
      <c r="H236" s="184"/>
    </row>
    <row r="237">
      <c r="B237" s="184"/>
      <c r="C237" s="160"/>
      <c r="D237" s="160"/>
      <c r="E237" s="160"/>
      <c r="F237" s="160"/>
      <c r="H237" s="184"/>
    </row>
    <row r="238">
      <c r="B238" s="184"/>
      <c r="C238" s="160"/>
      <c r="D238" s="160"/>
      <c r="E238" s="160"/>
      <c r="F238" s="160"/>
      <c r="H238" s="184"/>
    </row>
    <row r="239">
      <c r="B239" s="184"/>
      <c r="C239" s="160"/>
      <c r="D239" s="160"/>
      <c r="E239" s="160"/>
      <c r="F239" s="160"/>
      <c r="H239" s="184"/>
    </row>
    <row r="240">
      <c r="B240" s="184"/>
      <c r="C240" s="160"/>
      <c r="D240" s="160"/>
      <c r="E240" s="160"/>
      <c r="F240" s="160"/>
      <c r="H240" s="184"/>
    </row>
    <row r="241">
      <c r="B241" s="184"/>
      <c r="C241" s="160"/>
      <c r="D241" s="160"/>
      <c r="E241" s="160"/>
      <c r="F241" s="160"/>
      <c r="H241" s="184"/>
    </row>
    <row r="242">
      <c r="B242" s="184"/>
      <c r="C242" s="160"/>
      <c r="D242" s="160"/>
      <c r="E242" s="160"/>
      <c r="F242" s="160"/>
      <c r="H242" s="184"/>
    </row>
    <row r="243">
      <c r="B243" s="184"/>
      <c r="C243" s="160"/>
      <c r="D243" s="160"/>
      <c r="E243" s="160"/>
      <c r="F243" s="160"/>
      <c r="H243" s="184"/>
    </row>
    <row r="244">
      <c r="B244" s="184"/>
      <c r="C244" s="160"/>
      <c r="D244" s="160"/>
      <c r="E244" s="160"/>
      <c r="F244" s="160"/>
      <c r="H244" s="184"/>
    </row>
    <row r="245">
      <c r="B245" s="184"/>
      <c r="C245" s="160"/>
      <c r="D245" s="160"/>
      <c r="E245" s="160"/>
      <c r="F245" s="160"/>
      <c r="H245" s="184"/>
    </row>
    <row r="246">
      <c r="B246" s="184"/>
      <c r="C246" s="160"/>
      <c r="D246" s="160"/>
      <c r="E246" s="160"/>
      <c r="F246" s="160"/>
      <c r="H246" s="184"/>
    </row>
    <row r="247">
      <c r="B247" s="184"/>
      <c r="C247" s="160"/>
      <c r="D247" s="160"/>
      <c r="E247" s="160"/>
      <c r="F247" s="160"/>
      <c r="H247" s="184"/>
    </row>
    <row r="248">
      <c r="B248" s="184"/>
      <c r="C248" s="160"/>
      <c r="D248" s="160"/>
      <c r="E248" s="160"/>
      <c r="F248" s="160"/>
      <c r="H248" s="184"/>
    </row>
    <row r="249">
      <c r="B249" s="184"/>
      <c r="C249" s="160"/>
      <c r="D249" s="160"/>
      <c r="E249" s="160"/>
      <c r="F249" s="160"/>
      <c r="H249" s="184"/>
    </row>
    <row r="250">
      <c r="B250" s="184"/>
      <c r="C250" s="160"/>
      <c r="D250" s="160"/>
      <c r="E250" s="160"/>
      <c r="F250" s="160"/>
      <c r="H250" s="184"/>
    </row>
    <row r="251">
      <c r="B251" s="184"/>
      <c r="C251" s="160"/>
      <c r="D251" s="160"/>
      <c r="E251" s="160"/>
      <c r="F251" s="160"/>
      <c r="H251" s="184"/>
    </row>
    <row r="252">
      <c r="B252" s="184"/>
      <c r="C252" s="160"/>
      <c r="D252" s="160"/>
      <c r="E252" s="160"/>
      <c r="F252" s="160"/>
      <c r="H252" s="184"/>
    </row>
    <row r="253">
      <c r="B253" s="184"/>
      <c r="C253" s="160"/>
      <c r="D253" s="160"/>
      <c r="E253" s="160"/>
      <c r="F253" s="160"/>
      <c r="H253" s="184"/>
    </row>
    <row r="254">
      <c r="B254" s="184"/>
      <c r="C254" s="160"/>
      <c r="D254" s="160"/>
      <c r="E254" s="160"/>
      <c r="F254" s="160"/>
      <c r="H254" s="184"/>
    </row>
    <row r="255">
      <c r="B255" s="184"/>
      <c r="C255" s="160"/>
      <c r="D255" s="160"/>
      <c r="E255" s="160"/>
      <c r="F255" s="160"/>
      <c r="H255" s="184"/>
    </row>
    <row r="256">
      <c r="B256" s="184"/>
      <c r="C256" s="160"/>
      <c r="D256" s="160"/>
      <c r="E256" s="160"/>
      <c r="F256" s="160"/>
      <c r="H256" s="184"/>
    </row>
    <row r="257">
      <c r="B257" s="184"/>
      <c r="C257" s="160"/>
      <c r="D257" s="160"/>
      <c r="E257" s="160"/>
      <c r="F257" s="160"/>
      <c r="H257" s="184"/>
    </row>
    <row r="258">
      <c r="B258" s="184"/>
      <c r="C258" s="160"/>
      <c r="D258" s="160"/>
      <c r="E258" s="160"/>
      <c r="F258" s="160"/>
      <c r="H258" s="184"/>
    </row>
    <row r="259">
      <c r="B259" s="184"/>
      <c r="C259" s="160"/>
      <c r="D259" s="160"/>
      <c r="E259" s="160"/>
      <c r="F259" s="160"/>
      <c r="H259" s="184"/>
    </row>
    <row r="260">
      <c r="B260" s="184"/>
      <c r="C260" s="160"/>
      <c r="D260" s="160"/>
      <c r="E260" s="160"/>
      <c r="F260" s="160"/>
      <c r="H260" s="184"/>
    </row>
    <row r="261">
      <c r="B261" s="184"/>
      <c r="C261" s="160"/>
      <c r="D261" s="160"/>
      <c r="E261" s="160"/>
      <c r="F261" s="160"/>
      <c r="H261" s="184"/>
    </row>
    <row r="262">
      <c r="B262" s="184"/>
      <c r="C262" s="160"/>
      <c r="D262" s="160"/>
      <c r="E262" s="160"/>
      <c r="F262" s="160"/>
      <c r="H262" s="184"/>
    </row>
    <row r="263">
      <c r="B263" s="184"/>
      <c r="C263" s="160"/>
      <c r="D263" s="160"/>
      <c r="E263" s="160"/>
      <c r="F263" s="160"/>
      <c r="H263" s="184"/>
    </row>
    <row r="264">
      <c r="B264" s="184"/>
      <c r="C264" s="160"/>
      <c r="D264" s="160"/>
      <c r="E264" s="160"/>
      <c r="F264" s="160"/>
      <c r="H264" s="184"/>
    </row>
    <row r="265">
      <c r="B265" s="184"/>
      <c r="C265" s="160"/>
      <c r="D265" s="160"/>
      <c r="E265" s="160"/>
      <c r="F265" s="160"/>
      <c r="H265" s="184"/>
    </row>
    <row r="266">
      <c r="B266" s="184"/>
      <c r="C266" s="160"/>
      <c r="D266" s="160"/>
      <c r="E266" s="160"/>
      <c r="F266" s="160"/>
      <c r="H266" s="184"/>
    </row>
    <row r="267">
      <c r="B267" s="184"/>
      <c r="C267" s="160"/>
      <c r="D267" s="160"/>
      <c r="E267" s="160"/>
      <c r="F267" s="160"/>
      <c r="H267" s="184"/>
    </row>
    <row r="268">
      <c r="B268" s="184"/>
      <c r="C268" s="160"/>
      <c r="D268" s="160"/>
      <c r="E268" s="160"/>
      <c r="F268" s="160"/>
      <c r="H268" s="184"/>
    </row>
    <row r="269">
      <c r="B269" s="184"/>
      <c r="C269" s="160"/>
      <c r="D269" s="160"/>
      <c r="E269" s="160"/>
      <c r="F269" s="160"/>
      <c r="H269" s="184"/>
    </row>
    <row r="270">
      <c r="B270" s="184"/>
      <c r="C270" s="160"/>
      <c r="D270" s="160"/>
      <c r="E270" s="160"/>
      <c r="F270" s="160"/>
      <c r="H270" s="184"/>
    </row>
    <row r="271">
      <c r="B271" s="184"/>
      <c r="C271" s="160"/>
      <c r="D271" s="160"/>
      <c r="E271" s="160"/>
      <c r="F271" s="160"/>
      <c r="H271" s="184"/>
    </row>
    <row r="272">
      <c r="B272" s="184"/>
      <c r="C272" s="160"/>
      <c r="D272" s="160"/>
      <c r="E272" s="160"/>
      <c r="F272" s="160"/>
      <c r="H272" s="184"/>
    </row>
    <row r="273">
      <c r="B273" s="184"/>
      <c r="C273" s="160"/>
      <c r="D273" s="160"/>
      <c r="E273" s="160"/>
      <c r="F273" s="160"/>
      <c r="H273" s="184"/>
    </row>
    <row r="274">
      <c r="B274" s="184"/>
      <c r="C274" s="160"/>
      <c r="D274" s="160"/>
      <c r="E274" s="160"/>
      <c r="F274" s="160"/>
      <c r="H274" s="184"/>
    </row>
    <row r="275">
      <c r="B275" s="184"/>
      <c r="C275" s="160"/>
      <c r="D275" s="160"/>
      <c r="E275" s="160"/>
      <c r="F275" s="160"/>
      <c r="H275" s="184"/>
    </row>
    <row r="276">
      <c r="B276" s="184"/>
      <c r="C276" s="160"/>
      <c r="D276" s="160"/>
      <c r="E276" s="160"/>
      <c r="F276" s="160"/>
      <c r="H276" s="184"/>
    </row>
    <row r="277">
      <c r="B277" s="184"/>
      <c r="C277" s="160"/>
      <c r="D277" s="160"/>
      <c r="E277" s="160"/>
      <c r="F277" s="160"/>
      <c r="H277" s="184"/>
    </row>
    <row r="278">
      <c r="B278" s="184"/>
      <c r="C278" s="160"/>
      <c r="D278" s="160"/>
      <c r="E278" s="160"/>
      <c r="F278" s="160"/>
      <c r="H278" s="184"/>
    </row>
    <row r="279">
      <c r="B279" s="184"/>
      <c r="C279" s="160"/>
      <c r="D279" s="160"/>
      <c r="E279" s="160"/>
      <c r="F279" s="160"/>
      <c r="H279" s="184"/>
    </row>
    <row r="280">
      <c r="B280" s="184"/>
      <c r="C280" s="160"/>
      <c r="D280" s="160"/>
      <c r="E280" s="160"/>
      <c r="F280" s="160"/>
      <c r="H280" s="184"/>
    </row>
    <row r="281">
      <c r="B281" s="184"/>
      <c r="C281" s="160"/>
      <c r="D281" s="160"/>
      <c r="E281" s="160"/>
      <c r="F281" s="160"/>
      <c r="H281" s="184"/>
    </row>
    <row r="282">
      <c r="B282" s="184"/>
      <c r="C282" s="160"/>
      <c r="D282" s="160"/>
      <c r="E282" s="160"/>
      <c r="F282" s="160"/>
      <c r="H282" s="184"/>
    </row>
    <row r="283">
      <c r="B283" s="184"/>
      <c r="C283" s="160"/>
      <c r="D283" s="160"/>
      <c r="E283" s="160"/>
      <c r="F283" s="160"/>
      <c r="H283" s="184"/>
    </row>
    <row r="284">
      <c r="B284" s="184"/>
      <c r="C284" s="160"/>
      <c r="D284" s="160"/>
      <c r="E284" s="160"/>
      <c r="F284" s="160"/>
      <c r="H284" s="184"/>
    </row>
    <row r="285">
      <c r="B285" s="184"/>
      <c r="C285" s="160"/>
      <c r="D285" s="160"/>
      <c r="E285" s="160"/>
      <c r="F285" s="160"/>
      <c r="H285" s="184"/>
    </row>
    <row r="286">
      <c r="B286" s="184"/>
      <c r="C286" s="160"/>
      <c r="D286" s="160"/>
      <c r="E286" s="160"/>
      <c r="F286" s="160"/>
      <c r="H286" s="184"/>
    </row>
    <row r="287">
      <c r="B287" s="184"/>
      <c r="C287" s="160"/>
      <c r="D287" s="160"/>
      <c r="E287" s="160"/>
      <c r="F287" s="160"/>
      <c r="H287" s="184"/>
    </row>
    <row r="288">
      <c r="B288" s="184"/>
      <c r="C288" s="160"/>
      <c r="D288" s="160"/>
      <c r="E288" s="160"/>
      <c r="F288" s="160"/>
      <c r="H288" s="184"/>
    </row>
    <row r="289">
      <c r="B289" s="184"/>
      <c r="C289" s="160"/>
      <c r="D289" s="160"/>
      <c r="E289" s="160"/>
      <c r="F289" s="160"/>
      <c r="H289" s="184"/>
    </row>
    <row r="290">
      <c r="B290" s="184"/>
      <c r="C290" s="160"/>
      <c r="D290" s="160"/>
      <c r="E290" s="160"/>
      <c r="F290" s="160"/>
      <c r="H290" s="184"/>
    </row>
    <row r="291">
      <c r="B291" s="184"/>
      <c r="C291" s="160"/>
      <c r="D291" s="160"/>
      <c r="E291" s="160"/>
      <c r="F291" s="160"/>
      <c r="H291" s="184"/>
    </row>
    <row r="292">
      <c r="B292" s="184"/>
      <c r="C292" s="160"/>
      <c r="D292" s="160"/>
      <c r="E292" s="160"/>
      <c r="F292" s="160"/>
      <c r="H292" s="184"/>
    </row>
    <row r="293">
      <c r="B293" s="184"/>
      <c r="C293" s="160"/>
      <c r="D293" s="160"/>
      <c r="E293" s="160"/>
      <c r="F293" s="160"/>
      <c r="H293" s="184"/>
    </row>
    <row r="294">
      <c r="B294" s="184"/>
      <c r="C294" s="160"/>
      <c r="D294" s="160"/>
      <c r="E294" s="160"/>
      <c r="F294" s="160"/>
      <c r="H294" s="184"/>
    </row>
    <row r="295">
      <c r="B295" s="184"/>
      <c r="C295" s="160"/>
      <c r="D295" s="160"/>
      <c r="E295" s="160"/>
      <c r="F295" s="160"/>
      <c r="H295" s="184"/>
    </row>
    <row r="296">
      <c r="B296" s="184"/>
      <c r="C296" s="160"/>
      <c r="D296" s="160"/>
      <c r="E296" s="160"/>
      <c r="F296" s="160"/>
      <c r="H296" s="184"/>
    </row>
    <row r="297">
      <c r="B297" s="184"/>
      <c r="C297" s="160"/>
      <c r="D297" s="160"/>
      <c r="E297" s="160"/>
      <c r="F297" s="160"/>
      <c r="H297" s="184"/>
    </row>
    <row r="298">
      <c r="B298" s="184"/>
      <c r="C298" s="160"/>
      <c r="D298" s="160"/>
      <c r="E298" s="160"/>
      <c r="F298" s="160"/>
      <c r="H298" s="184"/>
    </row>
    <row r="299">
      <c r="B299" s="184"/>
      <c r="C299" s="160"/>
      <c r="D299" s="160"/>
      <c r="E299" s="160"/>
      <c r="F299" s="160"/>
      <c r="H299" s="184"/>
    </row>
    <row r="300">
      <c r="B300" s="184"/>
      <c r="C300" s="160"/>
      <c r="D300" s="160"/>
      <c r="E300" s="160"/>
      <c r="F300" s="160"/>
      <c r="H300" s="184"/>
    </row>
    <row r="301">
      <c r="B301" s="184"/>
      <c r="C301" s="160"/>
      <c r="D301" s="160"/>
      <c r="E301" s="160"/>
      <c r="F301" s="160"/>
      <c r="H301" s="184"/>
    </row>
    <row r="302">
      <c r="B302" s="184"/>
      <c r="C302" s="160"/>
      <c r="D302" s="160"/>
      <c r="E302" s="160"/>
      <c r="F302" s="160"/>
      <c r="H302" s="184"/>
    </row>
    <row r="303">
      <c r="B303" s="184"/>
      <c r="C303" s="160"/>
      <c r="D303" s="160"/>
      <c r="E303" s="160"/>
      <c r="F303" s="160"/>
      <c r="H303" s="184"/>
    </row>
    <row r="304">
      <c r="B304" s="184"/>
      <c r="C304" s="160"/>
      <c r="D304" s="160"/>
      <c r="E304" s="160"/>
      <c r="F304" s="160"/>
      <c r="H304" s="184"/>
    </row>
    <row r="305">
      <c r="B305" s="184"/>
      <c r="C305" s="160"/>
      <c r="D305" s="160"/>
      <c r="E305" s="160"/>
      <c r="F305" s="160"/>
      <c r="H305" s="184"/>
    </row>
    <row r="306">
      <c r="B306" s="184"/>
      <c r="C306" s="160"/>
      <c r="D306" s="160"/>
      <c r="E306" s="160"/>
      <c r="F306" s="160"/>
      <c r="H306" s="184"/>
    </row>
    <row r="307">
      <c r="B307" s="184"/>
      <c r="C307" s="160"/>
      <c r="D307" s="160"/>
      <c r="E307" s="160"/>
      <c r="F307" s="160"/>
      <c r="H307" s="184"/>
    </row>
    <row r="308">
      <c r="B308" s="184"/>
      <c r="C308" s="160"/>
      <c r="D308" s="160"/>
      <c r="E308" s="160"/>
      <c r="F308" s="160"/>
      <c r="H308" s="184"/>
    </row>
    <row r="309">
      <c r="B309" s="184"/>
      <c r="C309" s="160"/>
      <c r="D309" s="160"/>
      <c r="E309" s="160"/>
      <c r="F309" s="160"/>
      <c r="H309" s="184"/>
    </row>
    <row r="310">
      <c r="B310" s="184"/>
      <c r="C310" s="160"/>
      <c r="D310" s="160"/>
      <c r="E310" s="160"/>
      <c r="F310" s="160"/>
      <c r="H310" s="184"/>
    </row>
    <row r="311">
      <c r="B311" s="184"/>
      <c r="C311" s="160"/>
      <c r="D311" s="160"/>
      <c r="E311" s="160"/>
      <c r="F311" s="160"/>
      <c r="H311" s="184"/>
    </row>
    <row r="312">
      <c r="B312" s="184"/>
      <c r="C312" s="160"/>
      <c r="D312" s="160"/>
      <c r="E312" s="160"/>
      <c r="F312" s="160"/>
      <c r="H312" s="184"/>
    </row>
    <row r="313">
      <c r="B313" s="184"/>
      <c r="C313" s="160"/>
      <c r="D313" s="160"/>
      <c r="E313" s="160"/>
      <c r="F313" s="160"/>
      <c r="H313" s="184"/>
    </row>
    <row r="314">
      <c r="B314" s="184"/>
      <c r="C314" s="160"/>
      <c r="D314" s="160"/>
      <c r="E314" s="160"/>
      <c r="F314" s="160"/>
      <c r="H314" s="184"/>
    </row>
    <row r="315">
      <c r="B315" s="184"/>
      <c r="C315" s="160"/>
      <c r="D315" s="160"/>
      <c r="E315" s="160"/>
      <c r="F315" s="160"/>
      <c r="H315" s="184"/>
    </row>
    <row r="316">
      <c r="B316" s="184"/>
      <c r="C316" s="160"/>
      <c r="D316" s="160"/>
      <c r="E316" s="160"/>
      <c r="F316" s="160"/>
      <c r="H316" s="184"/>
    </row>
    <row r="317">
      <c r="B317" s="184"/>
      <c r="C317" s="160"/>
      <c r="D317" s="160"/>
      <c r="E317" s="160"/>
      <c r="F317" s="160"/>
      <c r="H317" s="184"/>
    </row>
    <row r="318">
      <c r="B318" s="184"/>
      <c r="C318" s="160"/>
      <c r="D318" s="160"/>
      <c r="E318" s="160"/>
      <c r="F318" s="160"/>
      <c r="H318" s="184"/>
    </row>
    <row r="319">
      <c r="B319" s="184"/>
      <c r="C319" s="160"/>
      <c r="D319" s="160"/>
      <c r="E319" s="160"/>
      <c r="F319" s="160"/>
      <c r="H319" s="184"/>
    </row>
    <row r="320">
      <c r="B320" s="184"/>
      <c r="C320" s="160"/>
      <c r="D320" s="160"/>
      <c r="E320" s="160"/>
      <c r="F320" s="160"/>
      <c r="H320" s="184"/>
    </row>
    <row r="321">
      <c r="B321" s="184"/>
      <c r="C321" s="160"/>
      <c r="D321" s="160"/>
      <c r="E321" s="160"/>
      <c r="F321" s="160"/>
      <c r="H321" s="184"/>
    </row>
    <row r="322">
      <c r="B322" s="184"/>
      <c r="C322" s="160"/>
      <c r="D322" s="160"/>
      <c r="E322" s="160"/>
      <c r="F322" s="160"/>
      <c r="H322" s="184"/>
    </row>
    <row r="323">
      <c r="B323" s="184"/>
      <c r="C323" s="160"/>
      <c r="D323" s="160"/>
      <c r="E323" s="160"/>
      <c r="F323" s="160"/>
      <c r="H323" s="184"/>
    </row>
    <row r="324">
      <c r="B324" s="184"/>
      <c r="C324" s="160"/>
      <c r="D324" s="160"/>
      <c r="E324" s="160"/>
      <c r="F324" s="160"/>
      <c r="H324" s="184"/>
    </row>
    <row r="325">
      <c r="B325" s="184"/>
      <c r="C325" s="160"/>
      <c r="D325" s="160"/>
      <c r="E325" s="160"/>
      <c r="F325" s="160"/>
      <c r="H325" s="184"/>
    </row>
    <row r="326">
      <c r="B326" s="184"/>
      <c r="C326" s="160"/>
      <c r="D326" s="160"/>
      <c r="E326" s="160"/>
      <c r="F326" s="160"/>
      <c r="H326" s="184"/>
    </row>
    <row r="327">
      <c r="B327" s="184"/>
      <c r="C327" s="160"/>
      <c r="D327" s="160"/>
      <c r="E327" s="160"/>
      <c r="F327" s="160"/>
      <c r="H327" s="184"/>
    </row>
    <row r="328">
      <c r="B328" s="184"/>
      <c r="C328" s="160"/>
      <c r="D328" s="160"/>
      <c r="E328" s="160"/>
      <c r="F328" s="160"/>
      <c r="H328" s="184"/>
    </row>
    <row r="329">
      <c r="B329" s="184"/>
      <c r="C329" s="160"/>
      <c r="D329" s="160"/>
      <c r="E329" s="160"/>
      <c r="F329" s="160"/>
      <c r="H329" s="184"/>
    </row>
    <row r="330">
      <c r="B330" s="184"/>
      <c r="C330" s="160"/>
      <c r="D330" s="160"/>
      <c r="E330" s="160"/>
      <c r="F330" s="160"/>
      <c r="H330" s="184"/>
    </row>
    <row r="331">
      <c r="B331" s="184"/>
      <c r="C331" s="160"/>
      <c r="D331" s="160"/>
      <c r="E331" s="160"/>
      <c r="F331" s="160"/>
      <c r="H331" s="184"/>
    </row>
    <row r="332">
      <c r="B332" s="184"/>
      <c r="C332" s="160"/>
      <c r="D332" s="160"/>
      <c r="E332" s="160"/>
      <c r="F332" s="160"/>
      <c r="H332" s="184"/>
    </row>
    <row r="333">
      <c r="B333" s="184"/>
      <c r="C333" s="160"/>
      <c r="D333" s="160"/>
      <c r="E333" s="160"/>
      <c r="F333" s="160"/>
      <c r="H333" s="184"/>
    </row>
    <row r="334">
      <c r="B334" s="184"/>
      <c r="C334" s="160"/>
      <c r="D334" s="160"/>
      <c r="E334" s="160"/>
      <c r="F334" s="160"/>
      <c r="H334" s="184"/>
    </row>
    <row r="335">
      <c r="B335" s="184"/>
      <c r="C335" s="160"/>
      <c r="D335" s="160"/>
      <c r="E335" s="160"/>
      <c r="F335" s="160"/>
      <c r="H335" s="184"/>
    </row>
    <row r="336">
      <c r="B336" s="184"/>
      <c r="C336" s="160"/>
      <c r="D336" s="160"/>
      <c r="E336" s="160"/>
      <c r="F336" s="160"/>
      <c r="H336" s="184"/>
    </row>
    <row r="337">
      <c r="B337" s="184"/>
      <c r="C337" s="160"/>
      <c r="D337" s="160"/>
      <c r="E337" s="160"/>
      <c r="F337" s="160"/>
      <c r="H337" s="184"/>
    </row>
    <row r="338">
      <c r="B338" s="184"/>
      <c r="C338" s="160"/>
      <c r="D338" s="160"/>
      <c r="E338" s="160"/>
      <c r="F338" s="160"/>
      <c r="H338" s="184"/>
    </row>
    <row r="339">
      <c r="B339" s="184"/>
      <c r="C339" s="160"/>
      <c r="D339" s="160"/>
      <c r="E339" s="160"/>
      <c r="F339" s="160"/>
      <c r="H339" s="184"/>
    </row>
    <row r="340">
      <c r="B340" s="184"/>
      <c r="C340" s="160"/>
      <c r="D340" s="160"/>
      <c r="E340" s="160"/>
      <c r="F340" s="160"/>
      <c r="H340" s="184"/>
    </row>
    <row r="341">
      <c r="B341" s="184"/>
      <c r="C341" s="160"/>
      <c r="D341" s="160"/>
      <c r="E341" s="160"/>
      <c r="F341" s="160"/>
      <c r="H341" s="184"/>
    </row>
    <row r="342">
      <c r="B342" s="184"/>
      <c r="C342" s="160"/>
      <c r="D342" s="160"/>
      <c r="E342" s="160"/>
      <c r="F342" s="160"/>
      <c r="H342" s="184"/>
    </row>
    <row r="343">
      <c r="B343" s="184"/>
      <c r="C343" s="160"/>
      <c r="D343" s="160"/>
      <c r="E343" s="160"/>
      <c r="F343" s="160"/>
      <c r="H343" s="184"/>
    </row>
    <row r="344">
      <c r="B344" s="184"/>
      <c r="C344" s="160"/>
      <c r="D344" s="160"/>
      <c r="E344" s="160"/>
      <c r="F344" s="160"/>
      <c r="H344" s="184"/>
    </row>
    <row r="345">
      <c r="B345" s="184"/>
      <c r="C345" s="160"/>
      <c r="D345" s="160"/>
      <c r="E345" s="160"/>
      <c r="F345" s="160"/>
      <c r="H345" s="184"/>
    </row>
    <row r="346">
      <c r="B346" s="184"/>
      <c r="C346" s="160"/>
      <c r="D346" s="160"/>
      <c r="E346" s="160"/>
      <c r="F346" s="160"/>
      <c r="H346" s="184"/>
    </row>
    <row r="347">
      <c r="B347" s="184"/>
      <c r="C347" s="160"/>
      <c r="D347" s="160"/>
      <c r="E347" s="160"/>
      <c r="F347" s="160"/>
      <c r="H347" s="184"/>
    </row>
    <row r="348">
      <c r="B348" s="184"/>
      <c r="C348" s="160"/>
      <c r="D348" s="160"/>
      <c r="E348" s="160"/>
      <c r="F348" s="160"/>
      <c r="H348" s="184"/>
    </row>
    <row r="349">
      <c r="B349" s="184"/>
      <c r="C349" s="160"/>
      <c r="D349" s="160"/>
      <c r="E349" s="160"/>
      <c r="F349" s="160"/>
      <c r="H349" s="184"/>
    </row>
    <row r="350">
      <c r="B350" s="184"/>
      <c r="C350" s="160"/>
      <c r="D350" s="160"/>
      <c r="E350" s="160"/>
      <c r="F350" s="160"/>
      <c r="H350" s="184"/>
    </row>
    <row r="351">
      <c r="B351" s="184"/>
      <c r="C351" s="160"/>
      <c r="D351" s="160"/>
      <c r="E351" s="160"/>
      <c r="F351" s="160"/>
      <c r="H351" s="184"/>
    </row>
    <row r="352">
      <c r="B352" s="184"/>
      <c r="C352" s="160"/>
      <c r="D352" s="160"/>
      <c r="E352" s="160"/>
      <c r="F352" s="160"/>
      <c r="H352" s="184"/>
    </row>
    <row r="353">
      <c r="B353" s="184"/>
      <c r="C353" s="160"/>
      <c r="D353" s="160"/>
      <c r="E353" s="160"/>
      <c r="F353" s="160"/>
      <c r="H353" s="184"/>
    </row>
    <row r="354">
      <c r="B354" s="184"/>
      <c r="C354" s="160"/>
      <c r="D354" s="160"/>
      <c r="E354" s="160"/>
      <c r="F354" s="160"/>
      <c r="H354" s="184"/>
    </row>
    <row r="355">
      <c r="B355" s="184"/>
      <c r="C355" s="160"/>
      <c r="D355" s="160"/>
      <c r="E355" s="160"/>
      <c r="F355" s="160"/>
      <c r="H355" s="184"/>
    </row>
    <row r="356">
      <c r="B356" s="184"/>
      <c r="C356" s="160"/>
      <c r="D356" s="160"/>
      <c r="E356" s="160"/>
      <c r="F356" s="160"/>
      <c r="H356" s="184"/>
    </row>
    <row r="357">
      <c r="B357" s="184"/>
      <c r="C357" s="160"/>
      <c r="D357" s="160"/>
      <c r="E357" s="160"/>
      <c r="F357" s="160"/>
      <c r="H357" s="184"/>
    </row>
    <row r="358">
      <c r="B358" s="184"/>
      <c r="C358" s="160"/>
      <c r="D358" s="160"/>
      <c r="E358" s="160"/>
      <c r="F358" s="160"/>
      <c r="H358" s="184"/>
    </row>
    <row r="359">
      <c r="B359" s="184"/>
      <c r="C359" s="160"/>
      <c r="D359" s="160"/>
      <c r="E359" s="160"/>
      <c r="F359" s="160"/>
      <c r="H359" s="184"/>
    </row>
    <row r="360">
      <c r="B360" s="184"/>
      <c r="C360" s="160"/>
      <c r="D360" s="160"/>
      <c r="E360" s="160"/>
      <c r="F360" s="160"/>
      <c r="H360" s="184"/>
    </row>
    <row r="361">
      <c r="B361" s="184"/>
      <c r="C361" s="160"/>
      <c r="D361" s="160"/>
      <c r="E361" s="160"/>
      <c r="F361" s="160"/>
      <c r="H361" s="184"/>
    </row>
    <row r="362">
      <c r="B362" s="184"/>
      <c r="C362" s="160"/>
      <c r="D362" s="160"/>
      <c r="E362" s="160"/>
      <c r="F362" s="160"/>
      <c r="H362" s="184"/>
    </row>
    <row r="363">
      <c r="B363" s="184"/>
      <c r="C363" s="160"/>
      <c r="D363" s="160"/>
      <c r="E363" s="160"/>
      <c r="F363" s="160"/>
      <c r="H363" s="184"/>
    </row>
    <row r="364">
      <c r="B364" s="184"/>
      <c r="C364" s="160"/>
      <c r="D364" s="160"/>
      <c r="E364" s="160"/>
      <c r="F364" s="160"/>
      <c r="H364" s="184"/>
    </row>
    <row r="365">
      <c r="B365" s="184"/>
      <c r="C365" s="160"/>
      <c r="D365" s="160"/>
      <c r="E365" s="160"/>
      <c r="F365" s="160"/>
      <c r="H365" s="184"/>
    </row>
    <row r="366">
      <c r="B366" s="184"/>
      <c r="C366" s="160"/>
      <c r="D366" s="160"/>
      <c r="E366" s="160"/>
      <c r="F366" s="160"/>
      <c r="H366" s="184"/>
    </row>
    <row r="367">
      <c r="B367" s="184"/>
      <c r="C367" s="160"/>
      <c r="D367" s="160"/>
      <c r="E367" s="160"/>
      <c r="F367" s="160"/>
      <c r="H367" s="184"/>
    </row>
    <row r="368">
      <c r="B368" s="184"/>
      <c r="C368" s="160"/>
      <c r="D368" s="160"/>
      <c r="E368" s="160"/>
      <c r="F368" s="160"/>
      <c r="H368" s="184"/>
    </row>
    <row r="369">
      <c r="B369" s="184"/>
      <c r="C369" s="160"/>
      <c r="D369" s="160"/>
      <c r="E369" s="160"/>
      <c r="F369" s="160"/>
      <c r="H369" s="184"/>
    </row>
    <row r="370">
      <c r="B370" s="184"/>
      <c r="C370" s="160"/>
      <c r="D370" s="160"/>
      <c r="E370" s="160"/>
      <c r="F370" s="160"/>
      <c r="H370" s="184"/>
    </row>
    <row r="371">
      <c r="B371" s="184"/>
      <c r="C371" s="160"/>
      <c r="D371" s="160"/>
      <c r="E371" s="160"/>
      <c r="F371" s="160"/>
      <c r="H371" s="184"/>
    </row>
    <row r="372">
      <c r="B372" s="184"/>
      <c r="C372" s="160"/>
      <c r="D372" s="160"/>
      <c r="E372" s="160"/>
      <c r="F372" s="160"/>
      <c r="H372" s="184"/>
    </row>
    <row r="373">
      <c r="B373" s="184"/>
      <c r="C373" s="160"/>
      <c r="D373" s="160"/>
      <c r="E373" s="160"/>
      <c r="F373" s="160"/>
      <c r="H373" s="184"/>
    </row>
    <row r="374">
      <c r="B374" s="184"/>
      <c r="C374" s="160"/>
      <c r="D374" s="160"/>
      <c r="E374" s="160"/>
      <c r="F374" s="160"/>
      <c r="H374" s="184"/>
    </row>
    <row r="375">
      <c r="B375" s="184"/>
      <c r="C375" s="160"/>
      <c r="D375" s="160"/>
      <c r="E375" s="160"/>
      <c r="F375" s="160"/>
      <c r="H375" s="184"/>
    </row>
    <row r="376">
      <c r="B376" s="184"/>
      <c r="C376" s="160"/>
      <c r="D376" s="160"/>
      <c r="E376" s="160"/>
      <c r="F376" s="160"/>
      <c r="H376" s="184"/>
    </row>
    <row r="377">
      <c r="B377" s="184"/>
      <c r="C377" s="160"/>
      <c r="D377" s="160"/>
      <c r="E377" s="160"/>
      <c r="F377" s="160"/>
      <c r="H377" s="184"/>
    </row>
    <row r="378">
      <c r="B378" s="184"/>
      <c r="C378" s="160"/>
      <c r="D378" s="160"/>
      <c r="E378" s="160"/>
      <c r="F378" s="160"/>
      <c r="H378" s="184"/>
    </row>
    <row r="379">
      <c r="B379" s="184"/>
      <c r="C379" s="160"/>
      <c r="D379" s="160"/>
      <c r="E379" s="160"/>
      <c r="F379" s="160"/>
      <c r="H379" s="184"/>
    </row>
    <row r="380">
      <c r="B380" s="184"/>
      <c r="C380" s="160"/>
      <c r="D380" s="160"/>
      <c r="E380" s="160"/>
      <c r="F380" s="160"/>
      <c r="H380" s="184"/>
    </row>
    <row r="381">
      <c r="B381" s="184"/>
      <c r="C381" s="160"/>
      <c r="D381" s="160"/>
      <c r="E381" s="160"/>
      <c r="F381" s="160"/>
      <c r="H381" s="184"/>
    </row>
    <row r="382">
      <c r="B382" s="184"/>
      <c r="C382" s="160"/>
      <c r="D382" s="160"/>
      <c r="E382" s="160"/>
      <c r="F382" s="160"/>
      <c r="H382" s="184"/>
    </row>
    <row r="383">
      <c r="B383" s="184"/>
      <c r="C383" s="160"/>
      <c r="D383" s="160"/>
      <c r="E383" s="160"/>
      <c r="F383" s="160"/>
      <c r="H383" s="184"/>
    </row>
    <row r="384">
      <c r="B384" s="184"/>
      <c r="C384" s="160"/>
      <c r="D384" s="160"/>
      <c r="E384" s="160"/>
      <c r="F384" s="160"/>
      <c r="H384" s="184"/>
    </row>
    <row r="385">
      <c r="B385" s="184"/>
      <c r="C385" s="160"/>
      <c r="D385" s="160"/>
      <c r="E385" s="160"/>
      <c r="F385" s="160"/>
      <c r="H385" s="184"/>
    </row>
    <row r="386">
      <c r="B386" s="184"/>
      <c r="C386" s="160"/>
      <c r="D386" s="160"/>
      <c r="E386" s="160"/>
      <c r="F386" s="160"/>
      <c r="H386" s="184"/>
    </row>
    <row r="387">
      <c r="B387" s="184"/>
      <c r="C387" s="160"/>
      <c r="D387" s="160"/>
      <c r="E387" s="160"/>
      <c r="F387" s="160"/>
      <c r="H387" s="184"/>
    </row>
    <row r="388">
      <c r="B388" s="184"/>
      <c r="C388" s="160"/>
      <c r="D388" s="160"/>
      <c r="E388" s="160"/>
      <c r="F388" s="160"/>
      <c r="H388" s="184"/>
    </row>
    <row r="389">
      <c r="B389" s="184"/>
      <c r="C389" s="160"/>
      <c r="D389" s="160"/>
      <c r="E389" s="160"/>
      <c r="F389" s="160"/>
      <c r="H389" s="184"/>
    </row>
    <row r="390">
      <c r="B390" s="184"/>
      <c r="C390" s="160"/>
      <c r="D390" s="160"/>
      <c r="E390" s="160"/>
      <c r="F390" s="160"/>
      <c r="H390" s="184"/>
    </row>
    <row r="391">
      <c r="B391" s="184"/>
      <c r="C391" s="160"/>
      <c r="D391" s="160"/>
      <c r="E391" s="160"/>
      <c r="F391" s="160"/>
      <c r="H391" s="184"/>
    </row>
    <row r="392">
      <c r="B392" s="184"/>
      <c r="C392" s="160"/>
      <c r="D392" s="160"/>
      <c r="E392" s="160"/>
      <c r="F392" s="160"/>
      <c r="H392" s="184"/>
    </row>
    <row r="393">
      <c r="B393" s="184"/>
      <c r="C393" s="160"/>
      <c r="D393" s="160"/>
      <c r="E393" s="160"/>
      <c r="F393" s="160"/>
      <c r="H393" s="184"/>
    </row>
    <row r="394">
      <c r="B394" s="184"/>
      <c r="C394" s="160"/>
      <c r="D394" s="160"/>
      <c r="E394" s="160"/>
      <c r="F394" s="160"/>
      <c r="H394" s="184"/>
    </row>
    <row r="395">
      <c r="B395" s="184"/>
      <c r="C395" s="160"/>
      <c r="D395" s="160"/>
      <c r="E395" s="160"/>
      <c r="F395" s="160"/>
      <c r="H395" s="184"/>
    </row>
    <row r="396">
      <c r="B396" s="184"/>
      <c r="C396" s="160"/>
      <c r="D396" s="160"/>
      <c r="E396" s="160"/>
      <c r="F396" s="160"/>
      <c r="H396" s="184"/>
    </row>
    <row r="397">
      <c r="B397" s="184"/>
      <c r="C397" s="160"/>
      <c r="D397" s="160"/>
      <c r="E397" s="160"/>
      <c r="F397" s="160"/>
      <c r="H397" s="184"/>
    </row>
    <row r="398">
      <c r="B398" s="184"/>
      <c r="C398" s="160"/>
      <c r="D398" s="160"/>
      <c r="E398" s="160"/>
      <c r="F398" s="160"/>
      <c r="H398" s="184"/>
    </row>
    <row r="399">
      <c r="B399" s="184"/>
      <c r="C399" s="160"/>
      <c r="D399" s="160"/>
      <c r="E399" s="160"/>
      <c r="F399" s="160"/>
      <c r="H399" s="184"/>
    </row>
    <row r="400">
      <c r="B400" s="184"/>
      <c r="C400" s="160"/>
      <c r="D400" s="160"/>
      <c r="E400" s="160"/>
      <c r="F400" s="160"/>
      <c r="H400" s="184"/>
    </row>
    <row r="401">
      <c r="B401" s="184"/>
      <c r="C401" s="160"/>
      <c r="D401" s="160"/>
      <c r="E401" s="160"/>
      <c r="F401" s="160"/>
      <c r="H401" s="184"/>
    </row>
    <row r="402">
      <c r="B402" s="184"/>
      <c r="C402" s="160"/>
      <c r="D402" s="160"/>
      <c r="E402" s="160"/>
      <c r="F402" s="160"/>
      <c r="H402" s="184"/>
    </row>
    <row r="403">
      <c r="B403" s="184"/>
      <c r="C403" s="160"/>
      <c r="D403" s="160"/>
      <c r="E403" s="160"/>
      <c r="F403" s="160"/>
      <c r="H403" s="184"/>
    </row>
    <row r="404">
      <c r="B404" s="184"/>
      <c r="C404" s="160"/>
      <c r="D404" s="160"/>
      <c r="E404" s="160"/>
      <c r="F404" s="160"/>
      <c r="H404" s="184"/>
    </row>
    <row r="405">
      <c r="B405" s="184"/>
      <c r="C405" s="160"/>
      <c r="D405" s="160"/>
      <c r="E405" s="160"/>
      <c r="F405" s="160"/>
      <c r="H405" s="184"/>
    </row>
    <row r="406">
      <c r="B406" s="184"/>
      <c r="C406" s="160"/>
      <c r="D406" s="160"/>
      <c r="E406" s="160"/>
      <c r="F406" s="160"/>
      <c r="H406" s="184"/>
    </row>
    <row r="407">
      <c r="B407" s="184"/>
      <c r="C407" s="160"/>
      <c r="D407" s="160"/>
      <c r="E407" s="160"/>
      <c r="F407" s="160"/>
      <c r="H407" s="184"/>
    </row>
    <row r="408">
      <c r="B408" s="184"/>
      <c r="C408" s="160"/>
      <c r="D408" s="160"/>
      <c r="E408" s="160"/>
      <c r="F408" s="160"/>
      <c r="H408" s="184"/>
    </row>
    <row r="409">
      <c r="B409" s="184"/>
      <c r="C409" s="160"/>
      <c r="D409" s="160"/>
      <c r="E409" s="160"/>
      <c r="F409" s="160"/>
      <c r="H409" s="184"/>
    </row>
    <row r="410">
      <c r="B410" s="184"/>
      <c r="C410" s="160"/>
      <c r="D410" s="160"/>
      <c r="E410" s="160"/>
      <c r="F410" s="160"/>
      <c r="H410" s="184"/>
    </row>
    <row r="411">
      <c r="B411" s="184"/>
      <c r="C411" s="160"/>
      <c r="D411" s="160"/>
      <c r="E411" s="160"/>
      <c r="F411" s="160"/>
      <c r="H411" s="184"/>
    </row>
    <row r="412">
      <c r="B412" s="184"/>
      <c r="C412" s="160"/>
      <c r="D412" s="160"/>
      <c r="E412" s="160"/>
      <c r="F412" s="160"/>
      <c r="H412" s="184"/>
    </row>
    <row r="413">
      <c r="B413" s="184"/>
      <c r="C413" s="160"/>
      <c r="D413" s="160"/>
      <c r="E413" s="160"/>
      <c r="F413" s="160"/>
      <c r="H413" s="184"/>
    </row>
    <row r="414">
      <c r="B414" s="184"/>
      <c r="C414" s="160"/>
      <c r="D414" s="160"/>
      <c r="E414" s="160"/>
      <c r="F414" s="160"/>
      <c r="H414" s="184"/>
    </row>
    <row r="415">
      <c r="B415" s="184"/>
      <c r="C415" s="160"/>
      <c r="D415" s="160"/>
      <c r="E415" s="160"/>
      <c r="F415" s="160"/>
      <c r="H415" s="184"/>
    </row>
    <row r="416">
      <c r="B416" s="184"/>
      <c r="C416" s="160"/>
      <c r="D416" s="160"/>
      <c r="E416" s="160"/>
      <c r="F416" s="160"/>
      <c r="H416" s="184"/>
    </row>
    <row r="417">
      <c r="B417" s="184"/>
      <c r="C417" s="160"/>
      <c r="D417" s="160"/>
      <c r="E417" s="160"/>
      <c r="F417" s="160"/>
      <c r="H417" s="184"/>
    </row>
    <row r="418">
      <c r="B418" s="184"/>
      <c r="C418" s="160"/>
      <c r="D418" s="160"/>
      <c r="E418" s="160"/>
      <c r="F418" s="160"/>
      <c r="H418" s="184"/>
    </row>
    <row r="419">
      <c r="B419" s="184"/>
      <c r="C419" s="160"/>
      <c r="D419" s="160"/>
      <c r="E419" s="160"/>
      <c r="F419" s="160"/>
      <c r="H419" s="184"/>
    </row>
    <row r="420">
      <c r="B420" s="184"/>
      <c r="C420" s="160"/>
      <c r="D420" s="160"/>
      <c r="E420" s="160"/>
      <c r="F420" s="160"/>
      <c r="H420" s="184"/>
    </row>
    <row r="421">
      <c r="B421" s="184"/>
      <c r="C421" s="160"/>
      <c r="D421" s="160"/>
      <c r="E421" s="160"/>
      <c r="F421" s="160"/>
      <c r="H421" s="184"/>
    </row>
    <row r="422">
      <c r="B422" s="184"/>
      <c r="C422" s="160"/>
      <c r="D422" s="160"/>
      <c r="E422" s="160"/>
      <c r="F422" s="160"/>
      <c r="H422" s="184"/>
    </row>
    <row r="423">
      <c r="B423" s="184"/>
      <c r="C423" s="160"/>
      <c r="D423" s="160"/>
      <c r="E423" s="160"/>
      <c r="F423" s="160"/>
      <c r="H423" s="184"/>
    </row>
    <row r="424">
      <c r="B424" s="184"/>
      <c r="C424" s="160"/>
      <c r="D424" s="160"/>
      <c r="E424" s="160"/>
      <c r="F424" s="160"/>
      <c r="H424" s="184"/>
    </row>
    <row r="425">
      <c r="B425" s="184"/>
      <c r="C425" s="160"/>
      <c r="D425" s="160"/>
      <c r="E425" s="160"/>
      <c r="F425" s="160"/>
      <c r="H425" s="184"/>
    </row>
    <row r="426">
      <c r="B426" s="184"/>
      <c r="C426" s="160"/>
      <c r="D426" s="160"/>
      <c r="E426" s="160"/>
      <c r="F426" s="160"/>
      <c r="H426" s="184"/>
    </row>
    <row r="427">
      <c r="B427" s="184"/>
      <c r="C427" s="160"/>
      <c r="D427" s="160"/>
      <c r="E427" s="160"/>
      <c r="F427" s="160"/>
      <c r="H427" s="184"/>
    </row>
    <row r="428">
      <c r="B428" s="184"/>
      <c r="C428" s="160"/>
      <c r="D428" s="160"/>
      <c r="E428" s="160"/>
      <c r="F428" s="160"/>
      <c r="H428" s="184"/>
    </row>
    <row r="429">
      <c r="B429" s="184"/>
      <c r="C429" s="160"/>
      <c r="D429" s="160"/>
      <c r="E429" s="160"/>
      <c r="F429" s="160"/>
      <c r="H429" s="184"/>
    </row>
    <row r="430">
      <c r="B430" s="184"/>
      <c r="C430" s="160"/>
      <c r="D430" s="160"/>
      <c r="E430" s="160"/>
      <c r="F430" s="160"/>
      <c r="H430" s="184"/>
    </row>
    <row r="431">
      <c r="B431" s="184"/>
      <c r="C431" s="160"/>
      <c r="D431" s="160"/>
      <c r="E431" s="160"/>
      <c r="F431" s="160"/>
      <c r="H431" s="184"/>
    </row>
    <row r="432">
      <c r="B432" s="184"/>
      <c r="C432" s="160"/>
      <c r="D432" s="160"/>
      <c r="E432" s="160"/>
      <c r="F432" s="160"/>
      <c r="H432" s="184"/>
    </row>
    <row r="433">
      <c r="B433" s="184"/>
      <c r="C433" s="160"/>
      <c r="D433" s="160"/>
      <c r="E433" s="160"/>
      <c r="F433" s="160"/>
      <c r="H433" s="184"/>
    </row>
    <row r="434">
      <c r="B434" s="184"/>
      <c r="C434" s="160"/>
      <c r="D434" s="160"/>
      <c r="E434" s="160"/>
      <c r="F434" s="160"/>
      <c r="H434" s="184"/>
    </row>
    <row r="435">
      <c r="B435" s="184"/>
      <c r="C435" s="160"/>
      <c r="D435" s="160"/>
      <c r="E435" s="160"/>
      <c r="F435" s="160"/>
      <c r="H435" s="184"/>
    </row>
    <row r="436">
      <c r="B436" s="184"/>
      <c r="C436" s="160"/>
      <c r="D436" s="160"/>
      <c r="E436" s="160"/>
      <c r="F436" s="160"/>
      <c r="H436" s="184"/>
    </row>
    <row r="437">
      <c r="B437" s="184"/>
      <c r="C437" s="160"/>
      <c r="D437" s="160"/>
      <c r="E437" s="160"/>
      <c r="F437" s="160"/>
      <c r="H437" s="184"/>
    </row>
    <row r="438">
      <c r="B438" s="184"/>
      <c r="C438" s="160"/>
      <c r="D438" s="160"/>
      <c r="E438" s="160"/>
      <c r="F438" s="160"/>
      <c r="H438" s="184"/>
    </row>
    <row r="439">
      <c r="B439" s="184"/>
      <c r="C439" s="160"/>
      <c r="D439" s="160"/>
      <c r="E439" s="160"/>
      <c r="F439" s="160"/>
      <c r="H439" s="184"/>
    </row>
    <row r="440">
      <c r="B440" s="184"/>
      <c r="C440" s="160"/>
      <c r="D440" s="160"/>
      <c r="E440" s="160"/>
      <c r="F440" s="160"/>
      <c r="H440" s="184"/>
    </row>
    <row r="441">
      <c r="B441" s="184"/>
      <c r="C441" s="160"/>
      <c r="D441" s="160"/>
      <c r="E441" s="160"/>
      <c r="F441" s="160"/>
      <c r="H441" s="184"/>
    </row>
    <row r="442">
      <c r="B442" s="184"/>
      <c r="C442" s="160"/>
      <c r="D442" s="160"/>
      <c r="E442" s="160"/>
      <c r="F442" s="160"/>
      <c r="H442" s="184"/>
    </row>
    <row r="443">
      <c r="B443" s="184"/>
      <c r="C443" s="160"/>
      <c r="D443" s="160"/>
      <c r="E443" s="160"/>
      <c r="F443" s="160"/>
      <c r="H443" s="184"/>
    </row>
    <row r="444">
      <c r="B444" s="184"/>
      <c r="C444" s="160"/>
      <c r="D444" s="160"/>
      <c r="E444" s="160"/>
      <c r="F444" s="160"/>
      <c r="H444" s="184"/>
    </row>
    <row r="445">
      <c r="B445" s="184"/>
      <c r="C445" s="160"/>
      <c r="D445" s="160"/>
      <c r="E445" s="160"/>
      <c r="F445" s="160"/>
      <c r="H445" s="184"/>
    </row>
    <row r="446">
      <c r="B446" s="184"/>
      <c r="C446" s="160"/>
      <c r="D446" s="160"/>
      <c r="E446" s="160"/>
      <c r="F446" s="160"/>
      <c r="H446" s="184"/>
    </row>
    <row r="447">
      <c r="B447" s="184"/>
      <c r="C447" s="160"/>
      <c r="D447" s="160"/>
      <c r="E447" s="160"/>
      <c r="F447" s="160"/>
      <c r="H447" s="184"/>
    </row>
    <row r="448">
      <c r="B448" s="184"/>
      <c r="C448" s="160"/>
      <c r="D448" s="160"/>
      <c r="E448" s="160"/>
      <c r="F448" s="160"/>
      <c r="H448" s="184"/>
    </row>
    <row r="449">
      <c r="B449" s="184"/>
      <c r="C449" s="160"/>
      <c r="D449" s="160"/>
      <c r="E449" s="160"/>
      <c r="F449" s="160"/>
      <c r="H449" s="184"/>
    </row>
    <row r="450">
      <c r="B450" s="184"/>
      <c r="C450" s="160"/>
      <c r="D450" s="160"/>
      <c r="E450" s="160"/>
      <c r="F450" s="160"/>
      <c r="H450" s="184"/>
    </row>
    <row r="451">
      <c r="B451" s="184"/>
      <c r="C451" s="160"/>
      <c r="D451" s="160"/>
      <c r="E451" s="160"/>
      <c r="F451" s="160"/>
      <c r="H451" s="184"/>
    </row>
    <row r="452">
      <c r="B452" s="184"/>
      <c r="C452" s="160"/>
      <c r="D452" s="160"/>
      <c r="E452" s="160"/>
      <c r="F452" s="160"/>
      <c r="H452" s="184"/>
    </row>
    <row r="453">
      <c r="B453" s="184"/>
      <c r="C453" s="160"/>
      <c r="D453" s="160"/>
      <c r="E453" s="160"/>
      <c r="F453" s="160"/>
      <c r="H453" s="184"/>
    </row>
    <row r="454">
      <c r="B454" s="184"/>
      <c r="C454" s="160"/>
      <c r="D454" s="160"/>
      <c r="E454" s="160"/>
      <c r="F454" s="160"/>
      <c r="H454" s="184"/>
    </row>
    <row r="455">
      <c r="B455" s="184"/>
      <c r="C455" s="160"/>
      <c r="D455" s="160"/>
      <c r="E455" s="160"/>
      <c r="F455" s="160"/>
      <c r="H455" s="184"/>
    </row>
    <row r="456">
      <c r="B456" s="184"/>
      <c r="C456" s="160"/>
      <c r="D456" s="160"/>
      <c r="E456" s="160"/>
      <c r="F456" s="160"/>
      <c r="H456" s="184"/>
    </row>
    <row r="457">
      <c r="B457" s="184"/>
      <c r="C457" s="160"/>
      <c r="D457" s="160"/>
      <c r="E457" s="160"/>
      <c r="F457" s="160"/>
      <c r="H457" s="184"/>
    </row>
    <row r="458">
      <c r="B458" s="184"/>
      <c r="C458" s="160"/>
      <c r="D458" s="160"/>
      <c r="E458" s="160"/>
      <c r="F458" s="160"/>
      <c r="H458" s="184"/>
    </row>
    <row r="459">
      <c r="B459" s="184"/>
      <c r="C459" s="160"/>
      <c r="D459" s="160"/>
      <c r="E459" s="160"/>
      <c r="F459" s="160"/>
      <c r="H459" s="184"/>
    </row>
    <row r="460">
      <c r="B460" s="184"/>
      <c r="C460" s="160"/>
      <c r="D460" s="160"/>
      <c r="E460" s="160"/>
      <c r="F460" s="160"/>
      <c r="H460" s="184"/>
    </row>
    <row r="461">
      <c r="B461" s="184"/>
      <c r="C461" s="160"/>
      <c r="D461" s="160"/>
      <c r="E461" s="160"/>
      <c r="F461" s="160"/>
      <c r="H461" s="184"/>
    </row>
    <row r="462">
      <c r="B462" s="184"/>
      <c r="C462" s="160"/>
      <c r="D462" s="160"/>
      <c r="E462" s="160"/>
      <c r="F462" s="160"/>
      <c r="H462" s="184"/>
    </row>
    <row r="463">
      <c r="B463" s="184"/>
      <c r="C463" s="160"/>
      <c r="D463" s="160"/>
      <c r="E463" s="160"/>
      <c r="F463" s="160"/>
      <c r="H463" s="184"/>
    </row>
    <row r="464">
      <c r="B464" s="184"/>
      <c r="C464" s="160"/>
      <c r="D464" s="160"/>
      <c r="E464" s="160"/>
      <c r="F464" s="160"/>
      <c r="H464" s="184"/>
    </row>
    <row r="465">
      <c r="B465" s="184"/>
      <c r="C465" s="160"/>
      <c r="D465" s="160"/>
      <c r="E465" s="160"/>
      <c r="F465" s="160"/>
      <c r="H465" s="184"/>
    </row>
    <row r="466">
      <c r="B466" s="184"/>
      <c r="C466" s="160"/>
      <c r="D466" s="160"/>
      <c r="E466" s="160"/>
      <c r="F466" s="160"/>
      <c r="H466" s="184"/>
    </row>
    <row r="467">
      <c r="B467" s="184"/>
      <c r="C467" s="160"/>
      <c r="D467" s="160"/>
      <c r="E467" s="160"/>
      <c r="F467" s="160"/>
      <c r="H467" s="184"/>
    </row>
    <row r="468">
      <c r="B468" s="184"/>
      <c r="C468" s="160"/>
      <c r="D468" s="160"/>
      <c r="E468" s="160"/>
      <c r="F468" s="160"/>
      <c r="H468" s="184"/>
    </row>
    <row r="469">
      <c r="B469" s="184"/>
      <c r="C469" s="160"/>
      <c r="D469" s="160"/>
      <c r="E469" s="160"/>
      <c r="F469" s="160"/>
      <c r="H469" s="184"/>
    </row>
    <row r="470">
      <c r="B470" s="184"/>
      <c r="C470" s="160"/>
      <c r="D470" s="160"/>
      <c r="E470" s="160"/>
      <c r="F470" s="160"/>
      <c r="H470" s="184"/>
    </row>
    <row r="471">
      <c r="B471" s="184"/>
      <c r="C471" s="160"/>
      <c r="D471" s="160"/>
      <c r="E471" s="160"/>
      <c r="F471" s="160"/>
      <c r="H471" s="184"/>
    </row>
    <row r="472">
      <c r="B472" s="184"/>
      <c r="C472" s="160"/>
      <c r="D472" s="160"/>
      <c r="E472" s="160"/>
      <c r="F472" s="160"/>
      <c r="H472" s="184"/>
    </row>
    <row r="473">
      <c r="B473" s="184"/>
      <c r="C473" s="160"/>
      <c r="D473" s="160"/>
      <c r="E473" s="160"/>
      <c r="F473" s="160"/>
      <c r="H473" s="184"/>
    </row>
    <row r="474">
      <c r="B474" s="184"/>
      <c r="C474" s="160"/>
      <c r="D474" s="160"/>
      <c r="E474" s="160"/>
      <c r="F474" s="160"/>
      <c r="H474" s="184"/>
    </row>
    <row r="475">
      <c r="B475" s="184"/>
      <c r="C475" s="160"/>
      <c r="D475" s="160"/>
      <c r="E475" s="160"/>
      <c r="F475" s="160"/>
      <c r="H475" s="184"/>
    </row>
    <row r="476">
      <c r="B476" s="184"/>
      <c r="C476" s="160"/>
      <c r="D476" s="160"/>
      <c r="E476" s="160"/>
      <c r="F476" s="160"/>
      <c r="H476" s="184"/>
    </row>
    <row r="477">
      <c r="B477" s="184"/>
      <c r="C477" s="160"/>
      <c r="D477" s="160"/>
      <c r="E477" s="160"/>
      <c r="F477" s="160"/>
      <c r="H477" s="184"/>
    </row>
    <row r="478">
      <c r="B478" s="184"/>
      <c r="C478" s="160"/>
      <c r="D478" s="160"/>
      <c r="E478" s="160"/>
      <c r="F478" s="160"/>
      <c r="H478" s="184"/>
    </row>
    <row r="479">
      <c r="B479" s="184"/>
      <c r="C479" s="160"/>
      <c r="D479" s="160"/>
      <c r="E479" s="160"/>
      <c r="F479" s="160"/>
      <c r="H479" s="184"/>
    </row>
    <row r="480">
      <c r="B480" s="184"/>
      <c r="C480" s="160"/>
      <c r="D480" s="160"/>
      <c r="E480" s="160"/>
      <c r="F480" s="160"/>
      <c r="H480" s="184"/>
    </row>
    <row r="481">
      <c r="B481" s="184"/>
      <c r="C481" s="160"/>
      <c r="D481" s="160"/>
      <c r="E481" s="160"/>
      <c r="F481" s="160"/>
      <c r="H481" s="184"/>
    </row>
    <row r="482">
      <c r="B482" s="184"/>
      <c r="C482" s="160"/>
      <c r="D482" s="160"/>
      <c r="E482" s="160"/>
      <c r="F482" s="160"/>
      <c r="H482" s="184"/>
    </row>
    <row r="483">
      <c r="B483" s="184"/>
      <c r="C483" s="160"/>
      <c r="D483" s="160"/>
      <c r="E483" s="160"/>
      <c r="F483" s="160"/>
      <c r="H483" s="184"/>
    </row>
    <row r="484">
      <c r="B484" s="184"/>
      <c r="C484" s="160"/>
      <c r="D484" s="160"/>
      <c r="E484" s="160"/>
      <c r="F484" s="160"/>
      <c r="H484" s="184"/>
    </row>
    <row r="485">
      <c r="B485" s="184"/>
      <c r="C485" s="160"/>
      <c r="D485" s="160"/>
      <c r="E485" s="160"/>
      <c r="F485" s="160"/>
      <c r="H485" s="184"/>
    </row>
    <row r="486">
      <c r="B486" s="184"/>
      <c r="C486" s="160"/>
      <c r="D486" s="160"/>
      <c r="E486" s="160"/>
      <c r="F486" s="160"/>
      <c r="H486" s="184"/>
    </row>
    <row r="487">
      <c r="B487" s="184"/>
      <c r="C487" s="160"/>
      <c r="D487" s="160"/>
      <c r="E487" s="160"/>
      <c r="F487" s="160"/>
      <c r="H487" s="184"/>
    </row>
    <row r="488">
      <c r="B488" s="184"/>
      <c r="C488" s="160"/>
      <c r="D488" s="160"/>
      <c r="E488" s="160"/>
      <c r="F488" s="160"/>
      <c r="H488" s="184"/>
    </row>
    <row r="489">
      <c r="B489" s="184"/>
      <c r="C489" s="160"/>
      <c r="D489" s="160"/>
      <c r="E489" s="160"/>
      <c r="F489" s="160"/>
      <c r="H489" s="184"/>
    </row>
    <row r="490">
      <c r="B490" s="184"/>
      <c r="C490" s="160"/>
      <c r="D490" s="160"/>
      <c r="E490" s="160"/>
      <c r="F490" s="160"/>
      <c r="H490" s="184"/>
    </row>
    <row r="491">
      <c r="B491" s="184"/>
      <c r="C491" s="160"/>
      <c r="D491" s="160"/>
      <c r="E491" s="160"/>
      <c r="F491" s="160"/>
      <c r="H491" s="184"/>
    </row>
    <row r="492">
      <c r="B492" s="184"/>
      <c r="C492" s="160"/>
      <c r="D492" s="160"/>
      <c r="E492" s="160"/>
      <c r="F492" s="160"/>
      <c r="H492" s="184"/>
    </row>
    <row r="493">
      <c r="B493" s="184"/>
      <c r="C493" s="160"/>
      <c r="D493" s="160"/>
      <c r="E493" s="160"/>
      <c r="F493" s="160"/>
      <c r="H493" s="184"/>
    </row>
    <row r="494">
      <c r="B494" s="184"/>
      <c r="C494" s="160"/>
      <c r="D494" s="160"/>
      <c r="E494" s="160"/>
      <c r="F494" s="160"/>
      <c r="H494" s="184"/>
    </row>
    <row r="495">
      <c r="B495" s="184"/>
      <c r="C495" s="160"/>
      <c r="D495" s="160"/>
      <c r="E495" s="160"/>
      <c r="F495" s="160"/>
      <c r="H495" s="184"/>
    </row>
    <row r="496">
      <c r="B496" s="184"/>
      <c r="C496" s="160"/>
      <c r="D496" s="160"/>
      <c r="E496" s="160"/>
      <c r="F496" s="160"/>
      <c r="H496" s="184"/>
    </row>
    <row r="497">
      <c r="B497" s="184"/>
      <c r="C497" s="160"/>
      <c r="D497" s="160"/>
      <c r="E497" s="160"/>
      <c r="F497" s="160"/>
      <c r="H497" s="184"/>
    </row>
    <row r="498">
      <c r="B498" s="184"/>
      <c r="C498" s="160"/>
      <c r="D498" s="160"/>
      <c r="E498" s="160"/>
      <c r="F498" s="160"/>
      <c r="H498" s="184"/>
    </row>
    <row r="499">
      <c r="B499" s="184"/>
      <c r="C499" s="160"/>
      <c r="D499" s="160"/>
      <c r="E499" s="160"/>
      <c r="F499" s="160"/>
      <c r="H499" s="184"/>
    </row>
    <row r="500">
      <c r="B500" s="184"/>
      <c r="C500" s="160"/>
      <c r="D500" s="160"/>
      <c r="E500" s="160"/>
      <c r="F500" s="160"/>
      <c r="H500" s="184"/>
    </row>
    <row r="501">
      <c r="B501" s="184"/>
      <c r="C501" s="160"/>
      <c r="D501" s="160"/>
      <c r="E501" s="160"/>
      <c r="F501" s="160"/>
      <c r="H501" s="184"/>
    </row>
    <row r="502">
      <c r="B502" s="184"/>
      <c r="C502" s="160"/>
      <c r="D502" s="160"/>
      <c r="E502" s="160"/>
      <c r="F502" s="160"/>
      <c r="H502" s="184"/>
    </row>
    <row r="503">
      <c r="B503" s="184"/>
      <c r="C503" s="160"/>
      <c r="D503" s="160"/>
      <c r="E503" s="160"/>
      <c r="F503" s="160"/>
      <c r="H503" s="184"/>
    </row>
    <row r="504">
      <c r="B504" s="184"/>
      <c r="C504" s="160"/>
      <c r="D504" s="160"/>
      <c r="E504" s="160"/>
      <c r="F504" s="160"/>
      <c r="H504" s="184"/>
    </row>
    <row r="505">
      <c r="B505" s="184"/>
      <c r="C505" s="160"/>
      <c r="D505" s="160"/>
      <c r="E505" s="160"/>
      <c r="F505" s="160"/>
      <c r="H505" s="184"/>
    </row>
    <row r="506">
      <c r="B506" s="184"/>
      <c r="C506" s="160"/>
      <c r="D506" s="160"/>
      <c r="E506" s="160"/>
      <c r="F506" s="160"/>
      <c r="H506" s="184"/>
    </row>
    <row r="507">
      <c r="B507" s="184"/>
      <c r="C507" s="160"/>
      <c r="D507" s="160"/>
      <c r="E507" s="160"/>
      <c r="F507" s="160"/>
      <c r="H507" s="184"/>
    </row>
    <row r="508">
      <c r="B508" s="184"/>
      <c r="C508" s="160"/>
      <c r="D508" s="160"/>
      <c r="E508" s="160"/>
      <c r="F508" s="160"/>
      <c r="H508" s="184"/>
    </row>
    <row r="509">
      <c r="B509" s="184"/>
      <c r="C509" s="160"/>
      <c r="D509" s="160"/>
      <c r="E509" s="160"/>
      <c r="F509" s="160"/>
      <c r="H509" s="184"/>
    </row>
    <row r="510">
      <c r="B510" s="184"/>
      <c r="C510" s="160"/>
      <c r="D510" s="160"/>
      <c r="E510" s="160"/>
      <c r="F510" s="160"/>
      <c r="H510" s="184"/>
    </row>
    <row r="511">
      <c r="B511" s="184"/>
      <c r="C511" s="160"/>
      <c r="D511" s="160"/>
      <c r="E511" s="160"/>
      <c r="F511" s="160"/>
      <c r="H511" s="184"/>
    </row>
    <row r="512">
      <c r="B512" s="184"/>
      <c r="C512" s="160"/>
      <c r="D512" s="160"/>
      <c r="E512" s="160"/>
      <c r="F512" s="160"/>
      <c r="H512" s="184"/>
    </row>
    <row r="513">
      <c r="B513" s="184"/>
      <c r="C513" s="160"/>
      <c r="D513" s="160"/>
      <c r="E513" s="160"/>
      <c r="F513" s="160"/>
      <c r="H513" s="184"/>
    </row>
    <row r="514">
      <c r="B514" s="184"/>
      <c r="C514" s="160"/>
      <c r="D514" s="160"/>
      <c r="E514" s="160"/>
      <c r="F514" s="160"/>
      <c r="H514" s="184"/>
    </row>
    <row r="515">
      <c r="B515" s="184"/>
      <c r="C515" s="160"/>
      <c r="D515" s="160"/>
      <c r="E515" s="160"/>
      <c r="F515" s="160"/>
      <c r="H515" s="184"/>
    </row>
    <row r="516">
      <c r="B516" s="184"/>
      <c r="C516" s="160"/>
      <c r="D516" s="160"/>
      <c r="E516" s="160"/>
      <c r="F516" s="160"/>
      <c r="H516" s="184"/>
    </row>
    <row r="517">
      <c r="B517" s="184"/>
      <c r="C517" s="160"/>
      <c r="D517" s="160"/>
      <c r="E517" s="160"/>
      <c r="F517" s="160"/>
      <c r="H517" s="184"/>
    </row>
    <row r="518">
      <c r="B518" s="184"/>
      <c r="C518" s="160"/>
      <c r="D518" s="160"/>
      <c r="E518" s="160"/>
      <c r="F518" s="160"/>
      <c r="H518" s="184"/>
    </row>
    <row r="519">
      <c r="B519" s="184"/>
      <c r="C519" s="160"/>
      <c r="D519" s="160"/>
      <c r="E519" s="160"/>
      <c r="F519" s="160"/>
      <c r="H519" s="184"/>
    </row>
    <row r="520">
      <c r="B520" s="184"/>
      <c r="C520" s="160"/>
      <c r="D520" s="160"/>
      <c r="E520" s="160"/>
      <c r="F520" s="160"/>
      <c r="H520" s="184"/>
    </row>
    <row r="521">
      <c r="B521" s="184"/>
      <c r="C521" s="160"/>
      <c r="D521" s="160"/>
      <c r="E521" s="160"/>
      <c r="F521" s="160"/>
      <c r="H521" s="184"/>
    </row>
    <row r="522">
      <c r="B522" s="184"/>
      <c r="C522" s="160"/>
      <c r="D522" s="160"/>
      <c r="E522" s="160"/>
      <c r="F522" s="160"/>
      <c r="H522" s="184"/>
    </row>
    <row r="523">
      <c r="B523" s="184"/>
      <c r="C523" s="160"/>
      <c r="D523" s="160"/>
      <c r="E523" s="160"/>
      <c r="F523" s="160"/>
      <c r="H523" s="184"/>
    </row>
    <row r="524">
      <c r="B524" s="184"/>
      <c r="C524" s="160"/>
      <c r="D524" s="160"/>
      <c r="E524" s="160"/>
      <c r="F524" s="160"/>
      <c r="H524" s="184"/>
    </row>
    <row r="525">
      <c r="B525" s="184"/>
      <c r="C525" s="160"/>
      <c r="D525" s="160"/>
      <c r="E525" s="160"/>
      <c r="F525" s="160"/>
      <c r="H525" s="184"/>
    </row>
    <row r="526">
      <c r="B526" s="184"/>
      <c r="C526" s="160"/>
      <c r="D526" s="160"/>
      <c r="E526" s="160"/>
      <c r="F526" s="160"/>
      <c r="H526" s="184"/>
    </row>
    <row r="527">
      <c r="B527" s="184"/>
      <c r="C527" s="160"/>
      <c r="D527" s="160"/>
      <c r="E527" s="160"/>
      <c r="F527" s="160"/>
      <c r="H527" s="184"/>
    </row>
    <row r="528">
      <c r="B528" s="184"/>
      <c r="C528" s="160"/>
      <c r="D528" s="160"/>
      <c r="E528" s="160"/>
      <c r="F528" s="160"/>
      <c r="H528" s="184"/>
    </row>
    <row r="529">
      <c r="B529" s="184"/>
      <c r="C529" s="160"/>
      <c r="D529" s="160"/>
      <c r="E529" s="160"/>
      <c r="F529" s="160"/>
      <c r="H529" s="184"/>
    </row>
    <row r="530">
      <c r="B530" s="184"/>
      <c r="C530" s="160"/>
      <c r="D530" s="160"/>
      <c r="E530" s="160"/>
      <c r="F530" s="160"/>
      <c r="H530" s="184"/>
    </row>
    <row r="531">
      <c r="B531" s="184"/>
      <c r="C531" s="160"/>
      <c r="D531" s="160"/>
      <c r="E531" s="160"/>
      <c r="F531" s="160"/>
      <c r="H531" s="184"/>
    </row>
    <row r="532">
      <c r="B532" s="184"/>
      <c r="C532" s="160"/>
      <c r="D532" s="160"/>
      <c r="E532" s="160"/>
      <c r="F532" s="160"/>
      <c r="H532" s="184"/>
    </row>
    <row r="533">
      <c r="B533" s="184"/>
      <c r="C533" s="160"/>
      <c r="D533" s="160"/>
      <c r="E533" s="160"/>
      <c r="F533" s="160"/>
      <c r="H533" s="184"/>
    </row>
    <row r="534">
      <c r="B534" s="184"/>
      <c r="C534" s="160"/>
      <c r="D534" s="160"/>
      <c r="E534" s="160"/>
      <c r="F534" s="160"/>
      <c r="H534" s="184"/>
    </row>
    <row r="535">
      <c r="B535" s="184"/>
      <c r="C535" s="160"/>
      <c r="D535" s="160"/>
      <c r="E535" s="160"/>
      <c r="F535" s="160"/>
      <c r="H535" s="184"/>
    </row>
    <row r="536">
      <c r="B536" s="184"/>
      <c r="C536" s="160"/>
      <c r="D536" s="160"/>
      <c r="E536" s="160"/>
      <c r="F536" s="160"/>
      <c r="H536" s="184"/>
    </row>
    <row r="537">
      <c r="B537" s="184"/>
      <c r="C537" s="160"/>
      <c r="D537" s="160"/>
      <c r="E537" s="160"/>
      <c r="F537" s="160"/>
      <c r="H537" s="184"/>
    </row>
    <row r="538">
      <c r="B538" s="184"/>
      <c r="C538" s="160"/>
      <c r="D538" s="160"/>
      <c r="E538" s="160"/>
      <c r="F538" s="160"/>
      <c r="H538" s="184"/>
    </row>
    <row r="539">
      <c r="B539" s="184"/>
      <c r="C539" s="160"/>
      <c r="D539" s="160"/>
      <c r="E539" s="160"/>
      <c r="F539" s="160"/>
      <c r="H539" s="184"/>
    </row>
    <row r="540">
      <c r="B540" s="184"/>
      <c r="C540" s="160"/>
      <c r="D540" s="160"/>
      <c r="E540" s="160"/>
      <c r="F540" s="160"/>
      <c r="H540" s="184"/>
    </row>
    <row r="541">
      <c r="B541" s="184"/>
      <c r="C541" s="160"/>
      <c r="D541" s="160"/>
      <c r="E541" s="160"/>
      <c r="F541" s="160"/>
      <c r="H541" s="184"/>
    </row>
    <row r="542">
      <c r="B542" s="184"/>
      <c r="C542" s="160"/>
      <c r="D542" s="160"/>
      <c r="E542" s="160"/>
      <c r="F542" s="160"/>
      <c r="H542" s="184"/>
    </row>
    <row r="543">
      <c r="B543" s="184"/>
      <c r="C543" s="160"/>
      <c r="D543" s="160"/>
      <c r="E543" s="160"/>
      <c r="F543" s="160"/>
      <c r="H543" s="184"/>
    </row>
    <row r="544">
      <c r="B544" s="184"/>
      <c r="C544" s="160"/>
      <c r="D544" s="160"/>
      <c r="E544" s="160"/>
      <c r="F544" s="160"/>
      <c r="H544" s="184"/>
    </row>
    <row r="545">
      <c r="B545" s="184"/>
      <c r="C545" s="160"/>
      <c r="D545" s="160"/>
      <c r="E545" s="160"/>
      <c r="F545" s="160"/>
      <c r="H545" s="184"/>
    </row>
    <row r="546">
      <c r="B546" s="184"/>
      <c r="C546" s="160"/>
      <c r="D546" s="160"/>
      <c r="E546" s="160"/>
      <c r="F546" s="160"/>
      <c r="H546" s="184"/>
    </row>
    <row r="547">
      <c r="B547" s="184"/>
      <c r="C547" s="160"/>
      <c r="D547" s="160"/>
      <c r="E547" s="160"/>
      <c r="F547" s="160"/>
      <c r="H547" s="184"/>
    </row>
    <row r="548">
      <c r="B548" s="184"/>
      <c r="C548" s="160"/>
      <c r="D548" s="160"/>
      <c r="E548" s="160"/>
      <c r="F548" s="160"/>
      <c r="H548" s="184"/>
    </row>
    <row r="549">
      <c r="B549" s="184"/>
      <c r="C549" s="160"/>
      <c r="D549" s="160"/>
      <c r="E549" s="160"/>
      <c r="F549" s="160"/>
      <c r="H549" s="184"/>
    </row>
    <row r="550">
      <c r="B550" s="184"/>
      <c r="C550" s="160"/>
      <c r="D550" s="160"/>
      <c r="E550" s="160"/>
      <c r="F550" s="160"/>
      <c r="H550" s="184"/>
    </row>
    <row r="551">
      <c r="B551" s="184"/>
      <c r="C551" s="160"/>
      <c r="D551" s="160"/>
      <c r="E551" s="160"/>
      <c r="F551" s="160"/>
      <c r="H551" s="184"/>
    </row>
    <row r="552">
      <c r="B552" s="184"/>
      <c r="C552" s="160"/>
      <c r="D552" s="160"/>
      <c r="E552" s="160"/>
      <c r="F552" s="160"/>
      <c r="H552" s="184"/>
    </row>
    <row r="553">
      <c r="B553" s="184"/>
      <c r="C553" s="160"/>
      <c r="D553" s="160"/>
      <c r="E553" s="160"/>
      <c r="F553" s="160"/>
      <c r="H553" s="184"/>
    </row>
    <row r="554">
      <c r="B554" s="184"/>
      <c r="C554" s="160"/>
      <c r="D554" s="160"/>
      <c r="E554" s="160"/>
      <c r="F554" s="160"/>
      <c r="H554" s="184"/>
    </row>
    <row r="555">
      <c r="B555" s="184"/>
      <c r="C555" s="160"/>
      <c r="D555" s="160"/>
      <c r="E555" s="160"/>
      <c r="F555" s="160"/>
      <c r="H555" s="184"/>
    </row>
    <row r="556">
      <c r="B556" s="184"/>
      <c r="C556" s="160"/>
      <c r="D556" s="160"/>
      <c r="E556" s="160"/>
      <c r="F556" s="160"/>
      <c r="H556" s="184"/>
    </row>
    <row r="557">
      <c r="B557" s="184"/>
      <c r="C557" s="160"/>
      <c r="D557" s="160"/>
      <c r="E557" s="160"/>
      <c r="F557" s="160"/>
      <c r="H557" s="184"/>
    </row>
    <row r="558">
      <c r="B558" s="184"/>
      <c r="C558" s="160"/>
      <c r="D558" s="160"/>
      <c r="E558" s="160"/>
      <c r="F558" s="160"/>
      <c r="H558" s="184"/>
    </row>
    <row r="559">
      <c r="B559" s="184"/>
      <c r="C559" s="160"/>
      <c r="D559" s="160"/>
      <c r="E559" s="160"/>
      <c r="F559" s="160"/>
      <c r="H559" s="184"/>
    </row>
    <row r="560">
      <c r="B560" s="184"/>
      <c r="C560" s="160"/>
      <c r="D560" s="160"/>
      <c r="E560" s="160"/>
      <c r="F560" s="160"/>
      <c r="H560" s="184"/>
    </row>
    <row r="561">
      <c r="B561" s="184"/>
      <c r="C561" s="160"/>
      <c r="D561" s="160"/>
      <c r="E561" s="160"/>
      <c r="F561" s="160"/>
      <c r="H561" s="184"/>
    </row>
    <row r="562">
      <c r="B562" s="184"/>
      <c r="C562" s="160"/>
      <c r="D562" s="160"/>
      <c r="E562" s="160"/>
      <c r="F562" s="160"/>
      <c r="H562" s="184"/>
    </row>
    <row r="563">
      <c r="B563" s="184"/>
      <c r="C563" s="160"/>
      <c r="D563" s="160"/>
      <c r="E563" s="160"/>
      <c r="F563" s="160"/>
      <c r="H563" s="184"/>
    </row>
    <row r="564">
      <c r="B564" s="184"/>
      <c r="C564" s="160"/>
      <c r="D564" s="160"/>
      <c r="E564" s="160"/>
      <c r="F564" s="160"/>
      <c r="H564" s="184"/>
    </row>
    <row r="565">
      <c r="B565" s="184"/>
      <c r="C565" s="160"/>
      <c r="D565" s="160"/>
      <c r="E565" s="160"/>
      <c r="F565" s="160"/>
      <c r="H565" s="184"/>
    </row>
    <row r="566">
      <c r="B566" s="184"/>
      <c r="C566" s="160"/>
      <c r="D566" s="160"/>
      <c r="E566" s="160"/>
      <c r="F566" s="160"/>
      <c r="H566" s="184"/>
    </row>
    <row r="567">
      <c r="B567" s="184"/>
      <c r="C567" s="160"/>
      <c r="D567" s="160"/>
      <c r="E567" s="160"/>
      <c r="F567" s="160"/>
      <c r="H567" s="184"/>
    </row>
    <row r="568">
      <c r="B568" s="184"/>
      <c r="C568" s="160"/>
      <c r="D568" s="160"/>
      <c r="E568" s="160"/>
      <c r="F568" s="160"/>
      <c r="H568" s="184"/>
    </row>
    <row r="569">
      <c r="B569" s="184"/>
      <c r="C569" s="160"/>
      <c r="D569" s="160"/>
      <c r="E569" s="160"/>
      <c r="F569" s="160"/>
      <c r="H569" s="184"/>
    </row>
    <row r="570">
      <c r="B570" s="184"/>
      <c r="C570" s="160"/>
      <c r="D570" s="160"/>
      <c r="E570" s="160"/>
      <c r="F570" s="160"/>
      <c r="H570" s="184"/>
    </row>
    <row r="571">
      <c r="B571" s="184"/>
      <c r="C571" s="160"/>
      <c r="D571" s="160"/>
      <c r="E571" s="160"/>
      <c r="F571" s="160"/>
      <c r="H571" s="184"/>
    </row>
    <row r="572">
      <c r="B572" s="184"/>
      <c r="C572" s="160"/>
      <c r="D572" s="160"/>
      <c r="E572" s="160"/>
      <c r="F572" s="160"/>
      <c r="H572" s="184"/>
    </row>
    <row r="573">
      <c r="B573" s="184"/>
      <c r="C573" s="160"/>
      <c r="D573" s="160"/>
      <c r="E573" s="160"/>
      <c r="F573" s="160"/>
      <c r="H573" s="184"/>
    </row>
    <row r="574">
      <c r="B574" s="184"/>
      <c r="C574" s="160"/>
      <c r="D574" s="160"/>
      <c r="E574" s="160"/>
      <c r="F574" s="160"/>
      <c r="H574" s="184"/>
    </row>
    <row r="575">
      <c r="B575" s="184"/>
      <c r="C575" s="160"/>
      <c r="D575" s="160"/>
      <c r="E575" s="160"/>
      <c r="F575" s="160"/>
      <c r="H575" s="184"/>
    </row>
    <row r="576">
      <c r="B576" s="184"/>
      <c r="C576" s="160"/>
      <c r="D576" s="160"/>
      <c r="E576" s="160"/>
      <c r="F576" s="160"/>
      <c r="H576" s="184"/>
    </row>
    <row r="577">
      <c r="B577" s="184"/>
      <c r="C577" s="160"/>
      <c r="D577" s="160"/>
      <c r="E577" s="160"/>
      <c r="F577" s="160"/>
      <c r="H577" s="184"/>
    </row>
    <row r="578">
      <c r="B578" s="184"/>
      <c r="C578" s="160"/>
      <c r="D578" s="160"/>
      <c r="E578" s="160"/>
      <c r="F578" s="160"/>
      <c r="H578" s="184"/>
    </row>
    <row r="579">
      <c r="B579" s="184"/>
      <c r="C579" s="160"/>
      <c r="D579" s="160"/>
      <c r="E579" s="160"/>
      <c r="F579" s="160"/>
      <c r="H579" s="184"/>
    </row>
    <row r="580">
      <c r="B580" s="184"/>
      <c r="C580" s="160"/>
      <c r="D580" s="160"/>
      <c r="E580" s="160"/>
      <c r="F580" s="160"/>
      <c r="H580" s="184"/>
    </row>
    <row r="581">
      <c r="B581" s="184"/>
      <c r="C581" s="160"/>
      <c r="D581" s="160"/>
      <c r="E581" s="160"/>
      <c r="F581" s="160"/>
      <c r="H581" s="184"/>
    </row>
    <row r="582">
      <c r="B582" s="184"/>
      <c r="C582" s="160"/>
      <c r="D582" s="160"/>
      <c r="E582" s="160"/>
      <c r="F582" s="160"/>
      <c r="H582" s="184"/>
    </row>
    <row r="583">
      <c r="B583" s="184"/>
      <c r="C583" s="160"/>
      <c r="D583" s="160"/>
      <c r="E583" s="160"/>
      <c r="F583" s="160"/>
      <c r="H583" s="184"/>
    </row>
    <row r="584">
      <c r="B584" s="184"/>
      <c r="C584" s="160"/>
      <c r="D584" s="160"/>
      <c r="E584" s="160"/>
      <c r="F584" s="160"/>
      <c r="H584" s="184"/>
    </row>
    <row r="585">
      <c r="B585" s="184"/>
      <c r="C585" s="160"/>
      <c r="D585" s="160"/>
      <c r="E585" s="160"/>
      <c r="F585" s="160"/>
      <c r="H585" s="184"/>
    </row>
    <row r="586">
      <c r="B586" s="184"/>
      <c r="C586" s="160"/>
      <c r="D586" s="160"/>
      <c r="E586" s="160"/>
      <c r="F586" s="160"/>
      <c r="H586" s="184"/>
    </row>
    <row r="587">
      <c r="B587" s="184"/>
      <c r="C587" s="160"/>
      <c r="D587" s="160"/>
      <c r="E587" s="160"/>
      <c r="F587" s="160"/>
      <c r="H587" s="184"/>
    </row>
    <row r="588">
      <c r="B588" s="184"/>
      <c r="C588" s="160"/>
      <c r="D588" s="160"/>
      <c r="E588" s="160"/>
      <c r="F588" s="160"/>
      <c r="H588" s="184"/>
    </row>
    <row r="589">
      <c r="B589" s="184"/>
      <c r="C589" s="160"/>
      <c r="D589" s="160"/>
      <c r="E589" s="160"/>
      <c r="F589" s="160"/>
      <c r="H589" s="184"/>
    </row>
    <row r="590">
      <c r="B590" s="184"/>
      <c r="C590" s="160"/>
      <c r="D590" s="160"/>
      <c r="E590" s="160"/>
      <c r="F590" s="160"/>
      <c r="H590" s="184"/>
    </row>
    <row r="591">
      <c r="B591" s="184"/>
      <c r="C591" s="160"/>
      <c r="D591" s="160"/>
      <c r="E591" s="160"/>
      <c r="F591" s="160"/>
      <c r="H591" s="184"/>
    </row>
    <row r="592">
      <c r="B592" s="184"/>
      <c r="C592" s="160"/>
      <c r="D592" s="160"/>
      <c r="E592" s="160"/>
      <c r="F592" s="160"/>
      <c r="H592" s="184"/>
    </row>
    <row r="593">
      <c r="B593" s="184"/>
      <c r="C593" s="160"/>
      <c r="D593" s="160"/>
      <c r="E593" s="160"/>
      <c r="F593" s="160"/>
      <c r="H593" s="184"/>
    </row>
    <row r="594">
      <c r="B594" s="184"/>
      <c r="C594" s="160"/>
      <c r="D594" s="160"/>
      <c r="E594" s="160"/>
      <c r="F594" s="160"/>
      <c r="H594" s="184"/>
    </row>
    <row r="595">
      <c r="B595" s="184"/>
      <c r="C595" s="160"/>
      <c r="D595" s="160"/>
      <c r="E595" s="160"/>
      <c r="F595" s="160"/>
      <c r="H595" s="184"/>
    </row>
    <row r="596">
      <c r="B596" s="184"/>
      <c r="C596" s="160"/>
      <c r="D596" s="160"/>
      <c r="E596" s="160"/>
      <c r="F596" s="160"/>
      <c r="H596" s="184"/>
    </row>
    <row r="597">
      <c r="B597" s="184"/>
      <c r="C597" s="160"/>
      <c r="D597" s="160"/>
      <c r="E597" s="160"/>
      <c r="F597" s="160"/>
      <c r="H597" s="184"/>
    </row>
    <row r="598">
      <c r="B598" s="184"/>
      <c r="C598" s="160"/>
      <c r="D598" s="160"/>
      <c r="E598" s="160"/>
      <c r="F598" s="160"/>
      <c r="H598" s="184"/>
    </row>
    <row r="599">
      <c r="B599" s="184"/>
      <c r="C599" s="160"/>
      <c r="D599" s="160"/>
      <c r="E599" s="160"/>
      <c r="F599" s="160"/>
      <c r="H599" s="184"/>
    </row>
    <row r="600">
      <c r="B600" s="184"/>
      <c r="C600" s="160"/>
      <c r="D600" s="160"/>
      <c r="E600" s="160"/>
      <c r="F600" s="160"/>
      <c r="H600" s="184"/>
    </row>
    <row r="601">
      <c r="B601" s="184"/>
      <c r="C601" s="160"/>
      <c r="D601" s="160"/>
      <c r="E601" s="160"/>
      <c r="F601" s="160"/>
      <c r="H601" s="184"/>
    </row>
    <row r="602">
      <c r="B602" s="184"/>
      <c r="C602" s="160"/>
      <c r="D602" s="160"/>
      <c r="E602" s="160"/>
      <c r="F602" s="160"/>
      <c r="H602" s="184"/>
    </row>
    <row r="603">
      <c r="B603" s="184"/>
      <c r="C603" s="160"/>
      <c r="D603" s="160"/>
      <c r="E603" s="160"/>
      <c r="F603" s="160"/>
      <c r="H603" s="184"/>
    </row>
    <row r="604">
      <c r="B604" s="184"/>
      <c r="C604" s="160"/>
      <c r="D604" s="160"/>
      <c r="E604" s="160"/>
      <c r="F604" s="160"/>
      <c r="H604" s="184"/>
    </row>
    <row r="605">
      <c r="B605" s="184"/>
      <c r="C605" s="160"/>
      <c r="D605" s="160"/>
      <c r="E605" s="160"/>
      <c r="F605" s="160"/>
      <c r="H605" s="184"/>
    </row>
    <row r="606">
      <c r="B606" s="184"/>
      <c r="C606" s="160"/>
      <c r="D606" s="160"/>
      <c r="E606" s="160"/>
      <c r="F606" s="160"/>
      <c r="H606" s="184"/>
    </row>
    <row r="607">
      <c r="B607" s="184"/>
      <c r="C607" s="160"/>
      <c r="D607" s="160"/>
      <c r="E607" s="160"/>
      <c r="F607" s="160"/>
      <c r="H607" s="184"/>
    </row>
    <row r="608">
      <c r="B608" s="184"/>
      <c r="C608" s="160"/>
      <c r="D608" s="160"/>
      <c r="E608" s="160"/>
      <c r="F608" s="160"/>
      <c r="H608" s="184"/>
    </row>
    <row r="609">
      <c r="B609" s="184"/>
      <c r="C609" s="160"/>
      <c r="D609" s="160"/>
      <c r="E609" s="160"/>
      <c r="F609" s="160"/>
      <c r="H609" s="184"/>
    </row>
    <row r="610">
      <c r="B610" s="184"/>
      <c r="C610" s="160"/>
      <c r="D610" s="160"/>
      <c r="E610" s="160"/>
      <c r="F610" s="160"/>
      <c r="H610" s="184"/>
    </row>
    <row r="611">
      <c r="B611" s="184"/>
      <c r="C611" s="160"/>
      <c r="D611" s="160"/>
      <c r="E611" s="160"/>
      <c r="F611" s="160"/>
      <c r="H611" s="184"/>
    </row>
    <row r="612">
      <c r="B612" s="184"/>
      <c r="C612" s="160"/>
      <c r="D612" s="160"/>
      <c r="E612" s="160"/>
      <c r="F612" s="160"/>
      <c r="H612" s="184"/>
    </row>
    <row r="613">
      <c r="B613" s="184"/>
      <c r="C613" s="160"/>
      <c r="D613" s="160"/>
      <c r="E613" s="160"/>
      <c r="F613" s="160"/>
      <c r="H613" s="184"/>
    </row>
    <row r="614">
      <c r="B614" s="184"/>
      <c r="C614" s="160"/>
      <c r="D614" s="160"/>
      <c r="E614" s="160"/>
      <c r="F614" s="160"/>
      <c r="H614" s="184"/>
    </row>
    <row r="615">
      <c r="B615" s="184"/>
      <c r="C615" s="160"/>
      <c r="D615" s="160"/>
      <c r="E615" s="160"/>
      <c r="F615" s="160"/>
      <c r="H615" s="184"/>
    </row>
    <row r="616">
      <c r="B616" s="184"/>
      <c r="C616" s="160"/>
      <c r="D616" s="160"/>
      <c r="E616" s="160"/>
      <c r="F616" s="160"/>
      <c r="H616" s="184"/>
    </row>
    <row r="617">
      <c r="B617" s="184"/>
      <c r="C617" s="160"/>
      <c r="D617" s="160"/>
      <c r="E617" s="160"/>
      <c r="F617" s="160"/>
      <c r="H617" s="184"/>
    </row>
    <row r="618">
      <c r="B618" s="184"/>
      <c r="C618" s="160"/>
      <c r="D618" s="160"/>
      <c r="E618" s="160"/>
      <c r="F618" s="160"/>
      <c r="H618" s="184"/>
    </row>
    <row r="619">
      <c r="B619" s="184"/>
      <c r="C619" s="160"/>
      <c r="D619" s="160"/>
      <c r="E619" s="160"/>
      <c r="F619" s="160"/>
      <c r="H619" s="184"/>
    </row>
    <row r="620">
      <c r="B620" s="184"/>
      <c r="C620" s="160"/>
      <c r="D620" s="160"/>
      <c r="E620" s="160"/>
      <c r="F620" s="160"/>
      <c r="H620" s="184"/>
    </row>
    <row r="621">
      <c r="B621" s="184"/>
      <c r="C621" s="160"/>
      <c r="D621" s="160"/>
      <c r="E621" s="160"/>
      <c r="F621" s="160"/>
      <c r="H621" s="184"/>
    </row>
    <row r="622">
      <c r="B622" s="184"/>
      <c r="C622" s="160"/>
      <c r="D622" s="160"/>
      <c r="E622" s="160"/>
      <c r="F622" s="160"/>
      <c r="H622" s="184"/>
    </row>
    <row r="623">
      <c r="B623" s="184"/>
      <c r="C623" s="160"/>
      <c r="D623" s="160"/>
      <c r="E623" s="160"/>
      <c r="F623" s="160"/>
      <c r="H623" s="184"/>
    </row>
    <row r="624">
      <c r="B624" s="184"/>
      <c r="C624" s="160"/>
      <c r="D624" s="160"/>
      <c r="E624" s="160"/>
      <c r="F624" s="160"/>
      <c r="H624" s="184"/>
    </row>
    <row r="625">
      <c r="B625" s="184"/>
      <c r="C625" s="160"/>
      <c r="D625" s="160"/>
      <c r="E625" s="160"/>
      <c r="F625" s="160"/>
      <c r="H625" s="184"/>
    </row>
    <row r="626">
      <c r="B626" s="184"/>
      <c r="C626" s="160"/>
      <c r="D626" s="160"/>
      <c r="E626" s="160"/>
      <c r="F626" s="160"/>
      <c r="H626" s="184"/>
    </row>
    <row r="627">
      <c r="B627" s="184"/>
      <c r="C627" s="160"/>
      <c r="D627" s="160"/>
      <c r="E627" s="160"/>
      <c r="F627" s="160"/>
      <c r="H627" s="184"/>
    </row>
    <row r="628">
      <c r="B628" s="184"/>
      <c r="C628" s="160"/>
      <c r="D628" s="160"/>
      <c r="E628" s="160"/>
      <c r="F628" s="160"/>
      <c r="H628" s="184"/>
    </row>
    <row r="629">
      <c r="B629" s="184"/>
      <c r="C629" s="160"/>
      <c r="D629" s="160"/>
      <c r="E629" s="160"/>
      <c r="F629" s="160"/>
      <c r="H629" s="184"/>
    </row>
    <row r="630">
      <c r="B630" s="184"/>
      <c r="C630" s="160"/>
      <c r="D630" s="160"/>
      <c r="E630" s="160"/>
      <c r="F630" s="160"/>
      <c r="H630" s="184"/>
    </row>
    <row r="631">
      <c r="B631" s="184"/>
      <c r="C631" s="160"/>
      <c r="D631" s="160"/>
      <c r="E631" s="160"/>
      <c r="F631" s="160"/>
      <c r="H631" s="184"/>
    </row>
    <row r="632">
      <c r="B632" s="184"/>
      <c r="C632" s="160"/>
      <c r="D632" s="160"/>
      <c r="E632" s="160"/>
      <c r="F632" s="160"/>
      <c r="H632" s="184"/>
    </row>
    <row r="633">
      <c r="B633" s="184"/>
      <c r="C633" s="160"/>
      <c r="D633" s="160"/>
      <c r="E633" s="160"/>
      <c r="F633" s="160"/>
      <c r="H633" s="184"/>
    </row>
    <row r="634">
      <c r="B634" s="184"/>
      <c r="C634" s="160"/>
      <c r="D634" s="160"/>
      <c r="E634" s="160"/>
      <c r="F634" s="160"/>
      <c r="H634" s="184"/>
    </row>
    <row r="635">
      <c r="B635" s="184"/>
      <c r="C635" s="160"/>
      <c r="D635" s="160"/>
      <c r="E635" s="160"/>
      <c r="F635" s="160"/>
      <c r="H635" s="184"/>
    </row>
    <row r="636">
      <c r="B636" s="184"/>
      <c r="C636" s="160"/>
      <c r="D636" s="160"/>
      <c r="E636" s="160"/>
      <c r="F636" s="160"/>
      <c r="H636" s="184"/>
    </row>
    <row r="637">
      <c r="B637" s="184"/>
      <c r="C637" s="160"/>
      <c r="D637" s="160"/>
      <c r="E637" s="160"/>
      <c r="F637" s="160"/>
      <c r="H637" s="184"/>
    </row>
    <row r="638">
      <c r="B638" s="184"/>
      <c r="C638" s="160"/>
      <c r="D638" s="160"/>
      <c r="E638" s="160"/>
      <c r="F638" s="160"/>
      <c r="H638" s="184"/>
    </row>
    <row r="639">
      <c r="B639" s="184"/>
      <c r="C639" s="160"/>
      <c r="D639" s="160"/>
      <c r="E639" s="160"/>
      <c r="F639" s="160"/>
      <c r="H639" s="184"/>
    </row>
    <row r="640">
      <c r="B640" s="184"/>
      <c r="C640" s="160"/>
      <c r="D640" s="160"/>
      <c r="E640" s="160"/>
      <c r="F640" s="160"/>
      <c r="H640" s="184"/>
    </row>
    <row r="641">
      <c r="B641" s="184"/>
      <c r="C641" s="160"/>
      <c r="D641" s="160"/>
      <c r="E641" s="160"/>
      <c r="F641" s="160"/>
      <c r="H641" s="184"/>
    </row>
    <row r="642">
      <c r="B642" s="184"/>
      <c r="C642" s="160"/>
      <c r="D642" s="160"/>
      <c r="E642" s="160"/>
      <c r="F642" s="160"/>
      <c r="H642" s="184"/>
    </row>
    <row r="643">
      <c r="B643" s="184"/>
      <c r="C643" s="160"/>
      <c r="D643" s="160"/>
      <c r="E643" s="160"/>
      <c r="F643" s="160"/>
      <c r="H643" s="184"/>
    </row>
    <row r="644">
      <c r="B644" s="184"/>
      <c r="C644" s="160"/>
      <c r="D644" s="160"/>
      <c r="E644" s="160"/>
      <c r="F644" s="160"/>
      <c r="H644" s="184"/>
    </row>
    <row r="645">
      <c r="B645" s="184"/>
      <c r="C645" s="160"/>
      <c r="D645" s="160"/>
      <c r="E645" s="160"/>
      <c r="F645" s="160"/>
      <c r="H645" s="184"/>
    </row>
    <row r="646">
      <c r="B646" s="184"/>
      <c r="C646" s="160"/>
      <c r="D646" s="160"/>
      <c r="E646" s="160"/>
      <c r="F646" s="160"/>
      <c r="H646" s="184"/>
    </row>
    <row r="647">
      <c r="B647" s="184"/>
      <c r="C647" s="160"/>
      <c r="D647" s="160"/>
      <c r="E647" s="160"/>
      <c r="F647" s="160"/>
      <c r="H647" s="184"/>
    </row>
    <row r="648">
      <c r="B648" s="184"/>
      <c r="C648" s="160"/>
      <c r="D648" s="160"/>
      <c r="E648" s="160"/>
      <c r="F648" s="160"/>
      <c r="H648" s="184"/>
    </row>
    <row r="649">
      <c r="B649" s="184"/>
      <c r="C649" s="160"/>
      <c r="D649" s="160"/>
      <c r="E649" s="160"/>
      <c r="F649" s="160"/>
      <c r="H649" s="184"/>
    </row>
    <row r="650">
      <c r="B650" s="184"/>
      <c r="C650" s="160"/>
      <c r="D650" s="160"/>
      <c r="E650" s="160"/>
      <c r="F650" s="160"/>
      <c r="H650" s="184"/>
    </row>
    <row r="651">
      <c r="B651" s="184"/>
      <c r="C651" s="160"/>
      <c r="D651" s="160"/>
      <c r="E651" s="160"/>
      <c r="F651" s="160"/>
      <c r="H651" s="184"/>
    </row>
    <row r="652">
      <c r="B652" s="184"/>
      <c r="C652" s="160"/>
      <c r="D652" s="160"/>
      <c r="E652" s="160"/>
      <c r="F652" s="160"/>
      <c r="H652" s="184"/>
    </row>
    <row r="653">
      <c r="B653" s="184"/>
      <c r="C653" s="160"/>
      <c r="D653" s="160"/>
      <c r="E653" s="160"/>
      <c r="F653" s="160"/>
      <c r="H653" s="184"/>
    </row>
    <row r="654">
      <c r="B654" s="184"/>
      <c r="C654" s="160"/>
      <c r="D654" s="160"/>
      <c r="E654" s="160"/>
      <c r="F654" s="160"/>
      <c r="H654" s="184"/>
    </row>
    <row r="655">
      <c r="B655" s="184"/>
      <c r="C655" s="160"/>
      <c r="D655" s="160"/>
      <c r="E655" s="160"/>
      <c r="F655" s="160"/>
      <c r="H655" s="184"/>
    </row>
    <row r="656">
      <c r="B656" s="184"/>
      <c r="C656" s="160"/>
      <c r="D656" s="160"/>
      <c r="E656" s="160"/>
      <c r="F656" s="160"/>
      <c r="H656" s="184"/>
    </row>
    <row r="657">
      <c r="B657" s="184"/>
      <c r="C657" s="160"/>
      <c r="D657" s="160"/>
      <c r="E657" s="160"/>
      <c r="F657" s="160"/>
      <c r="H657" s="184"/>
    </row>
    <row r="658">
      <c r="B658" s="184"/>
      <c r="C658" s="160"/>
      <c r="D658" s="160"/>
      <c r="E658" s="160"/>
      <c r="F658" s="160"/>
      <c r="H658" s="184"/>
    </row>
    <row r="659">
      <c r="B659" s="184"/>
      <c r="C659" s="160"/>
      <c r="D659" s="160"/>
      <c r="E659" s="160"/>
      <c r="F659" s="160"/>
      <c r="H659" s="184"/>
    </row>
    <row r="660">
      <c r="B660" s="184"/>
      <c r="C660" s="160"/>
      <c r="D660" s="160"/>
      <c r="E660" s="160"/>
      <c r="F660" s="160"/>
      <c r="H660" s="184"/>
    </row>
    <row r="661">
      <c r="B661" s="184"/>
      <c r="C661" s="160"/>
      <c r="D661" s="160"/>
      <c r="E661" s="160"/>
      <c r="F661" s="160"/>
      <c r="H661" s="184"/>
    </row>
    <row r="662">
      <c r="B662" s="184"/>
      <c r="C662" s="160"/>
      <c r="D662" s="160"/>
      <c r="E662" s="160"/>
      <c r="F662" s="160"/>
      <c r="H662" s="184"/>
    </row>
    <row r="663">
      <c r="B663" s="184"/>
      <c r="C663" s="160"/>
      <c r="D663" s="160"/>
      <c r="E663" s="160"/>
      <c r="F663" s="160"/>
      <c r="H663" s="184"/>
    </row>
    <row r="664">
      <c r="B664" s="184"/>
      <c r="C664" s="160"/>
      <c r="D664" s="160"/>
      <c r="E664" s="160"/>
      <c r="F664" s="160"/>
      <c r="H664" s="184"/>
    </row>
    <row r="665">
      <c r="B665" s="184"/>
      <c r="C665" s="160"/>
      <c r="D665" s="160"/>
      <c r="E665" s="160"/>
      <c r="F665" s="160"/>
      <c r="H665" s="184"/>
    </row>
    <row r="666">
      <c r="B666" s="184"/>
      <c r="C666" s="160"/>
      <c r="D666" s="160"/>
      <c r="E666" s="160"/>
      <c r="F666" s="160"/>
      <c r="H666" s="184"/>
    </row>
    <row r="667">
      <c r="B667" s="184"/>
      <c r="C667" s="160"/>
      <c r="D667" s="160"/>
      <c r="E667" s="160"/>
      <c r="F667" s="160"/>
      <c r="H667" s="184"/>
    </row>
    <row r="668">
      <c r="B668" s="184"/>
      <c r="C668" s="160"/>
      <c r="D668" s="160"/>
      <c r="E668" s="160"/>
      <c r="F668" s="160"/>
      <c r="H668" s="184"/>
    </row>
    <row r="669">
      <c r="B669" s="184"/>
      <c r="C669" s="160"/>
      <c r="D669" s="160"/>
      <c r="E669" s="160"/>
      <c r="F669" s="160"/>
      <c r="H669" s="184"/>
    </row>
    <row r="670">
      <c r="B670" s="184"/>
      <c r="C670" s="160"/>
      <c r="D670" s="160"/>
      <c r="E670" s="160"/>
      <c r="F670" s="160"/>
      <c r="H670" s="184"/>
    </row>
    <row r="671">
      <c r="B671" s="184"/>
      <c r="C671" s="160"/>
      <c r="D671" s="160"/>
      <c r="E671" s="160"/>
      <c r="F671" s="160"/>
      <c r="H671" s="184"/>
    </row>
    <row r="672">
      <c r="B672" s="184"/>
      <c r="C672" s="160"/>
      <c r="D672" s="160"/>
      <c r="E672" s="160"/>
      <c r="F672" s="160"/>
      <c r="H672" s="184"/>
    </row>
    <row r="673">
      <c r="B673" s="184"/>
      <c r="C673" s="160"/>
      <c r="D673" s="160"/>
      <c r="E673" s="160"/>
      <c r="F673" s="160"/>
      <c r="H673" s="184"/>
    </row>
    <row r="674">
      <c r="B674" s="184"/>
      <c r="C674" s="160"/>
      <c r="D674" s="160"/>
      <c r="E674" s="160"/>
      <c r="F674" s="160"/>
      <c r="H674" s="184"/>
    </row>
    <row r="675">
      <c r="B675" s="184"/>
      <c r="C675" s="160"/>
      <c r="D675" s="160"/>
      <c r="E675" s="160"/>
      <c r="F675" s="160"/>
      <c r="H675" s="184"/>
    </row>
    <row r="676">
      <c r="B676" s="184"/>
      <c r="C676" s="160"/>
      <c r="D676" s="160"/>
      <c r="E676" s="160"/>
      <c r="F676" s="160"/>
      <c r="H676" s="184"/>
    </row>
    <row r="677">
      <c r="B677" s="184"/>
      <c r="C677" s="160"/>
      <c r="D677" s="160"/>
      <c r="E677" s="160"/>
      <c r="F677" s="160"/>
      <c r="H677" s="184"/>
    </row>
    <row r="678">
      <c r="B678" s="184"/>
      <c r="C678" s="160"/>
      <c r="D678" s="160"/>
      <c r="E678" s="160"/>
      <c r="F678" s="160"/>
      <c r="H678" s="184"/>
    </row>
    <row r="679">
      <c r="B679" s="184"/>
      <c r="C679" s="160"/>
      <c r="D679" s="160"/>
      <c r="E679" s="160"/>
      <c r="F679" s="160"/>
      <c r="H679" s="184"/>
    </row>
    <row r="680">
      <c r="B680" s="184"/>
      <c r="C680" s="160"/>
      <c r="D680" s="160"/>
      <c r="E680" s="160"/>
      <c r="F680" s="160"/>
      <c r="H680" s="184"/>
    </row>
    <row r="681">
      <c r="B681" s="184"/>
      <c r="C681" s="160"/>
      <c r="D681" s="160"/>
      <c r="E681" s="160"/>
      <c r="F681" s="160"/>
      <c r="H681" s="184"/>
    </row>
    <row r="682">
      <c r="B682" s="184"/>
      <c r="C682" s="160"/>
      <c r="D682" s="160"/>
      <c r="E682" s="160"/>
      <c r="F682" s="160"/>
      <c r="H682" s="184"/>
    </row>
    <row r="683">
      <c r="B683" s="184"/>
      <c r="C683" s="160"/>
      <c r="D683" s="160"/>
      <c r="E683" s="160"/>
      <c r="F683" s="160"/>
      <c r="H683" s="184"/>
    </row>
    <row r="684">
      <c r="B684" s="184"/>
      <c r="C684" s="160"/>
      <c r="D684" s="160"/>
      <c r="E684" s="160"/>
      <c r="F684" s="160"/>
      <c r="H684" s="184"/>
    </row>
    <row r="685">
      <c r="B685" s="184"/>
      <c r="C685" s="160"/>
      <c r="D685" s="160"/>
      <c r="E685" s="160"/>
      <c r="F685" s="160"/>
      <c r="H685" s="184"/>
    </row>
    <row r="686">
      <c r="B686" s="184"/>
      <c r="C686" s="160"/>
      <c r="D686" s="160"/>
      <c r="E686" s="160"/>
      <c r="F686" s="160"/>
      <c r="H686" s="184"/>
    </row>
    <row r="687">
      <c r="B687" s="184"/>
      <c r="C687" s="160"/>
      <c r="D687" s="160"/>
      <c r="E687" s="160"/>
      <c r="F687" s="160"/>
      <c r="H687" s="184"/>
    </row>
    <row r="688">
      <c r="B688" s="184"/>
      <c r="C688" s="160"/>
      <c r="D688" s="160"/>
      <c r="E688" s="160"/>
      <c r="F688" s="160"/>
      <c r="H688" s="184"/>
    </row>
    <row r="689">
      <c r="B689" s="184"/>
      <c r="C689" s="160"/>
      <c r="D689" s="160"/>
      <c r="E689" s="160"/>
      <c r="F689" s="160"/>
      <c r="H689" s="184"/>
    </row>
    <row r="690">
      <c r="B690" s="184"/>
      <c r="C690" s="160"/>
      <c r="D690" s="160"/>
      <c r="E690" s="160"/>
      <c r="F690" s="160"/>
      <c r="H690" s="184"/>
    </row>
    <row r="691">
      <c r="B691" s="184"/>
      <c r="C691" s="160"/>
      <c r="D691" s="160"/>
      <c r="E691" s="160"/>
      <c r="F691" s="160"/>
      <c r="H691" s="184"/>
    </row>
    <row r="692">
      <c r="B692" s="184"/>
      <c r="C692" s="160"/>
      <c r="D692" s="160"/>
      <c r="E692" s="160"/>
      <c r="F692" s="160"/>
      <c r="H692" s="184"/>
    </row>
    <row r="693">
      <c r="B693" s="184"/>
      <c r="C693" s="160"/>
      <c r="D693" s="160"/>
      <c r="E693" s="160"/>
      <c r="F693" s="160"/>
      <c r="H693" s="184"/>
    </row>
    <row r="694">
      <c r="B694" s="184"/>
      <c r="C694" s="160"/>
      <c r="D694" s="160"/>
      <c r="E694" s="160"/>
      <c r="F694" s="160"/>
      <c r="H694" s="184"/>
    </row>
    <row r="695">
      <c r="B695" s="184"/>
      <c r="C695" s="160"/>
      <c r="D695" s="160"/>
      <c r="E695" s="160"/>
      <c r="F695" s="160"/>
      <c r="H695" s="184"/>
    </row>
    <row r="696">
      <c r="B696" s="184"/>
      <c r="C696" s="160"/>
      <c r="D696" s="160"/>
      <c r="E696" s="160"/>
      <c r="F696" s="160"/>
      <c r="H696" s="184"/>
    </row>
    <row r="697">
      <c r="B697" s="184"/>
      <c r="C697" s="160"/>
      <c r="D697" s="160"/>
      <c r="E697" s="160"/>
      <c r="F697" s="160"/>
      <c r="H697" s="184"/>
    </row>
    <row r="698">
      <c r="B698" s="184"/>
      <c r="C698" s="160"/>
      <c r="D698" s="160"/>
      <c r="E698" s="160"/>
      <c r="F698" s="160"/>
      <c r="H698" s="184"/>
    </row>
    <row r="699">
      <c r="B699" s="184"/>
      <c r="C699" s="160"/>
      <c r="D699" s="160"/>
      <c r="E699" s="160"/>
      <c r="F699" s="160"/>
      <c r="H699" s="184"/>
    </row>
    <row r="700">
      <c r="B700" s="184"/>
      <c r="C700" s="160"/>
      <c r="D700" s="160"/>
      <c r="E700" s="160"/>
      <c r="F700" s="160"/>
      <c r="H700" s="184"/>
    </row>
    <row r="701">
      <c r="B701" s="184"/>
      <c r="C701" s="160"/>
      <c r="D701" s="160"/>
      <c r="E701" s="160"/>
      <c r="F701" s="160"/>
      <c r="H701" s="184"/>
    </row>
    <row r="702">
      <c r="B702" s="184"/>
      <c r="C702" s="160"/>
      <c r="D702" s="160"/>
      <c r="E702" s="160"/>
      <c r="F702" s="160"/>
      <c r="H702" s="184"/>
    </row>
    <row r="703">
      <c r="B703" s="184"/>
      <c r="C703" s="160"/>
      <c r="D703" s="160"/>
      <c r="E703" s="160"/>
      <c r="F703" s="160"/>
      <c r="H703" s="184"/>
    </row>
    <row r="704">
      <c r="B704" s="184"/>
      <c r="C704" s="160"/>
      <c r="D704" s="160"/>
      <c r="E704" s="160"/>
      <c r="F704" s="160"/>
      <c r="H704" s="184"/>
    </row>
    <row r="705">
      <c r="B705" s="184"/>
      <c r="C705" s="160"/>
      <c r="D705" s="160"/>
      <c r="E705" s="160"/>
      <c r="F705" s="160"/>
      <c r="H705" s="184"/>
    </row>
    <row r="706">
      <c r="B706" s="184"/>
      <c r="C706" s="160"/>
      <c r="D706" s="160"/>
      <c r="E706" s="160"/>
      <c r="F706" s="160"/>
      <c r="H706" s="184"/>
    </row>
    <row r="707">
      <c r="B707" s="184"/>
      <c r="C707" s="160"/>
      <c r="D707" s="160"/>
      <c r="E707" s="160"/>
      <c r="F707" s="160"/>
      <c r="H707" s="184"/>
    </row>
    <row r="708">
      <c r="B708" s="184"/>
      <c r="C708" s="160"/>
      <c r="D708" s="160"/>
      <c r="E708" s="160"/>
      <c r="F708" s="160"/>
      <c r="H708" s="184"/>
    </row>
    <row r="709">
      <c r="B709" s="184"/>
      <c r="C709" s="160"/>
      <c r="D709" s="160"/>
      <c r="E709" s="160"/>
      <c r="F709" s="160"/>
      <c r="H709" s="184"/>
    </row>
    <row r="710">
      <c r="B710" s="184"/>
      <c r="C710" s="160"/>
      <c r="D710" s="160"/>
      <c r="E710" s="160"/>
      <c r="F710" s="160"/>
      <c r="H710" s="184"/>
    </row>
    <row r="711">
      <c r="B711" s="184"/>
      <c r="C711" s="160"/>
      <c r="D711" s="160"/>
      <c r="E711" s="160"/>
      <c r="F711" s="160"/>
      <c r="H711" s="184"/>
    </row>
    <row r="712">
      <c r="B712" s="184"/>
      <c r="C712" s="160"/>
      <c r="D712" s="160"/>
      <c r="E712" s="160"/>
      <c r="F712" s="160"/>
      <c r="H712" s="184"/>
    </row>
    <row r="713">
      <c r="B713" s="184"/>
      <c r="C713" s="160"/>
      <c r="D713" s="160"/>
      <c r="E713" s="160"/>
      <c r="F713" s="160"/>
      <c r="H713" s="184"/>
    </row>
    <row r="714">
      <c r="B714" s="184"/>
      <c r="C714" s="160"/>
      <c r="D714" s="160"/>
      <c r="E714" s="160"/>
      <c r="F714" s="160"/>
      <c r="H714" s="184"/>
    </row>
    <row r="715">
      <c r="B715" s="184"/>
      <c r="C715" s="160"/>
      <c r="D715" s="160"/>
      <c r="E715" s="160"/>
      <c r="F715" s="160"/>
      <c r="H715" s="184"/>
    </row>
    <row r="716">
      <c r="B716" s="184"/>
      <c r="C716" s="160"/>
      <c r="D716" s="160"/>
      <c r="E716" s="160"/>
      <c r="F716" s="160"/>
      <c r="H716" s="184"/>
    </row>
    <row r="717">
      <c r="B717" s="184"/>
      <c r="C717" s="160"/>
      <c r="D717" s="160"/>
      <c r="E717" s="160"/>
      <c r="F717" s="160"/>
      <c r="H717" s="184"/>
    </row>
    <row r="718">
      <c r="B718" s="184"/>
      <c r="C718" s="160"/>
      <c r="D718" s="160"/>
      <c r="E718" s="160"/>
      <c r="F718" s="160"/>
      <c r="H718" s="184"/>
    </row>
    <row r="719">
      <c r="B719" s="184"/>
      <c r="C719" s="160"/>
      <c r="D719" s="160"/>
      <c r="E719" s="160"/>
      <c r="F719" s="160"/>
      <c r="H719" s="184"/>
    </row>
    <row r="720">
      <c r="B720" s="184"/>
      <c r="C720" s="160"/>
      <c r="D720" s="160"/>
      <c r="E720" s="160"/>
      <c r="F720" s="160"/>
      <c r="H720" s="184"/>
    </row>
    <row r="721">
      <c r="B721" s="184"/>
      <c r="C721" s="160"/>
      <c r="D721" s="160"/>
      <c r="E721" s="160"/>
      <c r="F721" s="160"/>
      <c r="H721" s="184"/>
    </row>
    <row r="722">
      <c r="B722" s="184"/>
      <c r="C722" s="160"/>
      <c r="D722" s="160"/>
      <c r="E722" s="160"/>
      <c r="F722" s="160"/>
      <c r="H722" s="184"/>
    </row>
    <row r="723">
      <c r="B723" s="184"/>
      <c r="C723" s="160"/>
      <c r="D723" s="160"/>
      <c r="E723" s="160"/>
      <c r="F723" s="160"/>
      <c r="H723" s="184"/>
    </row>
    <row r="724">
      <c r="B724" s="184"/>
      <c r="C724" s="160"/>
      <c r="D724" s="160"/>
      <c r="E724" s="160"/>
      <c r="F724" s="160"/>
      <c r="H724" s="184"/>
    </row>
    <row r="725">
      <c r="B725" s="184"/>
      <c r="C725" s="160"/>
      <c r="D725" s="160"/>
      <c r="E725" s="160"/>
      <c r="F725" s="160"/>
      <c r="H725" s="184"/>
    </row>
    <row r="726">
      <c r="B726" s="184"/>
      <c r="C726" s="160"/>
      <c r="D726" s="160"/>
      <c r="E726" s="160"/>
      <c r="F726" s="160"/>
      <c r="H726" s="184"/>
    </row>
    <row r="727">
      <c r="B727" s="184"/>
      <c r="C727" s="160"/>
      <c r="D727" s="160"/>
      <c r="E727" s="160"/>
      <c r="F727" s="160"/>
      <c r="H727" s="184"/>
    </row>
    <row r="728">
      <c r="B728" s="184"/>
      <c r="C728" s="160"/>
      <c r="D728" s="160"/>
      <c r="E728" s="160"/>
      <c r="F728" s="160"/>
      <c r="H728" s="184"/>
    </row>
    <row r="729">
      <c r="B729" s="184"/>
      <c r="C729" s="160"/>
      <c r="D729" s="160"/>
      <c r="E729" s="160"/>
      <c r="F729" s="160"/>
      <c r="H729" s="184"/>
    </row>
    <row r="730">
      <c r="B730" s="184"/>
      <c r="C730" s="160"/>
      <c r="D730" s="160"/>
      <c r="E730" s="160"/>
      <c r="F730" s="160"/>
      <c r="H730" s="184"/>
    </row>
    <row r="731">
      <c r="B731" s="184"/>
      <c r="C731" s="160"/>
      <c r="D731" s="160"/>
      <c r="E731" s="160"/>
      <c r="F731" s="160"/>
      <c r="H731" s="184"/>
    </row>
    <row r="732">
      <c r="B732" s="184"/>
      <c r="C732" s="160"/>
      <c r="D732" s="160"/>
      <c r="E732" s="160"/>
      <c r="F732" s="160"/>
      <c r="H732" s="184"/>
    </row>
    <row r="733">
      <c r="B733" s="184"/>
      <c r="C733" s="160"/>
      <c r="D733" s="160"/>
      <c r="E733" s="160"/>
      <c r="F733" s="160"/>
      <c r="H733" s="184"/>
    </row>
    <row r="734">
      <c r="B734" s="184"/>
      <c r="C734" s="160"/>
      <c r="D734" s="160"/>
      <c r="E734" s="160"/>
      <c r="F734" s="160"/>
      <c r="H734" s="184"/>
    </row>
    <row r="735">
      <c r="B735" s="184"/>
      <c r="C735" s="160"/>
      <c r="D735" s="160"/>
      <c r="E735" s="160"/>
      <c r="F735" s="160"/>
      <c r="H735" s="184"/>
    </row>
    <row r="736">
      <c r="B736" s="184"/>
      <c r="C736" s="160"/>
      <c r="D736" s="160"/>
      <c r="E736" s="160"/>
      <c r="F736" s="160"/>
      <c r="H736" s="184"/>
    </row>
    <row r="737">
      <c r="B737" s="184"/>
      <c r="C737" s="160"/>
      <c r="D737" s="160"/>
      <c r="E737" s="160"/>
      <c r="F737" s="160"/>
      <c r="H737" s="184"/>
    </row>
    <row r="738">
      <c r="B738" s="184"/>
      <c r="C738" s="160"/>
      <c r="D738" s="160"/>
      <c r="E738" s="160"/>
      <c r="F738" s="160"/>
      <c r="H738" s="184"/>
    </row>
    <row r="739">
      <c r="B739" s="184"/>
      <c r="C739" s="160"/>
      <c r="D739" s="160"/>
      <c r="E739" s="160"/>
      <c r="F739" s="160"/>
      <c r="H739" s="184"/>
    </row>
    <row r="740">
      <c r="B740" s="184"/>
      <c r="C740" s="160"/>
      <c r="D740" s="160"/>
      <c r="E740" s="160"/>
      <c r="F740" s="160"/>
      <c r="H740" s="184"/>
    </row>
    <row r="741">
      <c r="B741" s="184"/>
      <c r="C741" s="160"/>
      <c r="D741" s="160"/>
      <c r="E741" s="160"/>
      <c r="F741" s="160"/>
      <c r="H741" s="184"/>
    </row>
    <row r="742">
      <c r="B742" s="184"/>
      <c r="C742" s="160"/>
      <c r="D742" s="160"/>
      <c r="E742" s="160"/>
      <c r="F742" s="160"/>
      <c r="H742" s="184"/>
    </row>
    <row r="743">
      <c r="B743" s="184"/>
      <c r="C743" s="160"/>
      <c r="D743" s="160"/>
      <c r="E743" s="160"/>
      <c r="F743" s="160"/>
      <c r="H743" s="184"/>
    </row>
    <row r="744">
      <c r="B744" s="184"/>
      <c r="C744" s="160"/>
      <c r="D744" s="160"/>
      <c r="E744" s="160"/>
      <c r="F744" s="160"/>
      <c r="H744" s="184"/>
    </row>
    <row r="745">
      <c r="B745" s="184"/>
      <c r="C745" s="160"/>
      <c r="D745" s="160"/>
      <c r="E745" s="160"/>
      <c r="F745" s="160"/>
      <c r="H745" s="184"/>
    </row>
    <row r="746">
      <c r="B746" s="184"/>
      <c r="C746" s="160"/>
      <c r="D746" s="160"/>
      <c r="E746" s="160"/>
      <c r="F746" s="160"/>
      <c r="H746" s="184"/>
    </row>
    <row r="747">
      <c r="B747" s="184"/>
      <c r="C747" s="160"/>
      <c r="D747" s="160"/>
      <c r="E747" s="160"/>
      <c r="F747" s="160"/>
      <c r="H747" s="184"/>
    </row>
    <row r="748">
      <c r="B748" s="184"/>
      <c r="C748" s="160"/>
      <c r="D748" s="160"/>
      <c r="E748" s="160"/>
      <c r="F748" s="160"/>
      <c r="H748" s="184"/>
    </row>
    <row r="749">
      <c r="B749" s="184"/>
      <c r="C749" s="160"/>
      <c r="D749" s="160"/>
      <c r="E749" s="160"/>
      <c r="F749" s="160"/>
      <c r="H749" s="184"/>
    </row>
    <row r="750">
      <c r="B750" s="184"/>
      <c r="C750" s="160"/>
      <c r="D750" s="160"/>
      <c r="E750" s="160"/>
      <c r="F750" s="160"/>
      <c r="H750" s="184"/>
    </row>
    <row r="751">
      <c r="B751" s="184"/>
      <c r="C751" s="160"/>
      <c r="D751" s="160"/>
      <c r="E751" s="160"/>
      <c r="F751" s="160"/>
      <c r="H751" s="184"/>
    </row>
    <row r="752">
      <c r="B752" s="184"/>
      <c r="C752" s="160"/>
      <c r="D752" s="160"/>
      <c r="E752" s="160"/>
      <c r="F752" s="160"/>
      <c r="H752" s="184"/>
    </row>
    <row r="753">
      <c r="B753" s="184"/>
      <c r="C753" s="160"/>
      <c r="D753" s="160"/>
      <c r="E753" s="160"/>
      <c r="F753" s="160"/>
      <c r="H753" s="184"/>
    </row>
    <row r="754">
      <c r="B754" s="184"/>
      <c r="C754" s="160"/>
      <c r="D754" s="160"/>
      <c r="E754" s="160"/>
      <c r="F754" s="160"/>
      <c r="H754" s="184"/>
    </row>
    <row r="755">
      <c r="B755" s="184"/>
      <c r="C755" s="160"/>
      <c r="D755" s="160"/>
      <c r="E755" s="160"/>
      <c r="F755" s="160"/>
      <c r="H755" s="184"/>
    </row>
    <row r="756">
      <c r="B756" s="184"/>
      <c r="C756" s="160"/>
      <c r="D756" s="160"/>
      <c r="E756" s="160"/>
      <c r="F756" s="160"/>
      <c r="H756" s="184"/>
    </row>
    <row r="757">
      <c r="B757" s="184"/>
      <c r="C757" s="160"/>
      <c r="D757" s="160"/>
      <c r="E757" s="160"/>
      <c r="F757" s="160"/>
      <c r="H757" s="184"/>
    </row>
    <row r="758">
      <c r="B758" s="184"/>
      <c r="C758" s="160"/>
      <c r="D758" s="160"/>
      <c r="E758" s="160"/>
      <c r="F758" s="160"/>
      <c r="H758" s="184"/>
    </row>
    <row r="759">
      <c r="B759" s="184"/>
      <c r="C759" s="160"/>
      <c r="D759" s="160"/>
      <c r="E759" s="160"/>
      <c r="F759" s="160"/>
      <c r="H759" s="184"/>
    </row>
    <row r="760">
      <c r="B760" s="184"/>
      <c r="C760" s="160"/>
      <c r="D760" s="160"/>
      <c r="E760" s="160"/>
      <c r="F760" s="160"/>
      <c r="H760" s="184"/>
    </row>
    <row r="761">
      <c r="B761" s="184"/>
      <c r="C761" s="160"/>
      <c r="D761" s="160"/>
      <c r="E761" s="160"/>
      <c r="F761" s="160"/>
      <c r="H761" s="184"/>
    </row>
    <row r="762">
      <c r="B762" s="184"/>
      <c r="C762" s="160"/>
      <c r="D762" s="160"/>
      <c r="E762" s="160"/>
      <c r="F762" s="160"/>
      <c r="H762" s="184"/>
    </row>
    <row r="763">
      <c r="B763" s="184"/>
      <c r="C763" s="160"/>
      <c r="D763" s="160"/>
      <c r="E763" s="160"/>
      <c r="F763" s="160"/>
      <c r="H763" s="184"/>
    </row>
    <row r="764">
      <c r="B764" s="184"/>
      <c r="C764" s="160"/>
      <c r="D764" s="160"/>
      <c r="E764" s="160"/>
      <c r="F764" s="160"/>
      <c r="H764" s="184"/>
    </row>
    <row r="765">
      <c r="B765" s="184"/>
      <c r="C765" s="160"/>
      <c r="D765" s="160"/>
      <c r="E765" s="160"/>
      <c r="F765" s="160"/>
      <c r="H765" s="184"/>
    </row>
    <row r="766">
      <c r="B766" s="184"/>
      <c r="C766" s="160"/>
      <c r="D766" s="160"/>
      <c r="E766" s="160"/>
      <c r="F766" s="160"/>
      <c r="H766" s="184"/>
    </row>
    <row r="767">
      <c r="B767" s="184"/>
      <c r="C767" s="160"/>
      <c r="D767" s="160"/>
      <c r="E767" s="160"/>
      <c r="F767" s="160"/>
      <c r="H767" s="184"/>
    </row>
    <row r="768">
      <c r="B768" s="184"/>
      <c r="C768" s="160"/>
      <c r="D768" s="160"/>
      <c r="E768" s="160"/>
      <c r="F768" s="160"/>
      <c r="H768" s="184"/>
    </row>
    <row r="769">
      <c r="B769" s="184"/>
      <c r="C769" s="160"/>
      <c r="D769" s="160"/>
      <c r="E769" s="160"/>
      <c r="F769" s="160"/>
      <c r="H769" s="184"/>
    </row>
    <row r="770">
      <c r="B770" s="184"/>
      <c r="C770" s="160"/>
      <c r="D770" s="160"/>
      <c r="E770" s="160"/>
      <c r="F770" s="160"/>
      <c r="H770" s="184"/>
    </row>
    <row r="771">
      <c r="B771" s="184"/>
      <c r="C771" s="160"/>
      <c r="D771" s="160"/>
      <c r="E771" s="160"/>
      <c r="F771" s="160"/>
      <c r="H771" s="184"/>
    </row>
    <row r="772">
      <c r="B772" s="184"/>
      <c r="C772" s="160"/>
      <c r="D772" s="160"/>
      <c r="E772" s="160"/>
      <c r="F772" s="160"/>
      <c r="H772" s="184"/>
    </row>
    <row r="773">
      <c r="B773" s="184"/>
      <c r="C773" s="160"/>
      <c r="D773" s="160"/>
      <c r="E773" s="160"/>
      <c r="F773" s="160"/>
      <c r="H773" s="184"/>
    </row>
    <row r="774">
      <c r="B774" s="184"/>
      <c r="C774" s="160"/>
      <c r="D774" s="160"/>
      <c r="E774" s="160"/>
      <c r="F774" s="160"/>
      <c r="H774" s="184"/>
    </row>
    <row r="775">
      <c r="B775" s="184"/>
      <c r="C775" s="160"/>
      <c r="D775" s="160"/>
      <c r="E775" s="160"/>
      <c r="F775" s="160"/>
      <c r="H775" s="184"/>
    </row>
    <row r="776">
      <c r="B776" s="184"/>
      <c r="C776" s="160"/>
      <c r="D776" s="160"/>
      <c r="E776" s="160"/>
      <c r="F776" s="160"/>
      <c r="H776" s="184"/>
    </row>
    <row r="777">
      <c r="B777" s="184"/>
      <c r="C777" s="160"/>
      <c r="D777" s="160"/>
      <c r="E777" s="160"/>
      <c r="F777" s="160"/>
      <c r="H777" s="184"/>
    </row>
    <row r="778">
      <c r="B778" s="184"/>
      <c r="C778" s="160"/>
      <c r="D778" s="160"/>
      <c r="E778" s="160"/>
      <c r="F778" s="160"/>
      <c r="H778" s="184"/>
    </row>
    <row r="779">
      <c r="B779" s="184"/>
      <c r="C779" s="160"/>
      <c r="D779" s="160"/>
      <c r="E779" s="160"/>
      <c r="F779" s="160"/>
      <c r="H779" s="184"/>
    </row>
    <row r="780">
      <c r="B780" s="184"/>
      <c r="C780" s="160"/>
      <c r="D780" s="160"/>
      <c r="E780" s="160"/>
      <c r="F780" s="160"/>
      <c r="H780" s="184"/>
    </row>
    <row r="781">
      <c r="B781" s="184"/>
      <c r="C781" s="160"/>
      <c r="D781" s="160"/>
      <c r="E781" s="160"/>
      <c r="F781" s="160"/>
      <c r="H781" s="184"/>
    </row>
    <row r="782">
      <c r="B782" s="184"/>
      <c r="C782" s="160"/>
      <c r="D782" s="160"/>
      <c r="E782" s="160"/>
      <c r="F782" s="160"/>
      <c r="H782" s="184"/>
    </row>
    <row r="783">
      <c r="B783" s="184"/>
      <c r="C783" s="160"/>
      <c r="D783" s="160"/>
      <c r="E783" s="160"/>
      <c r="F783" s="160"/>
      <c r="H783" s="184"/>
    </row>
    <row r="784">
      <c r="B784" s="184"/>
      <c r="C784" s="160"/>
      <c r="D784" s="160"/>
      <c r="E784" s="160"/>
      <c r="F784" s="160"/>
      <c r="H784" s="184"/>
    </row>
    <row r="785">
      <c r="B785" s="184"/>
      <c r="C785" s="160"/>
      <c r="D785" s="160"/>
      <c r="E785" s="160"/>
      <c r="F785" s="160"/>
      <c r="H785" s="184"/>
    </row>
    <row r="786">
      <c r="B786" s="184"/>
      <c r="C786" s="160"/>
      <c r="D786" s="160"/>
      <c r="E786" s="160"/>
      <c r="F786" s="160"/>
      <c r="H786" s="184"/>
    </row>
    <row r="787">
      <c r="B787" s="184"/>
      <c r="C787" s="160"/>
      <c r="D787" s="160"/>
      <c r="E787" s="160"/>
      <c r="F787" s="160"/>
      <c r="H787" s="184"/>
    </row>
    <row r="788">
      <c r="B788" s="184"/>
      <c r="C788" s="160"/>
      <c r="D788" s="160"/>
      <c r="E788" s="160"/>
      <c r="F788" s="160"/>
      <c r="H788" s="184"/>
    </row>
    <row r="789">
      <c r="B789" s="184"/>
      <c r="C789" s="160"/>
      <c r="D789" s="160"/>
      <c r="E789" s="160"/>
      <c r="F789" s="160"/>
      <c r="H789" s="184"/>
    </row>
    <row r="790">
      <c r="B790" s="184"/>
      <c r="C790" s="160"/>
      <c r="D790" s="160"/>
      <c r="E790" s="160"/>
      <c r="F790" s="160"/>
      <c r="H790" s="184"/>
    </row>
    <row r="791">
      <c r="B791" s="184"/>
      <c r="C791" s="160"/>
      <c r="D791" s="160"/>
      <c r="E791" s="160"/>
      <c r="F791" s="160"/>
      <c r="H791" s="184"/>
    </row>
    <row r="792">
      <c r="B792" s="184"/>
      <c r="C792" s="160"/>
      <c r="D792" s="160"/>
      <c r="E792" s="160"/>
      <c r="F792" s="160"/>
      <c r="H792" s="184"/>
    </row>
    <row r="793">
      <c r="B793" s="184"/>
      <c r="C793" s="160"/>
      <c r="D793" s="160"/>
      <c r="E793" s="160"/>
      <c r="F793" s="160"/>
      <c r="H793" s="184"/>
    </row>
    <row r="794">
      <c r="B794" s="184"/>
      <c r="C794" s="160"/>
      <c r="D794" s="160"/>
      <c r="E794" s="160"/>
      <c r="F794" s="160"/>
      <c r="H794" s="184"/>
    </row>
    <row r="795">
      <c r="B795" s="184"/>
      <c r="C795" s="160"/>
      <c r="D795" s="160"/>
      <c r="E795" s="160"/>
      <c r="F795" s="160"/>
      <c r="H795" s="184"/>
    </row>
    <row r="796">
      <c r="B796" s="184"/>
      <c r="C796" s="160"/>
      <c r="D796" s="160"/>
      <c r="E796" s="160"/>
      <c r="F796" s="160"/>
      <c r="H796" s="184"/>
    </row>
    <row r="797">
      <c r="B797" s="184"/>
      <c r="C797" s="160"/>
      <c r="D797" s="160"/>
      <c r="E797" s="160"/>
      <c r="F797" s="160"/>
      <c r="H797" s="184"/>
    </row>
    <row r="798">
      <c r="B798" s="184"/>
      <c r="C798" s="160"/>
      <c r="D798" s="160"/>
      <c r="E798" s="160"/>
      <c r="F798" s="160"/>
      <c r="H798" s="184"/>
    </row>
    <row r="799">
      <c r="B799" s="184"/>
      <c r="C799" s="160"/>
      <c r="D799" s="160"/>
      <c r="E799" s="160"/>
      <c r="F799" s="160"/>
      <c r="H799" s="184"/>
    </row>
    <row r="800">
      <c r="B800" s="184"/>
      <c r="C800" s="160"/>
      <c r="D800" s="160"/>
      <c r="E800" s="160"/>
      <c r="F800" s="160"/>
      <c r="H800" s="184"/>
    </row>
    <row r="801">
      <c r="B801" s="184"/>
      <c r="C801" s="160"/>
      <c r="D801" s="160"/>
      <c r="E801" s="160"/>
      <c r="F801" s="160"/>
      <c r="H801" s="184"/>
    </row>
    <row r="802">
      <c r="B802" s="184"/>
      <c r="C802" s="160"/>
      <c r="D802" s="160"/>
      <c r="E802" s="160"/>
      <c r="F802" s="160"/>
      <c r="H802" s="184"/>
    </row>
    <row r="803">
      <c r="B803" s="184"/>
      <c r="C803" s="160"/>
      <c r="D803" s="160"/>
      <c r="E803" s="160"/>
      <c r="F803" s="160"/>
      <c r="H803" s="184"/>
    </row>
    <row r="804">
      <c r="B804" s="184"/>
      <c r="C804" s="160"/>
      <c r="D804" s="160"/>
      <c r="E804" s="160"/>
      <c r="F804" s="160"/>
      <c r="H804" s="184"/>
    </row>
    <row r="805">
      <c r="B805" s="184"/>
      <c r="C805" s="160"/>
      <c r="D805" s="160"/>
      <c r="E805" s="160"/>
      <c r="F805" s="160"/>
      <c r="H805" s="184"/>
    </row>
    <row r="806">
      <c r="B806" s="184"/>
      <c r="C806" s="160"/>
      <c r="D806" s="160"/>
      <c r="E806" s="160"/>
      <c r="F806" s="160"/>
      <c r="H806" s="184"/>
    </row>
    <row r="807">
      <c r="B807" s="184"/>
      <c r="C807" s="160"/>
      <c r="D807" s="160"/>
      <c r="E807" s="160"/>
      <c r="F807" s="160"/>
      <c r="H807" s="184"/>
    </row>
    <row r="808">
      <c r="B808" s="184"/>
      <c r="C808" s="160"/>
      <c r="D808" s="160"/>
      <c r="E808" s="160"/>
      <c r="F808" s="160"/>
      <c r="H808" s="184"/>
    </row>
    <row r="809">
      <c r="B809" s="184"/>
      <c r="C809" s="160"/>
      <c r="D809" s="160"/>
      <c r="E809" s="160"/>
      <c r="F809" s="160"/>
      <c r="H809" s="184"/>
    </row>
    <row r="810">
      <c r="B810" s="184"/>
      <c r="C810" s="160"/>
      <c r="D810" s="160"/>
      <c r="E810" s="160"/>
      <c r="F810" s="160"/>
      <c r="H810" s="184"/>
    </row>
    <row r="811">
      <c r="B811" s="184"/>
      <c r="C811" s="160"/>
      <c r="D811" s="160"/>
      <c r="E811" s="160"/>
      <c r="F811" s="160"/>
      <c r="H811" s="184"/>
    </row>
    <row r="812">
      <c r="B812" s="184"/>
      <c r="C812" s="160"/>
      <c r="D812" s="160"/>
      <c r="E812" s="160"/>
      <c r="F812" s="160"/>
      <c r="H812" s="184"/>
    </row>
    <row r="813">
      <c r="B813" s="184"/>
      <c r="C813" s="160"/>
      <c r="D813" s="160"/>
      <c r="E813" s="160"/>
      <c r="F813" s="160"/>
      <c r="H813" s="184"/>
    </row>
    <row r="814">
      <c r="B814" s="184"/>
      <c r="C814" s="160"/>
      <c r="D814" s="160"/>
      <c r="E814" s="160"/>
      <c r="F814" s="160"/>
      <c r="H814" s="184"/>
    </row>
    <row r="815">
      <c r="B815" s="184"/>
      <c r="C815" s="160"/>
      <c r="D815" s="160"/>
      <c r="E815" s="160"/>
      <c r="F815" s="160"/>
      <c r="H815" s="184"/>
    </row>
    <row r="816">
      <c r="B816" s="184"/>
      <c r="C816" s="160"/>
      <c r="D816" s="160"/>
      <c r="E816" s="160"/>
      <c r="F816" s="160"/>
      <c r="H816" s="184"/>
    </row>
    <row r="817">
      <c r="B817" s="184"/>
      <c r="C817" s="160"/>
      <c r="D817" s="160"/>
      <c r="E817" s="160"/>
      <c r="F817" s="160"/>
      <c r="H817" s="184"/>
    </row>
    <row r="818">
      <c r="B818" s="184"/>
      <c r="C818" s="160"/>
      <c r="D818" s="160"/>
      <c r="E818" s="160"/>
      <c r="F818" s="160"/>
      <c r="H818" s="184"/>
    </row>
    <row r="819">
      <c r="B819" s="184"/>
      <c r="C819" s="160"/>
      <c r="D819" s="160"/>
      <c r="E819" s="160"/>
      <c r="F819" s="160"/>
      <c r="H819" s="184"/>
    </row>
    <row r="820">
      <c r="B820" s="184"/>
      <c r="C820" s="160"/>
      <c r="D820" s="160"/>
      <c r="E820" s="160"/>
      <c r="F820" s="160"/>
      <c r="H820" s="184"/>
    </row>
    <row r="821">
      <c r="B821" s="184"/>
      <c r="C821" s="160"/>
      <c r="D821" s="160"/>
      <c r="E821" s="160"/>
      <c r="F821" s="160"/>
      <c r="H821" s="184"/>
    </row>
    <row r="822">
      <c r="B822" s="184"/>
      <c r="C822" s="160"/>
      <c r="D822" s="160"/>
      <c r="E822" s="160"/>
      <c r="F822" s="160"/>
      <c r="H822" s="184"/>
    </row>
    <row r="823">
      <c r="B823" s="184"/>
      <c r="C823" s="160"/>
      <c r="D823" s="160"/>
      <c r="E823" s="160"/>
      <c r="F823" s="160"/>
      <c r="H823" s="184"/>
    </row>
    <row r="824">
      <c r="B824" s="184"/>
      <c r="C824" s="160"/>
      <c r="D824" s="160"/>
      <c r="E824" s="160"/>
      <c r="F824" s="160"/>
      <c r="H824" s="184"/>
    </row>
    <row r="825">
      <c r="B825" s="184"/>
      <c r="C825" s="160"/>
      <c r="D825" s="160"/>
      <c r="E825" s="160"/>
      <c r="F825" s="160"/>
      <c r="H825" s="184"/>
    </row>
    <row r="826">
      <c r="B826" s="184"/>
      <c r="C826" s="160"/>
      <c r="D826" s="160"/>
      <c r="E826" s="160"/>
      <c r="F826" s="160"/>
      <c r="H826" s="184"/>
    </row>
    <row r="827">
      <c r="B827" s="184"/>
      <c r="C827" s="160"/>
      <c r="D827" s="160"/>
      <c r="E827" s="160"/>
      <c r="F827" s="160"/>
      <c r="H827" s="184"/>
    </row>
    <row r="828">
      <c r="B828" s="184"/>
      <c r="C828" s="160"/>
      <c r="D828" s="160"/>
      <c r="E828" s="160"/>
      <c r="F828" s="160"/>
      <c r="H828" s="184"/>
    </row>
    <row r="829">
      <c r="B829" s="184"/>
      <c r="C829" s="160"/>
      <c r="D829" s="160"/>
      <c r="E829" s="160"/>
      <c r="F829" s="160"/>
      <c r="H829" s="184"/>
    </row>
    <row r="830">
      <c r="B830" s="184"/>
      <c r="C830" s="160"/>
      <c r="D830" s="160"/>
      <c r="E830" s="160"/>
      <c r="F830" s="160"/>
      <c r="H830" s="184"/>
    </row>
    <row r="831">
      <c r="B831" s="184"/>
      <c r="C831" s="160"/>
      <c r="D831" s="160"/>
      <c r="E831" s="160"/>
      <c r="F831" s="160"/>
      <c r="H831" s="184"/>
    </row>
    <row r="832">
      <c r="B832" s="184"/>
      <c r="C832" s="160"/>
      <c r="D832" s="160"/>
      <c r="E832" s="160"/>
      <c r="F832" s="160"/>
      <c r="H832" s="184"/>
    </row>
    <row r="833">
      <c r="B833" s="184"/>
      <c r="C833" s="160"/>
      <c r="D833" s="160"/>
      <c r="E833" s="160"/>
      <c r="F833" s="160"/>
      <c r="H833" s="184"/>
    </row>
    <row r="834">
      <c r="B834" s="184"/>
      <c r="C834" s="160"/>
      <c r="D834" s="160"/>
      <c r="E834" s="160"/>
      <c r="F834" s="160"/>
      <c r="H834" s="184"/>
    </row>
    <row r="835">
      <c r="B835" s="184"/>
      <c r="C835" s="160"/>
      <c r="D835" s="160"/>
      <c r="E835" s="160"/>
      <c r="F835" s="160"/>
      <c r="H835" s="184"/>
    </row>
    <row r="836">
      <c r="B836" s="184"/>
      <c r="C836" s="160"/>
      <c r="D836" s="160"/>
      <c r="E836" s="160"/>
      <c r="F836" s="160"/>
      <c r="H836" s="184"/>
    </row>
    <row r="837">
      <c r="B837" s="184"/>
      <c r="C837" s="160"/>
      <c r="D837" s="160"/>
      <c r="E837" s="160"/>
      <c r="F837" s="160"/>
      <c r="H837" s="184"/>
    </row>
    <row r="838">
      <c r="B838" s="184"/>
      <c r="C838" s="160"/>
      <c r="D838" s="160"/>
      <c r="E838" s="160"/>
      <c r="F838" s="160"/>
      <c r="H838" s="184"/>
    </row>
    <row r="839">
      <c r="B839" s="184"/>
      <c r="C839" s="160"/>
      <c r="D839" s="160"/>
      <c r="E839" s="160"/>
      <c r="F839" s="160"/>
      <c r="H839" s="184"/>
    </row>
    <row r="840">
      <c r="B840" s="184"/>
      <c r="C840" s="160"/>
      <c r="D840" s="160"/>
      <c r="E840" s="160"/>
      <c r="F840" s="160"/>
      <c r="H840" s="184"/>
    </row>
    <row r="841">
      <c r="B841" s="184"/>
      <c r="C841" s="160"/>
      <c r="D841" s="160"/>
      <c r="E841" s="160"/>
      <c r="F841" s="160"/>
      <c r="H841" s="184"/>
    </row>
    <row r="842">
      <c r="B842" s="184"/>
      <c r="C842" s="160"/>
      <c r="D842" s="160"/>
      <c r="E842" s="160"/>
      <c r="F842" s="160"/>
      <c r="H842" s="184"/>
    </row>
    <row r="843">
      <c r="B843" s="184"/>
      <c r="C843" s="160"/>
      <c r="D843" s="160"/>
      <c r="E843" s="160"/>
      <c r="F843" s="160"/>
      <c r="H843" s="184"/>
    </row>
    <row r="844">
      <c r="B844" s="184"/>
      <c r="C844" s="160"/>
      <c r="D844" s="160"/>
      <c r="E844" s="160"/>
      <c r="F844" s="160"/>
      <c r="H844" s="184"/>
    </row>
    <row r="845">
      <c r="B845" s="184"/>
      <c r="C845" s="160"/>
      <c r="D845" s="160"/>
      <c r="E845" s="160"/>
      <c r="F845" s="160"/>
      <c r="H845" s="184"/>
    </row>
    <row r="846">
      <c r="B846" s="184"/>
      <c r="C846" s="160"/>
      <c r="D846" s="160"/>
      <c r="E846" s="160"/>
      <c r="F846" s="160"/>
      <c r="H846" s="184"/>
    </row>
    <row r="847">
      <c r="B847" s="184"/>
      <c r="C847" s="160"/>
      <c r="D847" s="160"/>
      <c r="E847" s="160"/>
      <c r="F847" s="160"/>
      <c r="H847" s="184"/>
    </row>
    <row r="848">
      <c r="B848" s="184"/>
      <c r="C848" s="160"/>
      <c r="D848" s="160"/>
      <c r="E848" s="160"/>
      <c r="F848" s="160"/>
      <c r="H848" s="184"/>
    </row>
    <row r="849">
      <c r="B849" s="184"/>
      <c r="C849" s="160"/>
      <c r="D849" s="160"/>
      <c r="E849" s="160"/>
      <c r="F849" s="160"/>
      <c r="H849" s="184"/>
    </row>
    <row r="850">
      <c r="B850" s="184"/>
      <c r="C850" s="160"/>
      <c r="D850" s="160"/>
      <c r="E850" s="160"/>
      <c r="F850" s="160"/>
      <c r="H850" s="184"/>
    </row>
    <row r="851">
      <c r="B851" s="184"/>
      <c r="C851" s="160"/>
      <c r="D851" s="160"/>
      <c r="E851" s="160"/>
      <c r="F851" s="160"/>
      <c r="H851" s="184"/>
    </row>
    <row r="852">
      <c r="B852" s="184"/>
      <c r="C852" s="160"/>
      <c r="D852" s="160"/>
      <c r="E852" s="160"/>
      <c r="F852" s="160"/>
      <c r="H852" s="184"/>
    </row>
    <row r="853">
      <c r="B853" s="184"/>
      <c r="C853" s="160"/>
      <c r="D853" s="160"/>
      <c r="E853" s="160"/>
      <c r="F853" s="160"/>
      <c r="H853" s="184"/>
    </row>
    <row r="854">
      <c r="B854" s="184"/>
      <c r="C854" s="160"/>
      <c r="D854" s="160"/>
      <c r="E854" s="160"/>
      <c r="F854" s="160"/>
      <c r="H854" s="184"/>
    </row>
    <row r="855">
      <c r="B855" s="184"/>
      <c r="C855" s="160"/>
      <c r="D855" s="160"/>
      <c r="E855" s="160"/>
      <c r="F855" s="160"/>
      <c r="H855" s="184"/>
    </row>
    <row r="856">
      <c r="B856" s="184"/>
      <c r="C856" s="160"/>
      <c r="D856" s="160"/>
      <c r="E856" s="160"/>
      <c r="F856" s="160"/>
      <c r="H856" s="184"/>
    </row>
    <row r="857">
      <c r="B857" s="184"/>
      <c r="C857" s="160"/>
      <c r="D857" s="160"/>
      <c r="E857" s="160"/>
      <c r="F857" s="160"/>
      <c r="H857" s="184"/>
    </row>
    <row r="858">
      <c r="B858" s="184"/>
      <c r="C858" s="160"/>
      <c r="D858" s="160"/>
      <c r="E858" s="160"/>
      <c r="F858" s="160"/>
      <c r="H858" s="184"/>
    </row>
    <row r="859">
      <c r="B859" s="184"/>
      <c r="C859" s="160"/>
      <c r="D859" s="160"/>
      <c r="E859" s="160"/>
      <c r="F859" s="160"/>
      <c r="H859" s="184"/>
    </row>
    <row r="860">
      <c r="B860" s="184"/>
      <c r="C860" s="160"/>
      <c r="D860" s="160"/>
      <c r="E860" s="160"/>
      <c r="F860" s="160"/>
      <c r="H860" s="184"/>
    </row>
    <row r="861">
      <c r="B861" s="184"/>
      <c r="C861" s="160"/>
      <c r="D861" s="160"/>
      <c r="E861" s="160"/>
      <c r="F861" s="160"/>
      <c r="H861" s="184"/>
    </row>
    <row r="862">
      <c r="B862" s="184"/>
      <c r="C862" s="160"/>
      <c r="D862" s="160"/>
      <c r="E862" s="160"/>
      <c r="F862" s="160"/>
      <c r="H862" s="184"/>
    </row>
    <row r="863">
      <c r="B863" s="184"/>
      <c r="C863" s="160"/>
      <c r="D863" s="160"/>
      <c r="E863" s="160"/>
      <c r="F863" s="160"/>
      <c r="H863" s="184"/>
    </row>
    <row r="864">
      <c r="B864" s="184"/>
      <c r="C864" s="160"/>
      <c r="D864" s="160"/>
      <c r="E864" s="160"/>
      <c r="F864" s="160"/>
      <c r="H864" s="184"/>
    </row>
    <row r="865">
      <c r="B865" s="184"/>
      <c r="C865" s="160"/>
      <c r="D865" s="160"/>
      <c r="E865" s="160"/>
      <c r="F865" s="160"/>
      <c r="H865" s="184"/>
    </row>
    <row r="866">
      <c r="B866" s="184"/>
      <c r="C866" s="160"/>
      <c r="D866" s="160"/>
      <c r="E866" s="160"/>
      <c r="F866" s="160"/>
      <c r="H866" s="184"/>
    </row>
    <row r="867">
      <c r="B867" s="184"/>
      <c r="C867" s="160"/>
      <c r="D867" s="160"/>
      <c r="E867" s="160"/>
      <c r="F867" s="160"/>
      <c r="H867" s="184"/>
    </row>
    <row r="868">
      <c r="B868" s="184"/>
      <c r="C868" s="160"/>
      <c r="D868" s="160"/>
      <c r="E868" s="160"/>
      <c r="F868" s="160"/>
      <c r="H868" s="184"/>
    </row>
    <row r="869">
      <c r="B869" s="184"/>
      <c r="C869" s="160"/>
      <c r="D869" s="160"/>
      <c r="E869" s="160"/>
      <c r="F869" s="160"/>
      <c r="H869" s="184"/>
    </row>
    <row r="870">
      <c r="B870" s="184"/>
      <c r="C870" s="160"/>
      <c r="D870" s="160"/>
      <c r="E870" s="160"/>
      <c r="F870" s="160"/>
      <c r="H870" s="184"/>
    </row>
    <row r="871">
      <c r="B871" s="184"/>
      <c r="C871" s="160"/>
      <c r="D871" s="160"/>
      <c r="E871" s="160"/>
      <c r="F871" s="160"/>
      <c r="H871" s="184"/>
    </row>
    <row r="872">
      <c r="B872" s="184"/>
      <c r="C872" s="160"/>
      <c r="D872" s="160"/>
      <c r="E872" s="160"/>
      <c r="F872" s="160"/>
      <c r="H872" s="184"/>
    </row>
    <row r="873">
      <c r="B873" s="184"/>
      <c r="C873" s="160"/>
      <c r="D873" s="160"/>
      <c r="E873" s="160"/>
      <c r="F873" s="160"/>
      <c r="H873" s="184"/>
    </row>
    <row r="874">
      <c r="B874" s="184"/>
      <c r="C874" s="160"/>
      <c r="D874" s="160"/>
      <c r="E874" s="160"/>
      <c r="F874" s="160"/>
      <c r="H874" s="184"/>
    </row>
    <row r="875">
      <c r="B875" s="184"/>
      <c r="C875" s="160"/>
      <c r="D875" s="160"/>
      <c r="E875" s="160"/>
      <c r="F875" s="160"/>
      <c r="H875" s="184"/>
    </row>
    <row r="876">
      <c r="B876" s="184"/>
      <c r="C876" s="160"/>
      <c r="D876" s="160"/>
      <c r="E876" s="160"/>
      <c r="F876" s="160"/>
      <c r="H876" s="184"/>
    </row>
    <row r="877">
      <c r="B877" s="184"/>
      <c r="C877" s="160"/>
      <c r="D877" s="160"/>
      <c r="E877" s="160"/>
      <c r="F877" s="160"/>
      <c r="H877" s="184"/>
    </row>
    <row r="878">
      <c r="B878" s="184"/>
      <c r="C878" s="160"/>
      <c r="D878" s="160"/>
      <c r="E878" s="160"/>
      <c r="F878" s="160"/>
      <c r="H878" s="184"/>
    </row>
    <row r="879">
      <c r="B879" s="184"/>
      <c r="C879" s="160"/>
      <c r="D879" s="160"/>
      <c r="E879" s="160"/>
      <c r="F879" s="160"/>
      <c r="H879" s="184"/>
    </row>
    <row r="880">
      <c r="B880" s="184"/>
      <c r="C880" s="160"/>
      <c r="D880" s="160"/>
      <c r="E880" s="160"/>
      <c r="F880" s="160"/>
      <c r="H880" s="184"/>
    </row>
    <row r="881">
      <c r="B881" s="184"/>
      <c r="C881" s="160"/>
      <c r="D881" s="160"/>
      <c r="E881" s="160"/>
      <c r="F881" s="160"/>
      <c r="H881" s="184"/>
    </row>
    <row r="882">
      <c r="B882" s="184"/>
      <c r="C882" s="160"/>
      <c r="D882" s="160"/>
      <c r="E882" s="160"/>
      <c r="F882" s="160"/>
      <c r="H882" s="184"/>
    </row>
    <row r="883">
      <c r="B883" s="184"/>
      <c r="C883" s="160"/>
      <c r="D883" s="160"/>
      <c r="E883" s="160"/>
      <c r="F883" s="160"/>
      <c r="H883" s="184"/>
    </row>
    <row r="884">
      <c r="B884" s="184"/>
      <c r="C884" s="160"/>
      <c r="D884" s="160"/>
      <c r="E884" s="160"/>
      <c r="F884" s="160"/>
      <c r="H884" s="184"/>
    </row>
    <row r="885">
      <c r="B885" s="184"/>
      <c r="C885" s="160"/>
      <c r="D885" s="160"/>
      <c r="E885" s="160"/>
      <c r="F885" s="160"/>
      <c r="H885" s="184"/>
    </row>
    <row r="886">
      <c r="B886" s="184"/>
      <c r="C886" s="160"/>
      <c r="D886" s="160"/>
      <c r="E886" s="160"/>
      <c r="F886" s="160"/>
      <c r="H886" s="184"/>
    </row>
    <row r="887">
      <c r="B887" s="184"/>
      <c r="C887" s="160"/>
      <c r="D887" s="160"/>
      <c r="E887" s="160"/>
      <c r="F887" s="160"/>
      <c r="H887" s="184"/>
    </row>
    <row r="888">
      <c r="B888" s="184"/>
      <c r="C888" s="160"/>
      <c r="D888" s="160"/>
      <c r="E888" s="160"/>
      <c r="F888" s="160"/>
      <c r="H888" s="184"/>
    </row>
    <row r="889">
      <c r="B889" s="184"/>
      <c r="C889" s="160"/>
      <c r="D889" s="160"/>
      <c r="E889" s="160"/>
      <c r="F889" s="160"/>
      <c r="H889" s="184"/>
    </row>
    <row r="890">
      <c r="B890" s="184"/>
      <c r="C890" s="160"/>
      <c r="D890" s="160"/>
      <c r="E890" s="160"/>
      <c r="F890" s="160"/>
      <c r="H890" s="184"/>
    </row>
    <row r="891">
      <c r="B891" s="184"/>
      <c r="C891" s="160"/>
      <c r="D891" s="160"/>
      <c r="E891" s="160"/>
      <c r="F891" s="160"/>
      <c r="H891" s="184"/>
    </row>
    <row r="892">
      <c r="B892" s="184"/>
      <c r="C892" s="160"/>
      <c r="D892" s="160"/>
      <c r="E892" s="160"/>
      <c r="F892" s="160"/>
      <c r="H892" s="184"/>
    </row>
    <row r="893">
      <c r="B893" s="184"/>
      <c r="C893" s="160"/>
      <c r="D893" s="160"/>
      <c r="E893" s="160"/>
      <c r="F893" s="160"/>
      <c r="H893" s="184"/>
    </row>
    <row r="894">
      <c r="B894" s="184"/>
      <c r="C894" s="160"/>
      <c r="D894" s="160"/>
      <c r="E894" s="160"/>
      <c r="F894" s="160"/>
      <c r="H894" s="184"/>
    </row>
    <row r="895">
      <c r="B895" s="184"/>
      <c r="C895" s="160"/>
      <c r="D895" s="160"/>
      <c r="E895" s="160"/>
      <c r="F895" s="160"/>
      <c r="H895" s="184"/>
    </row>
    <row r="896">
      <c r="B896" s="184"/>
      <c r="C896" s="160"/>
      <c r="D896" s="160"/>
      <c r="E896" s="160"/>
      <c r="F896" s="160"/>
      <c r="H896" s="184"/>
    </row>
    <row r="897">
      <c r="B897" s="184"/>
      <c r="C897" s="160"/>
      <c r="D897" s="160"/>
      <c r="E897" s="160"/>
      <c r="F897" s="160"/>
      <c r="H897" s="184"/>
    </row>
    <row r="898">
      <c r="B898" s="184"/>
      <c r="C898" s="160"/>
      <c r="D898" s="160"/>
      <c r="E898" s="160"/>
      <c r="F898" s="160"/>
      <c r="H898" s="184"/>
    </row>
    <row r="899">
      <c r="B899" s="184"/>
      <c r="C899" s="160"/>
      <c r="D899" s="160"/>
      <c r="E899" s="160"/>
      <c r="F899" s="160"/>
      <c r="H899" s="184"/>
    </row>
    <row r="900">
      <c r="B900" s="184"/>
      <c r="C900" s="160"/>
      <c r="D900" s="160"/>
      <c r="E900" s="160"/>
      <c r="F900" s="160"/>
      <c r="H900" s="184"/>
    </row>
    <row r="901">
      <c r="B901" s="184"/>
      <c r="C901" s="160"/>
      <c r="D901" s="160"/>
      <c r="E901" s="160"/>
      <c r="F901" s="160"/>
      <c r="H901" s="184"/>
    </row>
    <row r="902">
      <c r="B902" s="184"/>
      <c r="C902" s="160"/>
      <c r="D902" s="160"/>
      <c r="E902" s="160"/>
      <c r="F902" s="160"/>
      <c r="H902" s="184"/>
    </row>
    <row r="903">
      <c r="B903" s="184"/>
      <c r="C903" s="160"/>
      <c r="D903" s="160"/>
      <c r="E903" s="160"/>
      <c r="F903" s="160"/>
      <c r="H903" s="184"/>
    </row>
    <row r="904">
      <c r="B904" s="184"/>
      <c r="C904" s="160"/>
      <c r="D904" s="160"/>
      <c r="E904" s="160"/>
      <c r="F904" s="160"/>
      <c r="H904" s="184"/>
    </row>
    <row r="905">
      <c r="B905" s="184"/>
      <c r="C905" s="160"/>
      <c r="D905" s="160"/>
      <c r="E905" s="160"/>
      <c r="F905" s="160"/>
      <c r="H905" s="184"/>
    </row>
    <row r="906">
      <c r="B906" s="184"/>
      <c r="C906" s="160"/>
      <c r="D906" s="160"/>
      <c r="E906" s="160"/>
      <c r="F906" s="160"/>
      <c r="H906" s="184"/>
    </row>
    <row r="907">
      <c r="B907" s="184"/>
      <c r="C907" s="160"/>
      <c r="D907" s="160"/>
      <c r="E907" s="160"/>
      <c r="F907" s="160"/>
      <c r="H907" s="184"/>
    </row>
    <row r="908">
      <c r="B908" s="184"/>
      <c r="C908" s="160"/>
      <c r="D908" s="160"/>
      <c r="E908" s="160"/>
      <c r="F908" s="160"/>
      <c r="H908" s="184"/>
    </row>
    <row r="909">
      <c r="B909" s="184"/>
      <c r="C909" s="160"/>
      <c r="D909" s="160"/>
      <c r="E909" s="160"/>
      <c r="F909" s="160"/>
      <c r="H909" s="184"/>
    </row>
    <row r="910">
      <c r="B910" s="184"/>
      <c r="C910" s="160"/>
      <c r="D910" s="160"/>
      <c r="E910" s="160"/>
      <c r="F910" s="160"/>
      <c r="H910" s="184"/>
    </row>
    <row r="911">
      <c r="B911" s="184"/>
      <c r="C911" s="160"/>
      <c r="D911" s="160"/>
      <c r="E911" s="160"/>
      <c r="F911" s="160"/>
      <c r="H911" s="184"/>
    </row>
    <row r="912">
      <c r="B912" s="184"/>
      <c r="C912" s="160"/>
      <c r="D912" s="160"/>
      <c r="E912" s="160"/>
      <c r="F912" s="160"/>
      <c r="H912" s="184"/>
    </row>
    <row r="913">
      <c r="B913" s="184"/>
      <c r="C913" s="160"/>
      <c r="D913" s="160"/>
      <c r="E913" s="160"/>
      <c r="F913" s="160"/>
      <c r="H913" s="184"/>
    </row>
    <row r="914">
      <c r="B914" s="184"/>
      <c r="C914" s="160"/>
      <c r="D914" s="160"/>
      <c r="E914" s="160"/>
      <c r="F914" s="160"/>
      <c r="H914" s="184"/>
    </row>
    <row r="915">
      <c r="B915" s="184"/>
      <c r="C915" s="160"/>
      <c r="D915" s="160"/>
      <c r="E915" s="160"/>
      <c r="F915" s="160"/>
      <c r="H915" s="184"/>
    </row>
    <row r="916">
      <c r="B916" s="184"/>
      <c r="C916" s="160"/>
      <c r="D916" s="160"/>
      <c r="E916" s="160"/>
      <c r="F916" s="160"/>
      <c r="H916" s="184"/>
    </row>
    <row r="917">
      <c r="B917" s="184"/>
      <c r="C917" s="160"/>
      <c r="D917" s="160"/>
      <c r="E917" s="160"/>
      <c r="F917" s="160"/>
      <c r="H917" s="184"/>
    </row>
    <row r="918">
      <c r="B918" s="184"/>
      <c r="C918" s="160"/>
      <c r="D918" s="160"/>
      <c r="E918" s="160"/>
      <c r="F918" s="160"/>
      <c r="H918" s="184"/>
    </row>
    <row r="919">
      <c r="B919" s="184"/>
      <c r="C919" s="160"/>
      <c r="D919" s="160"/>
      <c r="E919" s="160"/>
      <c r="F919" s="160"/>
      <c r="H919" s="184"/>
    </row>
    <row r="920">
      <c r="B920" s="184"/>
      <c r="C920" s="160"/>
      <c r="D920" s="160"/>
      <c r="E920" s="160"/>
      <c r="F920" s="160"/>
      <c r="H920" s="184"/>
    </row>
    <row r="921">
      <c r="B921" s="184"/>
      <c r="C921" s="160"/>
      <c r="D921" s="160"/>
      <c r="E921" s="160"/>
      <c r="F921" s="160"/>
      <c r="H921" s="184"/>
    </row>
    <row r="922">
      <c r="B922" s="184"/>
      <c r="C922" s="160"/>
      <c r="D922" s="160"/>
      <c r="E922" s="160"/>
      <c r="F922" s="160"/>
      <c r="H922" s="184"/>
    </row>
    <row r="923">
      <c r="B923" s="184"/>
      <c r="C923" s="160"/>
      <c r="D923" s="160"/>
      <c r="E923" s="160"/>
      <c r="F923" s="160"/>
      <c r="H923" s="184"/>
    </row>
    <row r="924">
      <c r="B924" s="184"/>
      <c r="C924" s="160"/>
      <c r="D924" s="160"/>
      <c r="E924" s="160"/>
      <c r="F924" s="160"/>
      <c r="H924" s="184"/>
    </row>
    <row r="925">
      <c r="B925" s="184"/>
      <c r="C925" s="160"/>
      <c r="D925" s="160"/>
      <c r="E925" s="160"/>
      <c r="F925" s="160"/>
      <c r="H925" s="184"/>
    </row>
    <row r="926">
      <c r="B926" s="184"/>
      <c r="C926" s="160"/>
      <c r="D926" s="160"/>
      <c r="E926" s="160"/>
      <c r="F926" s="160"/>
      <c r="H926" s="184"/>
    </row>
    <row r="927">
      <c r="B927" s="184"/>
      <c r="C927" s="160"/>
      <c r="D927" s="160"/>
      <c r="E927" s="160"/>
      <c r="F927" s="160"/>
      <c r="H927" s="184"/>
    </row>
    <row r="928">
      <c r="B928" s="184"/>
      <c r="C928" s="160"/>
      <c r="D928" s="160"/>
      <c r="E928" s="160"/>
      <c r="F928" s="160"/>
      <c r="H928" s="184"/>
    </row>
    <row r="929">
      <c r="B929" s="184"/>
      <c r="C929" s="160"/>
      <c r="D929" s="160"/>
      <c r="E929" s="160"/>
      <c r="F929" s="160"/>
      <c r="H929" s="184"/>
    </row>
    <row r="930">
      <c r="B930" s="184"/>
      <c r="C930" s="160"/>
      <c r="D930" s="160"/>
      <c r="E930" s="160"/>
      <c r="F930" s="160"/>
      <c r="H930" s="184"/>
    </row>
    <row r="931">
      <c r="B931" s="184"/>
      <c r="C931" s="160"/>
      <c r="D931" s="160"/>
      <c r="E931" s="160"/>
      <c r="F931" s="160"/>
      <c r="H931" s="184"/>
    </row>
    <row r="932">
      <c r="B932" s="184"/>
      <c r="C932" s="160"/>
      <c r="D932" s="160"/>
      <c r="E932" s="160"/>
      <c r="F932" s="160"/>
      <c r="H932" s="184"/>
    </row>
    <row r="933">
      <c r="B933" s="184"/>
      <c r="C933" s="160"/>
      <c r="D933" s="160"/>
      <c r="E933" s="160"/>
      <c r="F933" s="160"/>
      <c r="H933" s="184"/>
    </row>
    <row r="934">
      <c r="B934" s="184"/>
      <c r="C934" s="160"/>
      <c r="D934" s="160"/>
      <c r="E934" s="160"/>
      <c r="F934" s="160"/>
      <c r="H934" s="184"/>
    </row>
    <row r="935">
      <c r="B935" s="184"/>
      <c r="C935" s="160"/>
      <c r="D935" s="160"/>
      <c r="E935" s="160"/>
      <c r="F935" s="160"/>
      <c r="H935" s="184"/>
    </row>
    <row r="936">
      <c r="B936" s="184"/>
      <c r="C936" s="160"/>
      <c r="D936" s="160"/>
      <c r="E936" s="160"/>
      <c r="F936" s="160"/>
      <c r="H936" s="184"/>
    </row>
    <row r="937">
      <c r="B937" s="184"/>
      <c r="C937" s="160"/>
      <c r="D937" s="160"/>
      <c r="E937" s="160"/>
      <c r="F937" s="160"/>
      <c r="H937" s="184"/>
    </row>
    <row r="938">
      <c r="B938" s="184"/>
      <c r="C938" s="160"/>
      <c r="D938" s="160"/>
      <c r="E938" s="160"/>
      <c r="F938" s="160"/>
      <c r="H938" s="184"/>
    </row>
    <row r="939">
      <c r="B939" s="184"/>
      <c r="C939" s="160"/>
      <c r="D939" s="160"/>
      <c r="E939" s="160"/>
      <c r="F939" s="160"/>
      <c r="H939" s="184"/>
    </row>
    <row r="940">
      <c r="B940" s="184"/>
      <c r="C940" s="160"/>
      <c r="D940" s="160"/>
      <c r="E940" s="160"/>
      <c r="F940" s="160"/>
      <c r="H940" s="184"/>
    </row>
    <row r="941">
      <c r="B941" s="184"/>
      <c r="C941" s="160"/>
      <c r="D941" s="160"/>
      <c r="E941" s="160"/>
      <c r="F941" s="160"/>
      <c r="H941" s="184"/>
    </row>
    <row r="942">
      <c r="B942" s="184"/>
      <c r="C942" s="160"/>
      <c r="D942" s="160"/>
      <c r="E942" s="160"/>
      <c r="F942" s="160"/>
      <c r="H942" s="184"/>
    </row>
    <row r="943">
      <c r="B943" s="184"/>
      <c r="C943" s="160"/>
      <c r="D943" s="160"/>
      <c r="E943" s="160"/>
      <c r="F943" s="160"/>
      <c r="H943" s="184"/>
    </row>
    <row r="944">
      <c r="B944" s="184"/>
      <c r="C944" s="160"/>
      <c r="D944" s="160"/>
      <c r="E944" s="160"/>
      <c r="F944" s="160"/>
      <c r="H944" s="184"/>
    </row>
    <row r="945">
      <c r="B945" s="184"/>
      <c r="C945" s="160"/>
      <c r="D945" s="160"/>
      <c r="E945" s="160"/>
      <c r="F945" s="160"/>
      <c r="H945" s="184"/>
    </row>
    <row r="946">
      <c r="B946" s="184"/>
      <c r="C946" s="160"/>
      <c r="D946" s="160"/>
      <c r="E946" s="160"/>
      <c r="F946" s="160"/>
      <c r="H946" s="184"/>
    </row>
    <row r="947">
      <c r="B947" s="184"/>
      <c r="C947" s="160"/>
      <c r="D947" s="160"/>
      <c r="E947" s="160"/>
      <c r="F947" s="160"/>
      <c r="H947" s="184"/>
    </row>
    <row r="948">
      <c r="B948" s="184"/>
      <c r="C948" s="160"/>
      <c r="D948" s="160"/>
      <c r="E948" s="160"/>
      <c r="F948" s="160"/>
      <c r="H948" s="184"/>
    </row>
    <row r="949">
      <c r="B949" s="184"/>
      <c r="C949" s="160"/>
      <c r="D949" s="160"/>
      <c r="E949" s="160"/>
      <c r="F949" s="160"/>
      <c r="H949" s="184"/>
    </row>
    <row r="950">
      <c r="B950" s="184"/>
      <c r="C950" s="160"/>
      <c r="D950" s="160"/>
      <c r="E950" s="160"/>
      <c r="F950" s="160"/>
      <c r="H950" s="184"/>
    </row>
    <row r="951">
      <c r="B951" s="184"/>
      <c r="C951" s="160"/>
      <c r="D951" s="160"/>
      <c r="E951" s="160"/>
      <c r="F951" s="160"/>
      <c r="H951" s="184"/>
    </row>
    <row r="952">
      <c r="B952" s="184"/>
      <c r="C952" s="160"/>
      <c r="D952" s="160"/>
      <c r="E952" s="160"/>
      <c r="F952" s="160"/>
      <c r="H952" s="184"/>
    </row>
    <row r="953">
      <c r="B953" s="184"/>
      <c r="C953" s="160"/>
      <c r="D953" s="160"/>
      <c r="E953" s="160"/>
      <c r="F953" s="160"/>
      <c r="H953" s="184"/>
    </row>
    <row r="954">
      <c r="B954" s="184"/>
      <c r="C954" s="160"/>
      <c r="D954" s="160"/>
      <c r="E954" s="160"/>
      <c r="F954" s="160"/>
      <c r="H954" s="184"/>
    </row>
    <row r="955">
      <c r="B955" s="184"/>
      <c r="C955" s="160"/>
      <c r="D955" s="160"/>
      <c r="E955" s="160"/>
      <c r="F955" s="160"/>
      <c r="H955" s="184"/>
    </row>
    <row r="956">
      <c r="B956" s="184"/>
      <c r="C956" s="160"/>
      <c r="D956" s="160"/>
      <c r="E956" s="160"/>
      <c r="F956" s="160"/>
      <c r="H956" s="184"/>
    </row>
    <row r="957">
      <c r="B957" s="184"/>
      <c r="C957" s="160"/>
      <c r="D957" s="160"/>
      <c r="E957" s="160"/>
      <c r="F957" s="160"/>
      <c r="H957" s="184"/>
    </row>
    <row r="958">
      <c r="B958" s="184"/>
      <c r="C958" s="160"/>
      <c r="D958" s="160"/>
      <c r="E958" s="160"/>
      <c r="F958" s="160"/>
      <c r="H958" s="184"/>
    </row>
    <row r="959">
      <c r="B959" s="184"/>
      <c r="C959" s="160"/>
      <c r="D959" s="160"/>
      <c r="E959" s="160"/>
      <c r="F959" s="160"/>
      <c r="H959" s="184"/>
    </row>
    <row r="960">
      <c r="B960" s="184"/>
      <c r="C960" s="160"/>
      <c r="D960" s="160"/>
      <c r="E960" s="160"/>
      <c r="F960" s="160"/>
      <c r="H960" s="184"/>
    </row>
    <row r="961">
      <c r="B961" s="184"/>
      <c r="C961" s="160"/>
      <c r="D961" s="160"/>
      <c r="E961" s="160"/>
      <c r="F961" s="160"/>
      <c r="H961" s="184"/>
    </row>
    <row r="962">
      <c r="B962" s="184"/>
      <c r="C962" s="160"/>
      <c r="D962" s="160"/>
      <c r="E962" s="160"/>
      <c r="F962" s="160"/>
      <c r="H962" s="184"/>
    </row>
    <row r="963">
      <c r="B963" s="184"/>
      <c r="C963" s="160"/>
      <c r="D963" s="160"/>
      <c r="E963" s="160"/>
      <c r="F963" s="160"/>
      <c r="H963" s="184"/>
    </row>
    <row r="964">
      <c r="B964" s="184"/>
      <c r="C964" s="160"/>
      <c r="D964" s="160"/>
      <c r="E964" s="160"/>
      <c r="F964" s="160"/>
      <c r="H964" s="184"/>
    </row>
    <row r="965">
      <c r="B965" s="184"/>
      <c r="C965" s="160"/>
      <c r="D965" s="160"/>
      <c r="E965" s="160"/>
      <c r="F965" s="160"/>
      <c r="H965" s="184"/>
    </row>
    <row r="966">
      <c r="B966" s="184"/>
      <c r="C966" s="160"/>
      <c r="D966" s="160"/>
      <c r="E966" s="160"/>
      <c r="F966" s="160"/>
      <c r="H966" s="184"/>
    </row>
    <row r="967">
      <c r="B967" s="184"/>
      <c r="C967" s="160"/>
      <c r="D967" s="160"/>
      <c r="E967" s="160"/>
      <c r="F967" s="160"/>
      <c r="H967" s="184"/>
    </row>
    <row r="968">
      <c r="B968" s="184"/>
      <c r="C968" s="160"/>
      <c r="D968" s="160"/>
      <c r="E968" s="160"/>
      <c r="F968" s="160"/>
      <c r="H968" s="184"/>
    </row>
    <row r="969">
      <c r="B969" s="184"/>
      <c r="C969" s="160"/>
      <c r="D969" s="160"/>
      <c r="E969" s="160"/>
      <c r="F969" s="160"/>
      <c r="H969" s="184"/>
    </row>
    <row r="970">
      <c r="B970" s="184"/>
      <c r="C970" s="160"/>
      <c r="D970" s="160"/>
      <c r="E970" s="160"/>
      <c r="F970" s="160"/>
      <c r="H970" s="184"/>
    </row>
    <row r="971">
      <c r="B971" s="184"/>
      <c r="C971" s="160"/>
      <c r="D971" s="160"/>
      <c r="E971" s="160"/>
      <c r="F971" s="160"/>
      <c r="H971" s="184"/>
    </row>
    <row r="972">
      <c r="B972" s="184"/>
      <c r="C972" s="160"/>
      <c r="D972" s="160"/>
      <c r="E972" s="160"/>
      <c r="F972" s="160"/>
      <c r="H972" s="184"/>
    </row>
    <row r="973">
      <c r="B973" s="184"/>
      <c r="C973" s="160"/>
      <c r="D973" s="160"/>
      <c r="E973" s="160"/>
      <c r="F973" s="160"/>
      <c r="H973" s="184"/>
    </row>
    <row r="974">
      <c r="B974" s="184"/>
      <c r="C974" s="160"/>
      <c r="D974" s="160"/>
      <c r="E974" s="160"/>
      <c r="F974" s="160"/>
      <c r="H974" s="184"/>
    </row>
    <row r="975">
      <c r="B975" s="184"/>
      <c r="C975" s="160"/>
      <c r="D975" s="160"/>
      <c r="E975" s="160"/>
      <c r="F975" s="160"/>
      <c r="H975" s="184"/>
    </row>
    <row r="976">
      <c r="B976" s="184"/>
      <c r="C976" s="160"/>
      <c r="D976" s="160"/>
      <c r="E976" s="160"/>
      <c r="F976" s="160"/>
      <c r="H976" s="184"/>
    </row>
    <row r="977">
      <c r="B977" s="184"/>
      <c r="C977" s="160"/>
      <c r="D977" s="160"/>
      <c r="E977" s="160"/>
      <c r="F977" s="160"/>
      <c r="H977" s="184"/>
    </row>
    <row r="978">
      <c r="B978" s="184"/>
      <c r="C978" s="160"/>
      <c r="D978" s="160"/>
      <c r="E978" s="160"/>
      <c r="F978" s="160"/>
      <c r="H978" s="184"/>
    </row>
    <row r="979">
      <c r="B979" s="184"/>
      <c r="C979" s="160"/>
      <c r="D979" s="160"/>
      <c r="E979" s="160"/>
      <c r="F979" s="160"/>
      <c r="H979" s="184"/>
    </row>
    <row r="980">
      <c r="B980" s="184"/>
      <c r="C980" s="160"/>
      <c r="D980" s="160"/>
      <c r="E980" s="160"/>
      <c r="F980" s="160"/>
      <c r="H980" s="184"/>
    </row>
    <row r="981">
      <c r="B981" s="184"/>
      <c r="C981" s="160"/>
      <c r="D981" s="160"/>
      <c r="E981" s="160"/>
      <c r="F981" s="160"/>
      <c r="H981" s="184"/>
    </row>
  </sheetData>
  <mergeCells count="12">
    <mergeCell ref="M43:M55"/>
    <mergeCell ref="M56:M60"/>
    <mergeCell ref="M61:M79"/>
    <mergeCell ref="M80:M88"/>
    <mergeCell ref="A2:A12"/>
    <mergeCell ref="M2:M12"/>
    <mergeCell ref="M13:M42"/>
    <mergeCell ref="I20:I22"/>
    <mergeCell ref="I24:I26"/>
    <mergeCell ref="A42:A54"/>
    <mergeCell ref="A55:A59"/>
    <mergeCell ref="A60:A65"/>
  </mergeCells>
  <hyperlinks>
    <hyperlink r:id="rId1" ref="I99"/>
    <hyperlink r:id="rId2" ref="I100"/>
    <hyperlink r:id="rId3" ref="I102"/>
    <hyperlink r:id="rId4" ref="I103"/>
  </hyperlinks>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25"/>
    <col customWidth="1" min="10" max="10" width="15.0"/>
  </cols>
  <sheetData>
    <row r="1">
      <c r="A1" s="148"/>
      <c r="B1" s="145" t="s">
        <v>8</v>
      </c>
      <c r="C1" s="146" t="s">
        <v>270</v>
      </c>
      <c r="D1" s="145" t="s">
        <v>271</v>
      </c>
      <c r="E1" s="145" t="s">
        <v>272</v>
      </c>
      <c r="F1" s="145" t="s">
        <v>530</v>
      </c>
      <c r="G1" s="149" t="s">
        <v>531</v>
      </c>
      <c r="H1" s="145" t="s">
        <v>532</v>
      </c>
      <c r="J1" s="2"/>
    </row>
    <row r="2">
      <c r="A2" s="153"/>
      <c r="B2" s="145" t="s">
        <v>19</v>
      </c>
      <c r="C2" s="145">
        <v>8622.0</v>
      </c>
      <c r="D2" s="145">
        <v>1540.0</v>
      </c>
      <c r="E2" s="145">
        <v>3080.0</v>
      </c>
      <c r="F2" s="151">
        <f t="shared" ref="F2:F36" si="1">SUM(C2:E2)</f>
        <v>13242</v>
      </c>
      <c r="G2" s="149" t="s">
        <v>14</v>
      </c>
      <c r="H2" s="145" t="s">
        <v>19</v>
      </c>
      <c r="L2" s="7"/>
    </row>
    <row r="3">
      <c r="A3" s="157"/>
      <c r="B3" s="145" t="s">
        <v>23</v>
      </c>
      <c r="C3" s="145">
        <v>7244.0</v>
      </c>
      <c r="D3" s="145">
        <v>1000.0</v>
      </c>
      <c r="E3" s="145">
        <v>3731.0</v>
      </c>
      <c r="F3" s="151">
        <f t="shared" si="1"/>
        <v>11975</v>
      </c>
      <c r="G3" s="149" t="s">
        <v>14</v>
      </c>
      <c r="H3" s="145" t="s">
        <v>533</v>
      </c>
      <c r="L3" s="7"/>
    </row>
    <row r="4">
      <c r="A4" s="157"/>
      <c r="B4" s="145" t="s">
        <v>26</v>
      </c>
      <c r="C4" s="145">
        <v>15000.0</v>
      </c>
      <c r="D4" s="145">
        <v>3000.0</v>
      </c>
      <c r="E4" s="145">
        <v>4500.0</v>
      </c>
      <c r="F4" s="151">
        <f t="shared" si="1"/>
        <v>22500</v>
      </c>
      <c r="G4" s="149" t="s">
        <v>14</v>
      </c>
      <c r="H4" s="145" t="s">
        <v>26</v>
      </c>
      <c r="L4" s="7"/>
    </row>
    <row r="5">
      <c r="A5" s="157"/>
      <c r="B5" s="145" t="s">
        <v>31</v>
      </c>
      <c r="C5" s="145">
        <v>8954.0</v>
      </c>
      <c r="D5" s="145">
        <v>1076.0</v>
      </c>
      <c r="E5" s="145">
        <v>1076.0</v>
      </c>
      <c r="F5" s="151">
        <f t="shared" si="1"/>
        <v>11106</v>
      </c>
      <c r="G5" s="149" t="s">
        <v>14</v>
      </c>
      <c r="H5" s="145" t="s">
        <v>31</v>
      </c>
      <c r="L5" s="7"/>
    </row>
    <row r="6">
      <c r="A6" s="157"/>
      <c r="B6" s="145" t="s">
        <v>34</v>
      </c>
      <c r="C6" s="145">
        <v>13084.0</v>
      </c>
      <c r="D6" s="145">
        <v>700.0</v>
      </c>
      <c r="E6" s="145">
        <v>700.0</v>
      </c>
      <c r="F6" s="151">
        <f t="shared" si="1"/>
        <v>14484</v>
      </c>
      <c r="G6" s="149" t="s">
        <v>14</v>
      </c>
      <c r="H6" s="145" t="s">
        <v>34</v>
      </c>
      <c r="L6" s="7"/>
    </row>
    <row r="7">
      <c r="A7" s="157"/>
      <c r="B7" s="145" t="s">
        <v>297</v>
      </c>
      <c r="C7" s="145">
        <v>5023.0</v>
      </c>
      <c r="D7" s="145">
        <v>602.0</v>
      </c>
      <c r="E7" s="145">
        <v>1813.0</v>
      </c>
      <c r="F7" s="151">
        <f t="shared" si="1"/>
        <v>7438</v>
      </c>
      <c r="G7" s="149" t="s">
        <v>14</v>
      </c>
      <c r="H7" s="145" t="s">
        <v>39</v>
      </c>
      <c r="L7" s="7"/>
    </row>
    <row r="8">
      <c r="A8" s="157"/>
      <c r="B8" s="145" t="s">
        <v>300</v>
      </c>
      <c r="C8" s="145">
        <v>31279.0</v>
      </c>
      <c r="D8" s="145">
        <v>4462.0</v>
      </c>
      <c r="E8" s="145">
        <v>9042.0</v>
      </c>
      <c r="F8" s="151">
        <f t="shared" si="1"/>
        <v>44783</v>
      </c>
      <c r="G8" s="149" t="s">
        <v>14</v>
      </c>
      <c r="H8" s="145" t="s">
        <v>43</v>
      </c>
      <c r="L8" s="7"/>
    </row>
    <row r="9">
      <c r="A9" s="157"/>
      <c r="B9" s="145" t="s">
        <v>48</v>
      </c>
      <c r="C9" s="145">
        <v>4978.0</v>
      </c>
      <c r="D9" s="151"/>
      <c r="E9" s="145">
        <v>893.0</v>
      </c>
      <c r="F9" s="151">
        <f t="shared" si="1"/>
        <v>5871</v>
      </c>
      <c r="G9" s="149" t="s">
        <v>14</v>
      </c>
      <c r="H9" s="145" t="s">
        <v>48</v>
      </c>
      <c r="L9" s="7"/>
    </row>
    <row r="10">
      <c r="A10" s="157"/>
      <c r="B10" s="158" t="s">
        <v>51</v>
      </c>
      <c r="C10" s="145">
        <v>7816.0</v>
      </c>
      <c r="D10" s="151"/>
      <c r="E10" s="145">
        <v>1953.0</v>
      </c>
      <c r="F10" s="151">
        <f t="shared" si="1"/>
        <v>9769</v>
      </c>
      <c r="G10" s="149" t="s">
        <v>14</v>
      </c>
      <c r="H10" s="158" t="s">
        <v>534</v>
      </c>
      <c r="L10" s="7"/>
    </row>
    <row r="11">
      <c r="A11" s="159"/>
      <c r="B11" s="158" t="s">
        <v>55</v>
      </c>
      <c r="C11" s="145">
        <v>7660.0</v>
      </c>
      <c r="D11" s="151"/>
      <c r="E11" s="145">
        <v>1521.0</v>
      </c>
      <c r="F11" s="151">
        <f t="shared" si="1"/>
        <v>9181</v>
      </c>
      <c r="G11" s="149" t="s">
        <v>14</v>
      </c>
      <c r="H11" s="158" t="s">
        <v>535</v>
      </c>
      <c r="L11" s="7"/>
    </row>
    <row r="12">
      <c r="A12" s="153" t="s">
        <v>305</v>
      </c>
      <c r="B12" s="158" t="s">
        <v>57</v>
      </c>
      <c r="C12" s="158">
        <v>8438.0</v>
      </c>
      <c r="D12" s="158">
        <v>1000.0</v>
      </c>
      <c r="E12" s="158">
        <v>1000.0</v>
      </c>
      <c r="F12" s="160">
        <f t="shared" si="1"/>
        <v>10438</v>
      </c>
      <c r="G12" s="149" t="s">
        <v>305</v>
      </c>
      <c r="H12" s="158" t="s">
        <v>57</v>
      </c>
      <c r="J12" s="68"/>
      <c r="L12" s="7"/>
    </row>
    <row r="13">
      <c r="A13" s="157"/>
      <c r="B13" s="162" t="s">
        <v>60</v>
      </c>
      <c r="C13" s="158">
        <v>2425.0</v>
      </c>
      <c r="D13" s="158">
        <v>302.0</v>
      </c>
      <c r="E13" s="158">
        <v>304.0</v>
      </c>
      <c r="F13" s="160">
        <f t="shared" si="1"/>
        <v>3031</v>
      </c>
      <c r="G13" s="149" t="s">
        <v>305</v>
      </c>
      <c r="H13" s="162" t="s">
        <v>60</v>
      </c>
      <c r="J13" s="41"/>
      <c r="L13" s="7"/>
    </row>
    <row r="14">
      <c r="A14" s="157"/>
      <c r="B14" s="162" t="s">
        <v>63</v>
      </c>
      <c r="C14" s="158">
        <v>600.0</v>
      </c>
      <c r="D14" s="158">
        <v>200.0</v>
      </c>
      <c r="E14" s="158">
        <v>400.0</v>
      </c>
      <c r="F14" s="160">
        <f t="shared" si="1"/>
        <v>1200</v>
      </c>
      <c r="G14" s="149" t="s">
        <v>305</v>
      </c>
      <c r="H14" s="162" t="s">
        <v>63</v>
      </c>
      <c r="J14" s="41"/>
      <c r="L14" s="7"/>
    </row>
    <row r="15">
      <c r="A15" s="157"/>
      <c r="B15" s="158" t="s">
        <v>66</v>
      </c>
      <c r="C15" s="158">
        <v>1612.0</v>
      </c>
      <c r="D15" s="158">
        <v>506.0</v>
      </c>
      <c r="E15" s="158">
        <v>1117.0</v>
      </c>
      <c r="F15" s="160">
        <f t="shared" si="1"/>
        <v>3235</v>
      </c>
      <c r="G15" s="149" t="s">
        <v>305</v>
      </c>
      <c r="H15" s="158" t="s">
        <v>536</v>
      </c>
      <c r="J15" s="7"/>
      <c r="L15" s="7"/>
    </row>
    <row r="16">
      <c r="A16" s="157"/>
      <c r="B16" s="158" t="s">
        <v>71</v>
      </c>
      <c r="C16" s="158">
        <v>1369.0</v>
      </c>
      <c r="D16" s="158" t="s">
        <v>144</v>
      </c>
      <c r="E16" s="158">
        <v>40.0</v>
      </c>
      <c r="F16" s="160">
        <f t="shared" si="1"/>
        <v>1409</v>
      </c>
      <c r="G16" s="149" t="s">
        <v>305</v>
      </c>
      <c r="H16" s="158" t="s">
        <v>71</v>
      </c>
      <c r="J16" s="7"/>
      <c r="L16" s="7"/>
    </row>
    <row r="17">
      <c r="A17" s="157"/>
      <c r="B17" s="162" t="s">
        <v>74</v>
      </c>
      <c r="C17" s="158">
        <v>16142.0</v>
      </c>
      <c r="D17" s="158">
        <v>2482.0</v>
      </c>
      <c r="E17" s="158">
        <v>4201.0</v>
      </c>
      <c r="F17" s="160">
        <f t="shared" si="1"/>
        <v>22825</v>
      </c>
      <c r="G17" s="149" t="s">
        <v>305</v>
      </c>
      <c r="H17" s="162" t="s">
        <v>74</v>
      </c>
      <c r="J17" s="41"/>
      <c r="L17" s="7"/>
    </row>
    <row r="18">
      <c r="A18" s="157"/>
      <c r="B18" s="162" t="s">
        <v>76</v>
      </c>
      <c r="C18" s="158">
        <v>59940.0</v>
      </c>
      <c r="D18" s="158">
        <v>1151.0</v>
      </c>
      <c r="E18" s="158">
        <v>2320.0</v>
      </c>
      <c r="F18" s="160">
        <f t="shared" si="1"/>
        <v>63411</v>
      </c>
      <c r="G18" s="149" t="s">
        <v>305</v>
      </c>
      <c r="H18" s="162" t="s">
        <v>76</v>
      </c>
      <c r="J18" s="41"/>
    </row>
    <row r="19">
      <c r="A19" s="157"/>
      <c r="B19" s="158" t="s">
        <v>79</v>
      </c>
      <c r="C19" s="158">
        <v>6171.0</v>
      </c>
      <c r="D19" s="158">
        <v>770.0</v>
      </c>
      <c r="E19" s="158">
        <v>770.0</v>
      </c>
      <c r="F19" s="160">
        <f t="shared" si="1"/>
        <v>7711</v>
      </c>
      <c r="G19" s="149" t="s">
        <v>305</v>
      </c>
      <c r="H19" s="158" t="s">
        <v>79</v>
      </c>
      <c r="J19" s="7"/>
    </row>
    <row r="20">
      <c r="A20" s="157"/>
      <c r="B20" s="158" t="s">
        <v>82</v>
      </c>
      <c r="C20" s="158">
        <v>17303.0</v>
      </c>
      <c r="D20" s="158" t="s">
        <v>144</v>
      </c>
      <c r="E20" s="158" t="s">
        <v>144</v>
      </c>
      <c r="F20" s="160">
        <f t="shared" si="1"/>
        <v>17303</v>
      </c>
      <c r="G20" s="149" t="s">
        <v>305</v>
      </c>
      <c r="H20" s="158" t="s">
        <v>82</v>
      </c>
      <c r="J20" s="7"/>
    </row>
    <row r="21">
      <c r="A21" s="157"/>
      <c r="B21" s="158" t="s">
        <v>84</v>
      </c>
      <c r="C21" s="158">
        <v>22968.0</v>
      </c>
      <c r="D21" s="158">
        <v>18019.0</v>
      </c>
      <c r="E21" s="158">
        <v>17905.0</v>
      </c>
      <c r="F21" s="160">
        <f t="shared" si="1"/>
        <v>58892</v>
      </c>
      <c r="G21" s="149" t="s">
        <v>305</v>
      </c>
      <c r="H21" s="158" t="s">
        <v>84</v>
      </c>
      <c r="J21" s="7"/>
    </row>
    <row r="22">
      <c r="A22" s="157"/>
      <c r="B22" s="164" t="s">
        <v>85</v>
      </c>
      <c r="C22" s="158">
        <v>2952.0</v>
      </c>
      <c r="D22" s="158">
        <v>295.0</v>
      </c>
      <c r="E22" s="158">
        <v>442.0</v>
      </c>
      <c r="F22" s="160">
        <f t="shared" si="1"/>
        <v>3689</v>
      </c>
      <c r="G22" s="149" t="s">
        <v>305</v>
      </c>
      <c r="H22" s="164" t="s">
        <v>85</v>
      </c>
      <c r="J22" s="43"/>
    </row>
    <row r="23">
      <c r="A23" s="157"/>
      <c r="B23" s="158" t="s">
        <v>89</v>
      </c>
      <c r="C23" s="158">
        <v>384.0</v>
      </c>
      <c r="D23" s="158">
        <v>120.0</v>
      </c>
      <c r="E23" s="158">
        <v>264.0</v>
      </c>
      <c r="F23" s="160">
        <f t="shared" si="1"/>
        <v>768</v>
      </c>
      <c r="G23" s="149" t="s">
        <v>305</v>
      </c>
      <c r="H23" s="158" t="s">
        <v>537</v>
      </c>
      <c r="J23" s="7"/>
    </row>
    <row r="24">
      <c r="A24" s="157"/>
      <c r="B24" s="158" t="s">
        <v>94</v>
      </c>
      <c r="C24" s="158">
        <v>1116.0</v>
      </c>
      <c r="D24" s="158">
        <v>349.0</v>
      </c>
      <c r="E24" s="158">
        <v>775.0</v>
      </c>
      <c r="F24" s="160">
        <f t="shared" si="1"/>
        <v>2240</v>
      </c>
      <c r="G24" s="149" t="s">
        <v>305</v>
      </c>
      <c r="H24" s="158" t="s">
        <v>538</v>
      </c>
      <c r="J24" s="7"/>
    </row>
    <row r="25">
      <c r="A25" s="157"/>
      <c r="B25" s="158" t="s">
        <v>95</v>
      </c>
      <c r="C25" s="165">
        <v>100000.0</v>
      </c>
      <c r="D25" s="158">
        <v>10000.0</v>
      </c>
      <c r="E25" s="158">
        <v>10000.0</v>
      </c>
      <c r="F25" s="160">
        <f t="shared" si="1"/>
        <v>120000</v>
      </c>
      <c r="G25" s="149" t="s">
        <v>305</v>
      </c>
      <c r="H25" s="158" t="s">
        <v>95</v>
      </c>
      <c r="J25" s="7"/>
    </row>
    <row r="26">
      <c r="A26" s="157"/>
      <c r="B26" s="158" t="s">
        <v>96</v>
      </c>
      <c r="C26" s="158">
        <v>321460.0</v>
      </c>
      <c r="D26" s="158">
        <v>40363.0</v>
      </c>
      <c r="E26" s="158">
        <v>40215.0</v>
      </c>
      <c r="F26" s="160">
        <f t="shared" si="1"/>
        <v>402038</v>
      </c>
      <c r="G26" s="149" t="s">
        <v>305</v>
      </c>
      <c r="H26" s="158" t="s">
        <v>539</v>
      </c>
      <c r="J26" s="7"/>
    </row>
    <row r="27">
      <c r="A27" s="157"/>
      <c r="B27" s="162" t="s">
        <v>100</v>
      </c>
      <c r="C27" s="158">
        <v>37884.0</v>
      </c>
      <c r="D27" s="158" t="s">
        <v>144</v>
      </c>
      <c r="E27" s="158">
        <v>2317.0</v>
      </c>
      <c r="F27" s="160">
        <f t="shared" si="1"/>
        <v>40201</v>
      </c>
      <c r="G27" s="149" t="s">
        <v>305</v>
      </c>
      <c r="H27" s="162" t="s">
        <v>100</v>
      </c>
      <c r="J27" s="41"/>
    </row>
    <row r="28">
      <c r="A28" s="157"/>
      <c r="B28" s="158" t="s">
        <v>105</v>
      </c>
      <c r="C28" s="158">
        <v>6651.0</v>
      </c>
      <c r="D28" s="158" t="s">
        <v>144</v>
      </c>
      <c r="E28" s="158" t="s">
        <v>144</v>
      </c>
      <c r="F28" s="160">
        <f t="shared" si="1"/>
        <v>6651</v>
      </c>
      <c r="G28" s="149" t="s">
        <v>305</v>
      </c>
      <c r="H28" s="158" t="s">
        <v>105</v>
      </c>
      <c r="J28" s="7"/>
    </row>
    <row r="29">
      <c r="A29" s="157"/>
      <c r="B29" s="158" t="s">
        <v>108</v>
      </c>
      <c r="C29" s="158">
        <v>10276.0</v>
      </c>
      <c r="D29" s="158" t="s">
        <v>144</v>
      </c>
      <c r="E29" s="158" t="s">
        <v>144</v>
      </c>
      <c r="F29" s="160">
        <f t="shared" si="1"/>
        <v>10276</v>
      </c>
      <c r="G29" s="149" t="s">
        <v>305</v>
      </c>
      <c r="H29" s="158" t="s">
        <v>108</v>
      </c>
      <c r="J29" s="7"/>
    </row>
    <row r="30">
      <c r="A30" s="157"/>
      <c r="B30" s="158" t="s">
        <v>111</v>
      </c>
      <c r="C30" s="158">
        <v>4247.0</v>
      </c>
      <c r="D30" s="158">
        <v>545.0</v>
      </c>
      <c r="E30" s="158">
        <v>532.0</v>
      </c>
      <c r="F30" s="160">
        <f t="shared" si="1"/>
        <v>5324</v>
      </c>
      <c r="G30" s="149" t="s">
        <v>305</v>
      </c>
      <c r="H30" s="158" t="s">
        <v>111</v>
      </c>
      <c r="J30" s="7"/>
    </row>
    <row r="31">
      <c r="A31" s="157"/>
      <c r="B31" s="165" t="s">
        <v>113</v>
      </c>
      <c r="C31" s="158">
        <v>4974.0</v>
      </c>
      <c r="D31" s="158">
        <v>571.0</v>
      </c>
      <c r="E31" s="158">
        <v>804.0</v>
      </c>
      <c r="F31" s="160">
        <f t="shared" si="1"/>
        <v>6349</v>
      </c>
      <c r="G31" s="149" t="s">
        <v>305</v>
      </c>
      <c r="H31" s="158" t="s">
        <v>113</v>
      </c>
      <c r="J31" s="7"/>
    </row>
    <row r="32">
      <c r="A32" s="157"/>
      <c r="B32" s="158" t="s">
        <v>114</v>
      </c>
      <c r="C32" s="158">
        <v>10088.0</v>
      </c>
      <c r="D32" s="158" t="s">
        <v>144</v>
      </c>
      <c r="E32" s="158" t="s">
        <v>144</v>
      </c>
      <c r="F32" s="160">
        <f t="shared" si="1"/>
        <v>10088</v>
      </c>
      <c r="G32" s="149" t="s">
        <v>305</v>
      </c>
      <c r="H32" s="158" t="s">
        <v>114</v>
      </c>
      <c r="J32" s="7"/>
    </row>
    <row r="33">
      <c r="A33" s="157"/>
      <c r="B33" s="166" t="s">
        <v>379</v>
      </c>
      <c r="C33" s="154">
        <v>676.0</v>
      </c>
      <c r="D33" s="154" t="s">
        <v>144</v>
      </c>
      <c r="E33" s="154" t="s">
        <v>144</v>
      </c>
      <c r="F33" s="155">
        <f t="shared" si="1"/>
        <v>676</v>
      </c>
      <c r="G33" s="156" t="s">
        <v>305</v>
      </c>
      <c r="H33" s="166" t="s">
        <v>540</v>
      </c>
    </row>
    <row r="34">
      <c r="A34" s="157"/>
      <c r="B34" s="165" t="s">
        <v>117</v>
      </c>
      <c r="C34" s="158">
        <v>899.0</v>
      </c>
      <c r="D34" s="158">
        <v>29.0</v>
      </c>
      <c r="E34" s="158">
        <v>99.0</v>
      </c>
      <c r="F34" s="160">
        <f t="shared" si="1"/>
        <v>1027</v>
      </c>
      <c r="G34" s="149" t="s">
        <v>305</v>
      </c>
      <c r="H34" s="158" t="s">
        <v>117</v>
      </c>
      <c r="J34" s="7"/>
    </row>
    <row r="35">
      <c r="A35" s="157"/>
      <c r="B35" s="158" t="s">
        <v>119</v>
      </c>
      <c r="C35" s="158">
        <v>8033.0</v>
      </c>
      <c r="D35" s="158">
        <v>1003.0</v>
      </c>
      <c r="E35" s="158">
        <v>1003.0</v>
      </c>
      <c r="F35" s="160">
        <f t="shared" si="1"/>
        <v>10039</v>
      </c>
      <c r="G35" s="149" t="s">
        <v>305</v>
      </c>
      <c r="H35" s="158" t="s">
        <v>119</v>
      </c>
      <c r="J35" s="7"/>
    </row>
    <row r="36">
      <c r="A36" s="157"/>
      <c r="B36" s="158" t="s">
        <v>121</v>
      </c>
      <c r="C36" s="158">
        <v>8437.0</v>
      </c>
      <c r="D36" s="158">
        <v>999.0</v>
      </c>
      <c r="E36" s="158">
        <v>999.0</v>
      </c>
      <c r="F36" s="160">
        <f t="shared" si="1"/>
        <v>10435</v>
      </c>
      <c r="G36" s="149" t="s">
        <v>305</v>
      </c>
      <c r="H36" s="158" t="s">
        <v>121</v>
      </c>
      <c r="J36" s="7"/>
    </row>
    <row r="37">
      <c r="A37" s="157"/>
      <c r="B37" s="145" t="s">
        <v>123</v>
      </c>
      <c r="C37" s="145">
        <f>676*0.8</f>
        <v>540.8</v>
      </c>
      <c r="D37" s="151">
        <f>F37-C37</f>
        <v>135.2</v>
      </c>
      <c r="E37" s="145" t="s">
        <v>144</v>
      </c>
      <c r="F37" s="145">
        <v>676.0</v>
      </c>
      <c r="G37" s="149" t="s">
        <v>305</v>
      </c>
      <c r="H37" s="145" t="s">
        <v>123</v>
      </c>
      <c r="J37" s="68"/>
    </row>
    <row r="38">
      <c r="A38" s="157"/>
      <c r="B38" s="145" t="s">
        <v>124</v>
      </c>
      <c r="C38" s="145">
        <v>6057.0</v>
      </c>
      <c r="D38" s="145">
        <v>690.0</v>
      </c>
      <c r="E38" s="151"/>
      <c r="F38" s="151">
        <f t="shared" ref="F38:F82" si="2">SUM(C38:E38)</f>
        <v>6747</v>
      </c>
      <c r="G38" s="149" t="s">
        <v>305</v>
      </c>
      <c r="H38" s="145" t="s">
        <v>124</v>
      </c>
      <c r="J38" s="7"/>
    </row>
    <row r="39">
      <c r="A39" s="157"/>
      <c r="B39" s="7" t="s">
        <v>129</v>
      </c>
      <c r="C39" s="158">
        <v>8438.0</v>
      </c>
      <c r="D39" s="158">
        <v>1000.0</v>
      </c>
      <c r="E39" s="158">
        <v>1000.0</v>
      </c>
      <c r="F39" s="160">
        <f t="shared" si="2"/>
        <v>10438</v>
      </c>
      <c r="G39" s="149" t="s">
        <v>305</v>
      </c>
      <c r="H39" s="190" t="s">
        <v>129</v>
      </c>
      <c r="J39" s="7"/>
    </row>
    <row r="40">
      <c r="A40" s="159"/>
      <c r="B40" s="190" t="s">
        <v>541</v>
      </c>
      <c r="C40" s="158">
        <v>8438.0</v>
      </c>
      <c r="D40" s="158">
        <v>1000.0</v>
      </c>
      <c r="E40" s="158">
        <v>1000.0</v>
      </c>
      <c r="F40" s="160">
        <f t="shared" si="2"/>
        <v>10438</v>
      </c>
      <c r="G40" s="149" t="s">
        <v>305</v>
      </c>
      <c r="H40" s="158" t="s">
        <v>541</v>
      </c>
      <c r="J40" s="7"/>
    </row>
    <row r="41">
      <c r="A41" s="153" t="s">
        <v>543</v>
      </c>
      <c r="B41" s="191" t="s">
        <v>131</v>
      </c>
      <c r="C41" s="145">
        <v>879.0</v>
      </c>
      <c r="D41" s="145">
        <v>110.0</v>
      </c>
      <c r="E41" s="145">
        <v>110.0</v>
      </c>
      <c r="F41" s="151">
        <f t="shared" si="2"/>
        <v>1099</v>
      </c>
      <c r="G41" s="149" t="str">
        <f>A41</f>
        <v>Dial-Sum</v>
      </c>
      <c r="H41" s="145" t="s">
        <v>131</v>
      </c>
      <c r="J41" s="7"/>
    </row>
    <row r="42">
      <c r="A42" s="157"/>
      <c r="B42" s="191" t="s">
        <v>136</v>
      </c>
      <c r="C42" s="145">
        <v>14732.0</v>
      </c>
      <c r="D42" s="145">
        <v>818.0</v>
      </c>
      <c r="E42" s="145">
        <v>819.0</v>
      </c>
      <c r="F42" s="151">
        <f t="shared" si="2"/>
        <v>16369</v>
      </c>
      <c r="G42" s="149" t="str">
        <f>A41</f>
        <v>Dial-Sum</v>
      </c>
      <c r="H42" s="145" t="s">
        <v>136</v>
      </c>
      <c r="J42" s="7"/>
    </row>
    <row r="43">
      <c r="A43" s="157"/>
      <c r="B43" s="191" t="s">
        <v>140</v>
      </c>
      <c r="C43" s="145">
        <v>12640.0</v>
      </c>
      <c r="D43" s="145">
        <v>500.0</v>
      </c>
      <c r="E43" s="145">
        <v>500.0</v>
      </c>
      <c r="F43" s="151">
        <f t="shared" si="2"/>
        <v>13640</v>
      </c>
      <c r="G43" s="149" t="str">
        <f>A41</f>
        <v>Dial-Sum</v>
      </c>
      <c r="H43" s="145" t="s">
        <v>140</v>
      </c>
      <c r="J43" s="7"/>
    </row>
    <row r="44">
      <c r="A44" s="157"/>
      <c r="B44" s="191" t="s">
        <v>143</v>
      </c>
      <c r="C44" s="145">
        <v>117054.0</v>
      </c>
      <c r="D44" s="151"/>
      <c r="E44" s="151"/>
      <c r="F44" s="151">
        <f t="shared" si="2"/>
        <v>117054</v>
      </c>
      <c r="G44" s="149" t="str">
        <f>A41</f>
        <v>Dial-Sum</v>
      </c>
      <c r="H44" s="169" t="s">
        <v>143</v>
      </c>
      <c r="J44" s="7"/>
    </row>
    <row r="45">
      <c r="A45" s="157"/>
      <c r="B45" s="191" t="s">
        <v>146</v>
      </c>
      <c r="C45" s="145">
        <v>110254.0</v>
      </c>
      <c r="D45" s="151"/>
      <c r="E45" s="151"/>
      <c r="F45" s="151">
        <f t="shared" si="2"/>
        <v>110254</v>
      </c>
      <c r="G45" s="149" t="s">
        <v>543</v>
      </c>
      <c r="H45" s="169" t="s">
        <v>146</v>
      </c>
      <c r="J45" s="7"/>
    </row>
    <row r="46">
      <c r="A46" s="157"/>
      <c r="B46" s="191" t="s">
        <v>148</v>
      </c>
      <c r="C46" s="145">
        <v>162.0</v>
      </c>
      <c r="D46" s="145">
        <v>35.0</v>
      </c>
      <c r="E46" s="145">
        <v>35.0</v>
      </c>
      <c r="F46" s="151">
        <f t="shared" si="2"/>
        <v>232</v>
      </c>
      <c r="G46" s="149" t="s">
        <v>543</v>
      </c>
      <c r="H46" s="145" t="s">
        <v>148</v>
      </c>
      <c r="J46" s="7"/>
    </row>
    <row r="47">
      <c r="A47" s="157"/>
      <c r="B47" s="145" t="s">
        <v>149</v>
      </c>
      <c r="C47" s="145">
        <v>443596.0</v>
      </c>
      <c r="D47" s="145">
        <v>10000.0</v>
      </c>
      <c r="E47" s="145">
        <v>10000.0</v>
      </c>
      <c r="F47" s="151">
        <f t="shared" si="2"/>
        <v>463596</v>
      </c>
      <c r="G47" s="149" t="s">
        <v>543</v>
      </c>
      <c r="H47" s="145" t="s">
        <v>149</v>
      </c>
      <c r="J47" s="7"/>
    </row>
    <row r="48">
      <c r="A48" s="157"/>
      <c r="B48" s="145" t="s">
        <v>544</v>
      </c>
      <c r="C48" s="145">
        <v>3673.0</v>
      </c>
      <c r="D48" s="145">
        <v>338.0</v>
      </c>
      <c r="E48" s="145">
        <v>337.0</v>
      </c>
      <c r="F48" s="151">
        <f t="shared" si="2"/>
        <v>4348</v>
      </c>
      <c r="G48" s="149" t="s">
        <v>543</v>
      </c>
      <c r="H48" s="145" t="s">
        <v>545</v>
      </c>
      <c r="J48" s="7"/>
    </row>
    <row r="49">
      <c r="A49" s="157"/>
      <c r="B49" s="145" t="s">
        <v>546</v>
      </c>
      <c r="C49" s="145">
        <v>18915.0</v>
      </c>
      <c r="D49" s="145">
        <v>1795.0</v>
      </c>
      <c r="E49" s="145">
        <v>1793.0</v>
      </c>
      <c r="F49" s="151">
        <f t="shared" si="2"/>
        <v>22503</v>
      </c>
      <c r="G49" s="149" t="s">
        <v>543</v>
      </c>
      <c r="H49" s="145" t="s">
        <v>547</v>
      </c>
      <c r="J49" s="7"/>
    </row>
    <row r="50">
      <c r="A50" s="157"/>
      <c r="B50" s="145" t="s">
        <v>157</v>
      </c>
      <c r="C50" s="145">
        <v>821.0</v>
      </c>
      <c r="D50" s="145">
        <v>200.0</v>
      </c>
      <c r="E50" s="145">
        <v>1000.0</v>
      </c>
      <c r="F50" s="151">
        <f t="shared" si="2"/>
        <v>2021</v>
      </c>
      <c r="G50" s="149" t="s">
        <v>543</v>
      </c>
      <c r="H50" s="145" t="s">
        <v>157</v>
      </c>
      <c r="J50" s="7"/>
    </row>
    <row r="51">
      <c r="A51" s="157"/>
      <c r="B51" s="145" t="s">
        <v>416</v>
      </c>
      <c r="C51" s="145">
        <v>159.0</v>
      </c>
      <c r="D51" s="151"/>
      <c r="E51" s="151"/>
      <c r="F51" s="151">
        <f t="shared" si="2"/>
        <v>159</v>
      </c>
      <c r="G51" s="149" t="s">
        <v>543</v>
      </c>
      <c r="H51" s="145" t="s">
        <v>156</v>
      </c>
      <c r="J51" s="7"/>
    </row>
    <row r="52">
      <c r="A52" s="159"/>
      <c r="B52" s="145" t="s">
        <v>418</v>
      </c>
      <c r="C52" s="145">
        <v>2425.0</v>
      </c>
      <c r="D52" s="151"/>
      <c r="E52" s="151"/>
      <c r="F52" s="151">
        <f t="shared" si="2"/>
        <v>2425</v>
      </c>
      <c r="G52" s="149" t="s">
        <v>543</v>
      </c>
      <c r="H52" s="145" t="s">
        <v>150</v>
      </c>
      <c r="J52" s="7"/>
    </row>
    <row r="53">
      <c r="A53" s="173" t="s">
        <v>551</v>
      </c>
      <c r="B53" s="158" t="s">
        <v>161</v>
      </c>
      <c r="C53" s="158">
        <v>10006.0</v>
      </c>
      <c r="D53" s="158"/>
      <c r="E53" s="158">
        <v>1342.0</v>
      </c>
      <c r="F53" s="151">
        <f t="shared" si="2"/>
        <v>11348</v>
      </c>
      <c r="G53" s="174" t="s">
        <v>551</v>
      </c>
      <c r="H53" s="158" t="s">
        <v>161</v>
      </c>
      <c r="J53" s="7"/>
    </row>
    <row r="54">
      <c r="A54" s="157"/>
      <c r="B54" s="158" t="s">
        <v>165</v>
      </c>
      <c r="C54" s="158">
        <v>8000.0</v>
      </c>
      <c r="D54" s="158">
        <v>1000.0</v>
      </c>
      <c r="E54" s="158">
        <v>1000.0</v>
      </c>
      <c r="F54" s="151">
        <f t="shared" si="2"/>
        <v>10000</v>
      </c>
      <c r="G54" s="174" t="s">
        <v>551</v>
      </c>
      <c r="H54" s="158" t="s">
        <v>165</v>
      </c>
      <c r="J54" s="7"/>
    </row>
    <row r="55">
      <c r="A55" s="157"/>
      <c r="B55" s="158" t="s">
        <v>428</v>
      </c>
      <c r="C55" s="158">
        <v>15000.0</v>
      </c>
      <c r="D55" s="160"/>
      <c r="E55" s="160"/>
      <c r="F55" s="151">
        <f t="shared" si="2"/>
        <v>15000</v>
      </c>
      <c r="G55" s="174" t="s">
        <v>551</v>
      </c>
      <c r="H55" s="158" t="s">
        <v>428</v>
      </c>
      <c r="J55" s="68"/>
    </row>
    <row r="56">
      <c r="A56" s="157"/>
      <c r="B56" s="158" t="s">
        <v>172</v>
      </c>
      <c r="C56" s="158">
        <v>5678.0</v>
      </c>
      <c r="D56" s="158">
        <v>811.0</v>
      </c>
      <c r="E56" s="158">
        <v>1752.0</v>
      </c>
      <c r="F56" s="151">
        <f t="shared" si="2"/>
        <v>8241</v>
      </c>
      <c r="G56" s="174" t="s">
        <v>551</v>
      </c>
      <c r="H56" s="158" t="s">
        <v>552</v>
      </c>
      <c r="J56" s="7"/>
    </row>
    <row r="57">
      <c r="A57" s="159"/>
      <c r="B57" s="158" t="s">
        <v>176</v>
      </c>
      <c r="C57" s="158">
        <v>801.0</v>
      </c>
      <c r="D57" s="158">
        <v>100.0</v>
      </c>
      <c r="E57" s="158">
        <v>100.0</v>
      </c>
      <c r="F57" s="151">
        <f t="shared" si="2"/>
        <v>1001</v>
      </c>
      <c r="G57" s="174" t="s">
        <v>551</v>
      </c>
      <c r="H57" s="158" t="s">
        <v>176</v>
      </c>
      <c r="J57" s="7"/>
    </row>
    <row r="58">
      <c r="A58" s="173" t="s">
        <v>554</v>
      </c>
      <c r="B58" s="158" t="s">
        <v>555</v>
      </c>
      <c r="C58" s="158">
        <v>8399.0</v>
      </c>
      <c r="D58" s="160"/>
      <c r="E58" s="160"/>
      <c r="F58" s="151">
        <f t="shared" si="2"/>
        <v>8399</v>
      </c>
      <c r="G58" s="165" t="str">
        <f>A58</f>
        <v>KG-Dial</v>
      </c>
      <c r="H58" s="158" t="s">
        <v>202</v>
      </c>
      <c r="J58" s="68"/>
    </row>
    <row r="59">
      <c r="A59" s="157"/>
      <c r="B59" s="158" t="s">
        <v>556</v>
      </c>
      <c r="C59" s="158">
        <v>18430.0</v>
      </c>
      <c r="D59" s="158">
        <v>1948.0</v>
      </c>
      <c r="E59" s="158">
        <v>965.0</v>
      </c>
      <c r="F59" s="151">
        <f t="shared" si="2"/>
        <v>21343</v>
      </c>
      <c r="G59" s="165" t="str">
        <f>A58</f>
        <v>KG-Dial</v>
      </c>
      <c r="H59" s="158" t="s">
        <v>557</v>
      </c>
      <c r="J59" s="72"/>
    </row>
    <row r="60">
      <c r="A60" s="157"/>
      <c r="B60" s="158" t="s">
        <v>558</v>
      </c>
      <c r="C60" s="158">
        <v>41476.0</v>
      </c>
      <c r="D60" s="158">
        <v>516.0</v>
      </c>
      <c r="E60" s="158">
        <v>503.0</v>
      </c>
      <c r="F60" s="151">
        <f t="shared" si="2"/>
        <v>42495</v>
      </c>
      <c r="G60" s="165" t="str">
        <f>A58</f>
        <v>KG-Dial</v>
      </c>
      <c r="H60" s="158" t="s">
        <v>559</v>
      </c>
      <c r="J60" s="72"/>
    </row>
    <row r="61">
      <c r="A61" s="157"/>
      <c r="B61" s="158" t="s">
        <v>564</v>
      </c>
      <c r="C61" s="158">
        <v>4318.0</v>
      </c>
      <c r="D61" s="158">
        <v>586.0</v>
      </c>
      <c r="E61" s="160"/>
      <c r="F61" s="151">
        <f t="shared" si="2"/>
        <v>4904</v>
      </c>
      <c r="G61" s="165" t="s">
        <v>554</v>
      </c>
      <c r="H61" s="158" t="s">
        <v>231</v>
      </c>
    </row>
    <row r="62">
      <c r="A62" s="157"/>
      <c r="B62" s="158" t="s">
        <v>565</v>
      </c>
      <c r="C62" s="158">
        <v>6064.0</v>
      </c>
      <c r="D62" s="158">
        <v>844.0</v>
      </c>
      <c r="E62" s="160"/>
      <c r="F62" s="151">
        <f t="shared" si="2"/>
        <v>6908</v>
      </c>
      <c r="G62" s="165" t="s">
        <v>554</v>
      </c>
      <c r="H62" s="158" t="s">
        <v>230</v>
      </c>
    </row>
    <row r="63">
      <c r="A63" s="157"/>
      <c r="B63" s="158" t="s">
        <v>567</v>
      </c>
      <c r="C63" s="158">
        <v>4257.0</v>
      </c>
      <c r="D63" s="158">
        <v>784.0</v>
      </c>
      <c r="E63" s="158">
        <v>1025.0</v>
      </c>
      <c r="F63" s="151">
        <f t="shared" si="2"/>
        <v>6066</v>
      </c>
      <c r="G63" s="165" t="s">
        <v>554</v>
      </c>
      <c r="H63" s="158" t="s">
        <v>232</v>
      </c>
    </row>
    <row r="64">
      <c r="A64" s="157"/>
      <c r="B64" s="158" t="s">
        <v>568</v>
      </c>
      <c r="C64" s="158">
        <v>27639.0</v>
      </c>
      <c r="D64" s="158">
        <v>703.0</v>
      </c>
      <c r="E64" s="158">
        <v>2816.0</v>
      </c>
      <c r="F64" s="151">
        <f t="shared" si="2"/>
        <v>31158</v>
      </c>
      <c r="G64" s="165" t="s">
        <v>554</v>
      </c>
      <c r="H64" s="158" t="s">
        <v>219</v>
      </c>
    </row>
    <row r="65">
      <c r="A65" s="157"/>
      <c r="B65" s="7" t="s">
        <v>227</v>
      </c>
      <c r="C65" s="158">
        <v>62659.0</v>
      </c>
      <c r="D65" s="158">
        <v>2768.0</v>
      </c>
      <c r="E65" s="158">
        <v>5097.0</v>
      </c>
      <c r="F65" s="151">
        <f t="shared" si="2"/>
        <v>70524</v>
      </c>
      <c r="G65" s="165" t="s">
        <v>554</v>
      </c>
      <c r="H65" s="190" t="s">
        <v>227</v>
      </c>
      <c r="J65" s="7"/>
    </row>
    <row r="66">
      <c r="A66" s="157"/>
      <c r="B66" s="7" t="s">
        <v>228</v>
      </c>
      <c r="C66" s="158">
        <v>120761.0</v>
      </c>
      <c r="D66" s="158">
        <v>7700.0</v>
      </c>
      <c r="E66" s="158"/>
      <c r="F66" s="151">
        <f t="shared" si="2"/>
        <v>128461</v>
      </c>
      <c r="G66" s="165" t="s">
        <v>554</v>
      </c>
      <c r="H66" s="190" t="s">
        <v>228</v>
      </c>
      <c r="J66" s="7"/>
    </row>
    <row r="67">
      <c r="A67" s="157"/>
      <c r="B67" s="72" t="s">
        <v>207</v>
      </c>
      <c r="C67" s="158">
        <v>7000.0</v>
      </c>
      <c r="D67" s="158">
        <v>1024.0</v>
      </c>
      <c r="E67" s="158"/>
      <c r="F67" s="151">
        <f t="shared" si="2"/>
        <v>8024</v>
      </c>
      <c r="G67" s="165" t="s">
        <v>554</v>
      </c>
      <c r="H67" s="192" t="s">
        <v>207</v>
      </c>
      <c r="J67" s="7"/>
    </row>
    <row r="68">
      <c r="A68" s="157"/>
      <c r="B68" s="72" t="s">
        <v>208</v>
      </c>
      <c r="C68" s="158">
        <v>44337.0</v>
      </c>
      <c r="D68" s="158">
        <v>300.0</v>
      </c>
      <c r="E68" s="158">
        <v>6463.0</v>
      </c>
      <c r="F68" s="151">
        <f t="shared" si="2"/>
        <v>51100</v>
      </c>
      <c r="G68" s="165" t="s">
        <v>554</v>
      </c>
      <c r="H68" s="192" t="s">
        <v>208</v>
      </c>
      <c r="J68" s="7"/>
    </row>
    <row r="69">
      <c r="A69" s="157"/>
      <c r="B69" s="72" t="s">
        <v>210</v>
      </c>
      <c r="C69" s="158">
        <v>2673.0</v>
      </c>
      <c r="D69" s="158">
        <v>309.0</v>
      </c>
      <c r="E69" s="158">
        <v>1639.0</v>
      </c>
      <c r="F69" s="151">
        <f t="shared" si="2"/>
        <v>4621</v>
      </c>
      <c r="G69" s="165" t="s">
        <v>554</v>
      </c>
      <c r="H69" s="192" t="s">
        <v>210</v>
      </c>
      <c r="J69" s="7"/>
    </row>
    <row r="70">
      <c r="A70" s="157"/>
      <c r="B70" s="7" t="s">
        <v>212</v>
      </c>
      <c r="C70" s="158">
        <v>15667.0</v>
      </c>
      <c r="D70" s="158">
        <v>2235.0</v>
      </c>
      <c r="E70" s="158">
        <v>4386.0</v>
      </c>
      <c r="F70" s="151">
        <f t="shared" si="2"/>
        <v>22288</v>
      </c>
      <c r="G70" s="165" t="s">
        <v>554</v>
      </c>
      <c r="H70" s="190" t="s">
        <v>212</v>
      </c>
      <c r="J70" s="7"/>
    </row>
    <row r="71">
      <c r="A71" s="157"/>
      <c r="B71" s="158" t="s">
        <v>570</v>
      </c>
      <c r="C71" s="158">
        <v>56355.0</v>
      </c>
      <c r="D71" s="158">
        <v>8421.0</v>
      </c>
      <c r="E71" s="158">
        <v>15878.0</v>
      </c>
      <c r="F71" s="151">
        <f t="shared" si="2"/>
        <v>80654</v>
      </c>
      <c r="G71" s="165" t="s">
        <v>554</v>
      </c>
      <c r="H71" s="158" t="s">
        <v>214</v>
      </c>
    </row>
    <row r="72">
      <c r="A72" s="157"/>
      <c r="B72" s="158" t="s">
        <v>571</v>
      </c>
      <c r="C72" s="158">
        <v>11321.0</v>
      </c>
      <c r="D72" s="158">
        <v>2831.0</v>
      </c>
      <c r="E72" s="158">
        <v>4344.0</v>
      </c>
      <c r="F72" s="151">
        <f t="shared" si="2"/>
        <v>18496</v>
      </c>
      <c r="G72" s="165" t="s">
        <v>554</v>
      </c>
      <c r="H72" s="158" t="s">
        <v>217</v>
      </c>
    </row>
    <row r="73">
      <c r="A73" s="157"/>
      <c r="B73" s="158" t="s">
        <v>572</v>
      </c>
      <c r="C73" s="158">
        <v>7326.0</v>
      </c>
      <c r="D73" s="158">
        <v>1001.0</v>
      </c>
      <c r="E73" s="158">
        <v>2003.0</v>
      </c>
      <c r="F73" s="151">
        <f t="shared" si="2"/>
        <v>10330</v>
      </c>
      <c r="G73" s="165" t="s">
        <v>554</v>
      </c>
      <c r="H73" s="158" t="s">
        <v>225</v>
      </c>
      <c r="J73" s="7"/>
    </row>
    <row r="74">
      <c r="A74" s="157"/>
      <c r="B74" s="158" t="s">
        <v>573</v>
      </c>
      <c r="C74" s="158">
        <v>15688.0</v>
      </c>
      <c r="D74" s="158">
        <v>1501.0</v>
      </c>
      <c r="E74" s="172"/>
      <c r="F74" s="151">
        <f t="shared" si="2"/>
        <v>17189</v>
      </c>
      <c r="G74" s="165" t="s">
        <v>554</v>
      </c>
      <c r="H74" s="158" t="s">
        <v>222</v>
      </c>
      <c r="J74" s="7"/>
    </row>
    <row r="75">
      <c r="A75" s="159"/>
      <c r="B75" s="158" t="s">
        <v>574</v>
      </c>
      <c r="C75" s="158">
        <v>62682.0</v>
      </c>
      <c r="D75" s="158">
        <v>3466.0</v>
      </c>
      <c r="E75" s="160"/>
      <c r="F75" s="151">
        <f t="shared" si="2"/>
        <v>66148</v>
      </c>
      <c r="G75" s="165" t="s">
        <v>554</v>
      </c>
      <c r="H75" s="158" t="s">
        <v>221</v>
      </c>
      <c r="J75" s="7"/>
    </row>
    <row r="76">
      <c r="A76" s="173" t="s">
        <v>553</v>
      </c>
      <c r="B76" s="165" t="s">
        <v>185</v>
      </c>
      <c r="C76" s="158">
        <v>7168.0</v>
      </c>
      <c r="D76" s="160"/>
      <c r="E76" s="160"/>
      <c r="F76" s="151">
        <f t="shared" si="2"/>
        <v>7168</v>
      </c>
      <c r="G76" s="185" t="s">
        <v>553</v>
      </c>
      <c r="H76" s="165" t="s">
        <v>185</v>
      </c>
      <c r="J76" s="7"/>
    </row>
    <row r="77">
      <c r="A77" s="157"/>
      <c r="B77" s="158" t="s">
        <v>179</v>
      </c>
      <c r="C77" s="158">
        <v>1000000.0</v>
      </c>
      <c r="D77" s="160"/>
      <c r="E77" s="160"/>
      <c r="F77" s="151">
        <f t="shared" si="2"/>
        <v>1000000</v>
      </c>
      <c r="G77" s="185" t="s">
        <v>553</v>
      </c>
      <c r="H77" s="158" t="s">
        <v>179</v>
      </c>
    </row>
    <row r="78">
      <c r="A78" s="157"/>
      <c r="B78" s="158" t="s">
        <v>181</v>
      </c>
      <c r="C78" s="158">
        <v>42304.0</v>
      </c>
      <c r="D78" s="158">
        <v>7132.0</v>
      </c>
      <c r="E78" s="158">
        <v>8701.0</v>
      </c>
      <c r="F78" s="151">
        <f t="shared" si="2"/>
        <v>58137</v>
      </c>
      <c r="G78" s="185" t="s">
        <v>553</v>
      </c>
      <c r="H78" s="158" t="s">
        <v>181</v>
      </c>
    </row>
    <row r="79">
      <c r="A79" s="157"/>
      <c r="B79" s="158" t="s">
        <v>182</v>
      </c>
      <c r="C79" s="158">
        <v>38961.0</v>
      </c>
      <c r="D79" s="160"/>
      <c r="E79" s="160"/>
      <c r="F79" s="151">
        <f t="shared" si="2"/>
        <v>38961</v>
      </c>
      <c r="G79" s="185" t="s">
        <v>553</v>
      </c>
      <c r="H79" s="158" t="s">
        <v>182</v>
      </c>
      <c r="J79" s="7"/>
    </row>
    <row r="80">
      <c r="A80" s="157"/>
      <c r="B80" s="158" t="s">
        <v>581</v>
      </c>
      <c r="C80" s="158">
        <v>17802.0</v>
      </c>
      <c r="D80" s="158">
        <v>2761.0</v>
      </c>
      <c r="E80" s="158">
        <v>2541.0</v>
      </c>
      <c r="F80" s="158">
        <f t="shared" si="2"/>
        <v>23104</v>
      </c>
      <c r="G80" s="185" t="s">
        <v>553</v>
      </c>
      <c r="H80" s="158" t="s">
        <v>189</v>
      </c>
      <c r="J80" s="7"/>
    </row>
    <row r="81">
      <c r="A81" s="157"/>
      <c r="B81" s="158" t="s">
        <v>197</v>
      </c>
      <c r="C81" s="158">
        <v>2423.0</v>
      </c>
      <c r="D81" s="160"/>
      <c r="E81" s="172"/>
      <c r="F81" s="158">
        <f t="shared" si="2"/>
        <v>2423</v>
      </c>
      <c r="G81" s="185" t="s">
        <v>553</v>
      </c>
      <c r="H81" s="158" t="s">
        <v>197</v>
      </c>
      <c r="J81" s="7"/>
      <c r="K81" s="181"/>
      <c r="L81" s="182"/>
      <c r="M81" s="182"/>
      <c r="N81" s="182"/>
      <c r="O81" s="182"/>
      <c r="P81" s="182"/>
      <c r="Q81" s="182"/>
      <c r="R81" s="182"/>
      <c r="S81" s="182"/>
      <c r="T81" s="182"/>
      <c r="U81" s="182"/>
      <c r="V81" s="182"/>
      <c r="W81" s="182"/>
      <c r="X81" s="182"/>
      <c r="Y81" s="182"/>
      <c r="Z81" s="182"/>
      <c r="AA81" s="182"/>
      <c r="AB81" s="182"/>
    </row>
    <row r="82">
      <c r="A82" s="157"/>
      <c r="B82" s="158" t="s">
        <v>583</v>
      </c>
      <c r="C82" s="158">
        <v>10907.0</v>
      </c>
      <c r="D82" s="158">
        <v>1000.0</v>
      </c>
      <c r="E82" s="158">
        <v>968.0</v>
      </c>
      <c r="F82" s="158">
        <f t="shared" si="2"/>
        <v>12875</v>
      </c>
      <c r="G82" s="185" t="s">
        <v>553</v>
      </c>
      <c r="H82" s="158" t="s">
        <v>584</v>
      </c>
      <c r="I82" s="72"/>
    </row>
    <row r="83">
      <c r="A83" s="157"/>
      <c r="B83" s="158" t="s">
        <v>195</v>
      </c>
      <c r="C83" s="158">
        <v>220.0</v>
      </c>
      <c r="D83" s="172"/>
      <c r="E83" s="172"/>
      <c r="F83" s="158">
        <v>220.0</v>
      </c>
      <c r="G83" s="185" t="s">
        <v>553</v>
      </c>
      <c r="H83" s="158" t="s">
        <v>587</v>
      </c>
      <c r="I83" s="72"/>
    </row>
    <row r="84">
      <c r="A84" s="159"/>
      <c r="B84" s="158" t="s">
        <v>589</v>
      </c>
      <c r="C84" s="158">
        <v>5591.0</v>
      </c>
      <c r="D84" s="158">
        <v>0.0</v>
      </c>
      <c r="E84" s="158">
        <v>0.0</v>
      </c>
      <c r="F84" s="158">
        <v>5591.0</v>
      </c>
      <c r="G84" s="185" t="s">
        <v>553</v>
      </c>
      <c r="H84" s="158" t="s">
        <v>191</v>
      </c>
      <c r="I84" s="72"/>
    </row>
    <row r="96">
      <c r="J96" s="7"/>
    </row>
    <row r="97">
      <c r="J97" s="7"/>
    </row>
    <row r="98">
      <c r="J98" s="7"/>
    </row>
    <row r="99">
      <c r="J99" s="7"/>
    </row>
    <row r="100">
      <c r="J100" s="7"/>
    </row>
    <row r="101">
      <c r="J101" s="7"/>
    </row>
    <row r="102">
      <c r="J102" s="7"/>
    </row>
    <row r="103">
      <c r="J103" s="7"/>
    </row>
    <row r="104">
      <c r="J104" s="7"/>
    </row>
    <row r="105">
      <c r="J105" s="7"/>
    </row>
    <row r="106">
      <c r="J106" s="7"/>
    </row>
    <row r="107">
      <c r="J107" s="7"/>
    </row>
    <row r="108">
      <c r="J108" s="7"/>
    </row>
    <row r="109">
      <c r="J109" s="7"/>
    </row>
    <row r="110">
      <c r="J110" s="7"/>
    </row>
    <row r="111">
      <c r="J111" s="7"/>
    </row>
    <row r="112">
      <c r="J112" s="7"/>
    </row>
    <row r="113">
      <c r="J113" s="7"/>
    </row>
    <row r="114">
      <c r="J114" s="2"/>
    </row>
    <row r="115">
      <c r="J115" s="2"/>
    </row>
    <row r="116">
      <c r="J116" s="2"/>
    </row>
    <row r="117">
      <c r="J117" s="7"/>
    </row>
    <row r="118">
      <c r="J118" s="7"/>
    </row>
    <row r="120">
      <c r="J120" s="2"/>
    </row>
    <row r="121">
      <c r="J121" s="2"/>
    </row>
    <row r="122">
      <c r="J122" s="2"/>
    </row>
    <row r="123">
      <c r="J123" s="2"/>
    </row>
    <row r="124">
      <c r="J124" s="2"/>
    </row>
    <row r="125">
      <c r="J125" s="2"/>
    </row>
    <row r="126">
      <c r="J126" s="2"/>
    </row>
    <row r="127">
      <c r="J127" s="2"/>
    </row>
    <row r="128">
      <c r="J128" s="2"/>
    </row>
    <row r="129">
      <c r="J129" s="2"/>
    </row>
    <row r="130">
      <c r="J130" s="2"/>
    </row>
    <row r="131">
      <c r="J131" s="2"/>
    </row>
    <row r="132">
      <c r="J132" s="2"/>
    </row>
    <row r="133">
      <c r="J133" s="2"/>
    </row>
    <row r="134">
      <c r="J134" s="2"/>
    </row>
    <row r="135">
      <c r="J135" s="2"/>
    </row>
    <row r="136">
      <c r="J136" s="2"/>
    </row>
    <row r="137">
      <c r="J137" s="2"/>
    </row>
    <row r="138">
      <c r="J138" s="2"/>
    </row>
    <row r="139">
      <c r="J139" s="2"/>
    </row>
    <row r="140">
      <c r="J140" s="2"/>
    </row>
    <row r="141">
      <c r="J141" s="2"/>
    </row>
    <row r="142">
      <c r="J142" s="2"/>
    </row>
    <row r="143">
      <c r="J143" s="2"/>
    </row>
    <row r="144">
      <c r="J144" s="2"/>
    </row>
    <row r="145">
      <c r="J145" s="2"/>
    </row>
    <row r="146">
      <c r="J146" s="2"/>
    </row>
    <row r="147">
      <c r="J147" s="2"/>
    </row>
    <row r="148">
      <c r="J148" s="2"/>
    </row>
    <row r="149">
      <c r="J149" s="2"/>
    </row>
    <row r="150">
      <c r="J150" s="2"/>
    </row>
    <row r="151">
      <c r="J151" s="2"/>
    </row>
    <row r="152">
      <c r="J152" s="2"/>
    </row>
    <row r="153">
      <c r="J153" s="2"/>
    </row>
    <row r="154">
      <c r="J154" s="2"/>
    </row>
    <row r="155">
      <c r="J155" s="2"/>
    </row>
    <row r="156">
      <c r="J156" s="2"/>
    </row>
    <row r="157">
      <c r="J157" s="2"/>
    </row>
    <row r="158">
      <c r="J158" s="2"/>
    </row>
    <row r="159">
      <c r="J159" s="2"/>
    </row>
    <row r="160">
      <c r="J160" s="2"/>
    </row>
    <row r="161">
      <c r="J161" s="2"/>
    </row>
    <row r="162">
      <c r="J162" s="2"/>
    </row>
    <row r="163">
      <c r="J163" s="2"/>
    </row>
    <row r="164">
      <c r="J164" s="2"/>
    </row>
    <row r="165">
      <c r="J165" s="2"/>
    </row>
    <row r="166">
      <c r="J166" s="2"/>
    </row>
    <row r="167">
      <c r="J167" s="2"/>
    </row>
    <row r="168">
      <c r="J168" s="2"/>
    </row>
    <row r="169">
      <c r="J169" s="2"/>
    </row>
    <row r="170">
      <c r="J170" s="2"/>
    </row>
    <row r="171">
      <c r="J171" s="2"/>
    </row>
    <row r="172">
      <c r="J172" s="2"/>
    </row>
    <row r="173">
      <c r="J173" s="2"/>
    </row>
    <row r="174">
      <c r="J174" s="2"/>
    </row>
    <row r="175">
      <c r="J175" s="2"/>
    </row>
    <row r="176">
      <c r="J176" s="2"/>
    </row>
    <row r="177">
      <c r="J177" s="2"/>
    </row>
    <row r="178">
      <c r="J178" s="2"/>
    </row>
    <row r="179">
      <c r="J179" s="2"/>
    </row>
    <row r="180">
      <c r="J180" s="2"/>
    </row>
    <row r="181">
      <c r="J181" s="2"/>
    </row>
    <row r="182">
      <c r="J182" s="2"/>
    </row>
    <row r="183">
      <c r="J183" s="2"/>
    </row>
    <row r="184">
      <c r="J184" s="2"/>
    </row>
    <row r="185">
      <c r="J185" s="2"/>
    </row>
    <row r="186">
      <c r="J186" s="2"/>
    </row>
    <row r="187">
      <c r="J187" s="2"/>
    </row>
    <row r="188">
      <c r="J188" s="2"/>
    </row>
    <row r="189">
      <c r="J189" s="2"/>
    </row>
    <row r="190">
      <c r="J190" s="2"/>
    </row>
    <row r="191">
      <c r="J191" s="2"/>
    </row>
    <row r="192">
      <c r="J192" s="2"/>
    </row>
    <row r="193">
      <c r="J193" s="2"/>
    </row>
    <row r="194">
      <c r="J194" s="2"/>
    </row>
    <row r="195">
      <c r="J195" s="2"/>
    </row>
    <row r="196">
      <c r="J196" s="2"/>
    </row>
    <row r="197">
      <c r="J197" s="2"/>
    </row>
    <row r="198">
      <c r="J198" s="2"/>
    </row>
    <row r="199">
      <c r="J199" s="2"/>
    </row>
    <row r="200">
      <c r="J200" s="2"/>
    </row>
    <row r="201">
      <c r="J201" s="2"/>
    </row>
    <row r="202">
      <c r="J202" s="2"/>
    </row>
    <row r="203">
      <c r="J203" s="2"/>
    </row>
    <row r="204">
      <c r="J204" s="2"/>
    </row>
    <row r="205">
      <c r="J205" s="2"/>
    </row>
    <row r="206">
      <c r="J206" s="2"/>
    </row>
    <row r="207">
      <c r="J207" s="2"/>
    </row>
    <row r="208">
      <c r="J208" s="2"/>
    </row>
    <row r="209">
      <c r="J209" s="2"/>
    </row>
    <row r="210">
      <c r="J210" s="2"/>
    </row>
    <row r="211">
      <c r="J211" s="2"/>
    </row>
    <row r="212">
      <c r="J212" s="2"/>
    </row>
    <row r="213">
      <c r="J213" s="2"/>
    </row>
    <row r="214">
      <c r="J214" s="2"/>
    </row>
    <row r="215">
      <c r="J215" s="2"/>
    </row>
    <row r="216">
      <c r="J216" s="2"/>
    </row>
    <row r="217">
      <c r="J217" s="2"/>
    </row>
    <row r="218">
      <c r="J218" s="2"/>
    </row>
    <row r="219">
      <c r="J219" s="2"/>
    </row>
    <row r="220">
      <c r="J220" s="2"/>
    </row>
    <row r="221">
      <c r="J221" s="2"/>
    </row>
    <row r="222">
      <c r="J222" s="2"/>
    </row>
    <row r="223">
      <c r="J223" s="2"/>
    </row>
    <row r="224">
      <c r="J224" s="2"/>
    </row>
    <row r="225">
      <c r="J225" s="2"/>
    </row>
    <row r="226">
      <c r="J226" s="2"/>
    </row>
    <row r="227">
      <c r="J227" s="2"/>
    </row>
    <row r="228">
      <c r="J228" s="2"/>
    </row>
    <row r="229">
      <c r="J229" s="2"/>
    </row>
    <row r="230">
      <c r="J230" s="2"/>
    </row>
    <row r="231">
      <c r="J231" s="2"/>
    </row>
    <row r="232">
      <c r="J232" s="2"/>
    </row>
    <row r="233">
      <c r="J233" s="2"/>
    </row>
    <row r="234">
      <c r="J234" s="2"/>
    </row>
    <row r="235">
      <c r="J235" s="2"/>
    </row>
    <row r="236">
      <c r="J236" s="2"/>
    </row>
    <row r="237">
      <c r="J237" s="2"/>
    </row>
    <row r="238">
      <c r="J238" s="2"/>
    </row>
    <row r="239">
      <c r="J239" s="2"/>
    </row>
    <row r="240">
      <c r="J240" s="2"/>
    </row>
    <row r="241">
      <c r="J241" s="2"/>
    </row>
    <row r="242">
      <c r="J242" s="2"/>
    </row>
    <row r="243">
      <c r="J243" s="2"/>
    </row>
    <row r="244">
      <c r="J244" s="2"/>
    </row>
    <row r="245">
      <c r="J245" s="2"/>
    </row>
    <row r="246">
      <c r="J246" s="2"/>
    </row>
    <row r="247">
      <c r="J247" s="2"/>
    </row>
    <row r="248">
      <c r="J248" s="2"/>
    </row>
    <row r="249">
      <c r="J249" s="2"/>
    </row>
    <row r="250">
      <c r="J250" s="2"/>
    </row>
    <row r="251">
      <c r="J251" s="2"/>
    </row>
    <row r="252">
      <c r="J252" s="2"/>
    </row>
    <row r="253">
      <c r="J253" s="2"/>
    </row>
    <row r="254">
      <c r="J254" s="2"/>
    </row>
    <row r="255">
      <c r="J255" s="2"/>
    </row>
    <row r="256">
      <c r="J256" s="2"/>
    </row>
    <row r="257">
      <c r="J257" s="2"/>
    </row>
    <row r="258">
      <c r="J258" s="2"/>
    </row>
    <row r="259">
      <c r="J259" s="2"/>
    </row>
    <row r="260">
      <c r="J260" s="2"/>
    </row>
    <row r="261">
      <c r="J261" s="2"/>
    </row>
    <row r="262">
      <c r="J262" s="2"/>
    </row>
    <row r="263">
      <c r="J263" s="2"/>
    </row>
    <row r="264">
      <c r="J264" s="2"/>
    </row>
    <row r="265">
      <c r="J265" s="2"/>
    </row>
    <row r="266">
      <c r="J266" s="2"/>
    </row>
    <row r="267">
      <c r="J267" s="2"/>
    </row>
    <row r="268">
      <c r="J268" s="2"/>
    </row>
    <row r="269">
      <c r="J269" s="2"/>
    </row>
    <row r="270">
      <c r="J270" s="2"/>
    </row>
    <row r="271">
      <c r="J271" s="2"/>
    </row>
    <row r="272">
      <c r="J272" s="2"/>
    </row>
    <row r="273">
      <c r="J273" s="2"/>
    </row>
    <row r="274">
      <c r="J274" s="2"/>
    </row>
    <row r="275">
      <c r="J275" s="2"/>
    </row>
    <row r="276">
      <c r="J276" s="2"/>
    </row>
    <row r="277">
      <c r="J277" s="2"/>
    </row>
    <row r="278">
      <c r="J278" s="2"/>
    </row>
    <row r="279">
      <c r="J279" s="2"/>
    </row>
    <row r="280">
      <c r="J280" s="2"/>
    </row>
    <row r="281">
      <c r="J281" s="2"/>
    </row>
    <row r="282">
      <c r="J282" s="2"/>
    </row>
    <row r="283">
      <c r="J283" s="2"/>
    </row>
    <row r="284">
      <c r="J284" s="2"/>
    </row>
    <row r="285">
      <c r="J285" s="2"/>
    </row>
    <row r="286">
      <c r="J286" s="2"/>
    </row>
    <row r="287">
      <c r="J287" s="2"/>
    </row>
    <row r="288">
      <c r="J288" s="2"/>
    </row>
    <row r="289">
      <c r="J289" s="2"/>
    </row>
    <row r="290">
      <c r="J290" s="2"/>
    </row>
    <row r="291">
      <c r="J291" s="2"/>
    </row>
    <row r="292">
      <c r="J292" s="2"/>
    </row>
    <row r="293">
      <c r="J293" s="2"/>
    </row>
    <row r="294">
      <c r="J294" s="2"/>
    </row>
    <row r="295">
      <c r="J295" s="2"/>
    </row>
    <row r="296">
      <c r="J296" s="2"/>
    </row>
    <row r="297">
      <c r="J297" s="2"/>
    </row>
    <row r="298">
      <c r="J298" s="2"/>
    </row>
    <row r="299">
      <c r="J299" s="2"/>
    </row>
    <row r="300">
      <c r="J300" s="2"/>
    </row>
    <row r="301">
      <c r="J301" s="2"/>
    </row>
    <row r="302">
      <c r="J302" s="2"/>
    </row>
    <row r="303">
      <c r="J303" s="2"/>
    </row>
    <row r="304">
      <c r="J304" s="2"/>
    </row>
    <row r="305">
      <c r="J305" s="2"/>
    </row>
    <row r="306">
      <c r="J306" s="2"/>
    </row>
    <row r="307">
      <c r="J307" s="2"/>
    </row>
    <row r="308">
      <c r="J308" s="2"/>
    </row>
    <row r="309">
      <c r="J309" s="2"/>
    </row>
    <row r="310">
      <c r="J310" s="2"/>
    </row>
    <row r="311">
      <c r="J311" s="2"/>
    </row>
    <row r="312">
      <c r="J312" s="2"/>
    </row>
    <row r="313">
      <c r="J313" s="2"/>
    </row>
    <row r="314">
      <c r="J314" s="2"/>
    </row>
    <row r="315">
      <c r="J315" s="2"/>
    </row>
    <row r="316">
      <c r="J316" s="2"/>
    </row>
    <row r="317">
      <c r="J317" s="2"/>
    </row>
    <row r="318">
      <c r="J318" s="2"/>
    </row>
    <row r="319">
      <c r="J319" s="2"/>
    </row>
    <row r="320">
      <c r="J320" s="2"/>
    </row>
    <row r="321">
      <c r="J321" s="2"/>
    </row>
    <row r="322">
      <c r="J322" s="2"/>
    </row>
    <row r="323">
      <c r="J323" s="2"/>
    </row>
    <row r="324">
      <c r="J324" s="2"/>
    </row>
    <row r="325">
      <c r="J325" s="2"/>
    </row>
    <row r="326">
      <c r="J326" s="2"/>
    </row>
    <row r="327">
      <c r="J327" s="2"/>
    </row>
    <row r="328">
      <c r="J328" s="2"/>
    </row>
    <row r="329">
      <c r="J329" s="2"/>
    </row>
    <row r="330">
      <c r="J330" s="2"/>
    </row>
    <row r="331">
      <c r="J331" s="2"/>
    </row>
    <row r="332">
      <c r="J332" s="2"/>
    </row>
    <row r="333">
      <c r="J333" s="2"/>
    </row>
    <row r="334">
      <c r="J334" s="2"/>
    </row>
    <row r="335">
      <c r="J335" s="2"/>
    </row>
    <row r="336">
      <c r="J336" s="2"/>
    </row>
    <row r="337">
      <c r="J337" s="2"/>
    </row>
    <row r="338">
      <c r="J338" s="2"/>
    </row>
    <row r="339">
      <c r="J339" s="2"/>
    </row>
    <row r="340">
      <c r="J340" s="2"/>
    </row>
    <row r="341">
      <c r="J341" s="2"/>
    </row>
    <row r="342">
      <c r="J342" s="2"/>
    </row>
    <row r="343">
      <c r="J343" s="2"/>
    </row>
    <row r="344">
      <c r="J344" s="2"/>
    </row>
    <row r="345">
      <c r="J345" s="2"/>
    </row>
    <row r="346">
      <c r="J346" s="2"/>
    </row>
    <row r="347">
      <c r="J347" s="2"/>
    </row>
    <row r="348">
      <c r="J348" s="2"/>
    </row>
    <row r="349">
      <c r="J349" s="2"/>
    </row>
    <row r="350">
      <c r="J350" s="2"/>
    </row>
    <row r="351">
      <c r="J351" s="2"/>
    </row>
    <row r="352">
      <c r="J352" s="2"/>
    </row>
    <row r="353">
      <c r="J353" s="2"/>
    </row>
    <row r="354">
      <c r="J354" s="2"/>
    </row>
    <row r="355">
      <c r="J355" s="2"/>
    </row>
    <row r="356">
      <c r="J356" s="2"/>
    </row>
    <row r="357">
      <c r="J357" s="2"/>
    </row>
    <row r="358">
      <c r="J358" s="2"/>
    </row>
    <row r="359">
      <c r="J359" s="2"/>
    </row>
    <row r="360">
      <c r="J360" s="2"/>
    </row>
    <row r="361">
      <c r="J361" s="2"/>
    </row>
    <row r="362">
      <c r="J362" s="2"/>
    </row>
    <row r="363">
      <c r="J363" s="2"/>
    </row>
    <row r="364">
      <c r="J364" s="2"/>
    </row>
    <row r="365">
      <c r="J365" s="2"/>
    </row>
    <row r="366">
      <c r="J366" s="2"/>
    </row>
    <row r="367">
      <c r="J367" s="2"/>
    </row>
    <row r="368">
      <c r="J368" s="2"/>
    </row>
    <row r="369">
      <c r="J369" s="2"/>
    </row>
    <row r="370">
      <c r="J370" s="2"/>
    </row>
    <row r="371">
      <c r="J371" s="2"/>
    </row>
    <row r="372">
      <c r="J372" s="2"/>
    </row>
    <row r="373">
      <c r="J373" s="2"/>
    </row>
    <row r="374">
      <c r="J374" s="2"/>
    </row>
    <row r="375">
      <c r="J375" s="2"/>
    </row>
    <row r="376">
      <c r="J376" s="2"/>
    </row>
    <row r="377">
      <c r="J377" s="2"/>
    </row>
    <row r="378">
      <c r="J378" s="2"/>
    </row>
    <row r="379">
      <c r="J379" s="2"/>
    </row>
    <row r="380">
      <c r="J380" s="2"/>
    </row>
    <row r="381">
      <c r="J381" s="2"/>
    </row>
    <row r="382">
      <c r="J382" s="2"/>
    </row>
    <row r="383">
      <c r="J383" s="2"/>
    </row>
    <row r="384">
      <c r="J384" s="2"/>
    </row>
    <row r="385">
      <c r="J385" s="2"/>
    </row>
    <row r="386">
      <c r="J386" s="2"/>
    </row>
    <row r="387">
      <c r="J387" s="2"/>
    </row>
    <row r="388">
      <c r="J388" s="2"/>
    </row>
    <row r="389">
      <c r="J389" s="2"/>
    </row>
    <row r="390">
      <c r="J390" s="2"/>
    </row>
    <row r="391">
      <c r="J391" s="2"/>
    </row>
    <row r="392">
      <c r="J392" s="2"/>
    </row>
    <row r="393">
      <c r="J393" s="2"/>
    </row>
    <row r="394">
      <c r="J394" s="2"/>
    </row>
    <row r="395">
      <c r="J395" s="2"/>
    </row>
    <row r="396">
      <c r="J396" s="2"/>
    </row>
    <row r="397">
      <c r="J397" s="2"/>
    </row>
    <row r="398">
      <c r="J398" s="2"/>
    </row>
    <row r="399">
      <c r="J399" s="2"/>
    </row>
    <row r="400">
      <c r="J400" s="2"/>
    </row>
    <row r="401">
      <c r="J401" s="2"/>
    </row>
    <row r="402">
      <c r="J402" s="2"/>
    </row>
    <row r="403">
      <c r="J403" s="2"/>
    </row>
    <row r="404">
      <c r="J404" s="2"/>
    </row>
    <row r="405">
      <c r="J405" s="2"/>
    </row>
    <row r="406">
      <c r="J406" s="2"/>
    </row>
    <row r="407">
      <c r="J407" s="2"/>
    </row>
    <row r="408">
      <c r="J408" s="2"/>
    </row>
    <row r="409">
      <c r="J409" s="2"/>
    </row>
    <row r="410">
      <c r="J410" s="2"/>
    </row>
    <row r="411">
      <c r="J411" s="2"/>
    </row>
    <row r="412">
      <c r="J412" s="2"/>
    </row>
    <row r="413">
      <c r="J413" s="2"/>
    </row>
    <row r="414">
      <c r="J414" s="2"/>
    </row>
    <row r="415">
      <c r="J415" s="2"/>
    </row>
    <row r="416">
      <c r="J416" s="2"/>
    </row>
    <row r="417">
      <c r="J417" s="2"/>
    </row>
    <row r="418">
      <c r="J418" s="2"/>
    </row>
    <row r="419">
      <c r="J419" s="2"/>
    </row>
    <row r="420">
      <c r="J420" s="2"/>
    </row>
    <row r="421">
      <c r="J421" s="2"/>
    </row>
    <row r="422">
      <c r="J422" s="2"/>
    </row>
    <row r="423">
      <c r="J423" s="2"/>
    </row>
    <row r="424">
      <c r="J424" s="2"/>
    </row>
    <row r="425">
      <c r="J425" s="2"/>
    </row>
    <row r="426">
      <c r="J426" s="2"/>
    </row>
    <row r="427">
      <c r="J427" s="2"/>
    </row>
    <row r="428">
      <c r="J428" s="2"/>
    </row>
    <row r="429">
      <c r="J429" s="2"/>
    </row>
    <row r="430">
      <c r="J430" s="2"/>
    </row>
    <row r="431">
      <c r="J431" s="2"/>
    </row>
    <row r="432">
      <c r="J432" s="2"/>
    </row>
    <row r="433">
      <c r="J433" s="2"/>
    </row>
    <row r="434">
      <c r="J434" s="2"/>
    </row>
    <row r="435">
      <c r="J435" s="2"/>
    </row>
    <row r="436">
      <c r="J436" s="2"/>
    </row>
    <row r="437">
      <c r="J437" s="2"/>
    </row>
    <row r="438">
      <c r="J438" s="2"/>
    </row>
    <row r="439">
      <c r="J439" s="2"/>
    </row>
    <row r="440">
      <c r="J440" s="2"/>
    </row>
    <row r="441">
      <c r="J441" s="2"/>
    </row>
    <row r="442">
      <c r="J442" s="2"/>
    </row>
    <row r="443">
      <c r="J443" s="2"/>
    </row>
    <row r="444">
      <c r="J444" s="2"/>
    </row>
    <row r="445">
      <c r="J445" s="2"/>
    </row>
    <row r="446">
      <c r="J446" s="2"/>
    </row>
    <row r="447">
      <c r="J447" s="2"/>
    </row>
    <row r="448">
      <c r="J448" s="2"/>
    </row>
    <row r="449">
      <c r="J449" s="2"/>
    </row>
    <row r="450">
      <c r="J450" s="2"/>
    </row>
    <row r="451">
      <c r="J451" s="2"/>
    </row>
    <row r="452">
      <c r="J452" s="2"/>
    </row>
    <row r="453">
      <c r="J453" s="2"/>
    </row>
    <row r="454">
      <c r="J454" s="2"/>
    </row>
    <row r="455">
      <c r="J455" s="2"/>
    </row>
    <row r="456">
      <c r="J456" s="2"/>
    </row>
    <row r="457">
      <c r="J457" s="2"/>
    </row>
    <row r="458">
      <c r="J458" s="2"/>
    </row>
    <row r="459">
      <c r="J459" s="2"/>
    </row>
    <row r="460">
      <c r="J460" s="2"/>
    </row>
    <row r="461">
      <c r="J461" s="2"/>
    </row>
    <row r="462">
      <c r="J462" s="2"/>
    </row>
    <row r="463">
      <c r="J463" s="2"/>
    </row>
    <row r="464">
      <c r="J464" s="2"/>
    </row>
    <row r="465">
      <c r="J465" s="2"/>
    </row>
    <row r="466">
      <c r="J466" s="2"/>
    </row>
    <row r="467">
      <c r="J467" s="2"/>
    </row>
    <row r="468">
      <c r="J468" s="2"/>
    </row>
    <row r="469">
      <c r="J469" s="2"/>
    </row>
    <row r="470">
      <c r="J470" s="2"/>
    </row>
    <row r="471">
      <c r="J471" s="2"/>
    </row>
    <row r="472">
      <c r="J472" s="2"/>
    </row>
    <row r="473">
      <c r="J473" s="2"/>
    </row>
    <row r="474">
      <c r="J474" s="2"/>
    </row>
    <row r="475">
      <c r="J475" s="2"/>
    </row>
    <row r="476">
      <c r="J476" s="2"/>
    </row>
    <row r="477">
      <c r="J477" s="2"/>
    </row>
    <row r="478">
      <c r="J478" s="2"/>
    </row>
    <row r="479">
      <c r="J479" s="2"/>
    </row>
    <row r="480">
      <c r="J480" s="2"/>
    </row>
    <row r="481">
      <c r="J481" s="2"/>
    </row>
    <row r="482">
      <c r="J482" s="2"/>
    </row>
    <row r="483">
      <c r="J483" s="2"/>
    </row>
    <row r="484">
      <c r="J484" s="2"/>
    </row>
    <row r="485">
      <c r="J485" s="2"/>
    </row>
    <row r="486">
      <c r="J486" s="2"/>
    </row>
    <row r="487">
      <c r="J487" s="2"/>
    </row>
    <row r="488">
      <c r="J488" s="2"/>
    </row>
    <row r="489">
      <c r="J489" s="2"/>
    </row>
    <row r="490">
      <c r="J490" s="2"/>
    </row>
    <row r="491">
      <c r="J491" s="2"/>
    </row>
    <row r="492">
      <c r="J492" s="2"/>
    </row>
    <row r="493">
      <c r="J493" s="2"/>
    </row>
    <row r="494">
      <c r="J494" s="2"/>
    </row>
    <row r="495">
      <c r="J495" s="2"/>
    </row>
    <row r="496">
      <c r="J496" s="2"/>
    </row>
    <row r="497">
      <c r="J497" s="2"/>
    </row>
    <row r="498">
      <c r="J498" s="2"/>
    </row>
    <row r="499">
      <c r="J499" s="2"/>
    </row>
    <row r="500">
      <c r="J500" s="2"/>
    </row>
    <row r="501">
      <c r="J501" s="2"/>
    </row>
    <row r="502">
      <c r="J502" s="2"/>
    </row>
    <row r="503">
      <c r="J503" s="2"/>
    </row>
    <row r="504">
      <c r="J504" s="2"/>
    </row>
    <row r="505">
      <c r="J505" s="2"/>
    </row>
    <row r="506">
      <c r="J506" s="2"/>
    </row>
    <row r="507">
      <c r="J507" s="2"/>
    </row>
    <row r="508">
      <c r="J508" s="2"/>
    </row>
    <row r="509">
      <c r="J509" s="2"/>
    </row>
    <row r="510">
      <c r="J510" s="2"/>
    </row>
    <row r="511">
      <c r="J511" s="2"/>
    </row>
    <row r="512">
      <c r="J512" s="2"/>
    </row>
    <row r="513">
      <c r="J513" s="2"/>
    </row>
    <row r="514">
      <c r="J514" s="2"/>
    </row>
    <row r="515">
      <c r="J515" s="2"/>
    </row>
    <row r="516">
      <c r="J516" s="2"/>
    </row>
    <row r="517">
      <c r="J517" s="2"/>
    </row>
    <row r="518">
      <c r="J518" s="2"/>
    </row>
    <row r="519">
      <c r="J519" s="2"/>
    </row>
    <row r="520">
      <c r="J520" s="2"/>
    </row>
    <row r="521">
      <c r="J521" s="2"/>
    </row>
    <row r="522">
      <c r="J522" s="2"/>
    </row>
    <row r="523">
      <c r="J523" s="2"/>
    </row>
    <row r="524">
      <c r="J524" s="2"/>
    </row>
    <row r="525">
      <c r="J525" s="2"/>
    </row>
    <row r="526">
      <c r="J526" s="2"/>
    </row>
    <row r="527">
      <c r="J527" s="2"/>
    </row>
    <row r="528">
      <c r="J528" s="2"/>
    </row>
    <row r="529">
      <c r="J529" s="2"/>
    </row>
    <row r="530">
      <c r="J530" s="2"/>
    </row>
    <row r="531">
      <c r="J531" s="2"/>
    </row>
    <row r="532">
      <c r="J532" s="2"/>
    </row>
    <row r="533">
      <c r="J533" s="2"/>
    </row>
    <row r="534">
      <c r="J534" s="2"/>
    </row>
    <row r="535">
      <c r="J535" s="2"/>
    </row>
    <row r="536">
      <c r="J536" s="2"/>
    </row>
    <row r="537">
      <c r="J537" s="2"/>
    </row>
    <row r="538">
      <c r="J538" s="2"/>
    </row>
    <row r="539">
      <c r="J539" s="2"/>
    </row>
    <row r="540">
      <c r="J540" s="2"/>
    </row>
    <row r="541">
      <c r="J541" s="2"/>
    </row>
    <row r="542">
      <c r="J542" s="2"/>
    </row>
    <row r="543">
      <c r="J543" s="2"/>
    </row>
    <row r="544">
      <c r="J544" s="2"/>
    </row>
    <row r="545">
      <c r="J545" s="2"/>
    </row>
    <row r="546">
      <c r="J546" s="2"/>
    </row>
    <row r="547">
      <c r="J547" s="2"/>
    </row>
    <row r="548">
      <c r="J548" s="2"/>
    </row>
    <row r="549">
      <c r="J549" s="2"/>
    </row>
    <row r="550">
      <c r="J550" s="2"/>
    </row>
    <row r="551">
      <c r="J551" s="2"/>
    </row>
    <row r="552">
      <c r="J552" s="2"/>
    </row>
    <row r="553">
      <c r="J553" s="2"/>
    </row>
    <row r="554">
      <c r="J554" s="2"/>
    </row>
    <row r="555">
      <c r="J555" s="2"/>
    </row>
    <row r="556">
      <c r="J556" s="2"/>
    </row>
    <row r="557">
      <c r="J557" s="2"/>
    </row>
    <row r="558">
      <c r="J558" s="2"/>
    </row>
    <row r="559">
      <c r="J559" s="2"/>
    </row>
    <row r="560">
      <c r="J560" s="2"/>
    </row>
    <row r="561">
      <c r="J561" s="2"/>
    </row>
    <row r="562">
      <c r="J562" s="2"/>
    </row>
    <row r="563">
      <c r="J563" s="2"/>
    </row>
    <row r="564">
      <c r="J564" s="2"/>
    </row>
    <row r="565">
      <c r="J565" s="2"/>
    </row>
    <row r="566">
      <c r="J566" s="2"/>
    </row>
    <row r="567">
      <c r="J567" s="2"/>
    </row>
    <row r="568">
      <c r="J568" s="2"/>
    </row>
    <row r="569">
      <c r="J569" s="2"/>
    </row>
    <row r="570">
      <c r="J570" s="2"/>
    </row>
    <row r="571">
      <c r="J571" s="2"/>
    </row>
    <row r="572">
      <c r="J572" s="2"/>
    </row>
    <row r="573">
      <c r="J573" s="2"/>
    </row>
    <row r="574">
      <c r="J574" s="2"/>
    </row>
    <row r="575">
      <c r="J575" s="2"/>
    </row>
    <row r="576">
      <c r="J576" s="2"/>
    </row>
    <row r="577">
      <c r="J577" s="2"/>
    </row>
    <row r="578">
      <c r="J578" s="2"/>
    </row>
    <row r="579">
      <c r="J579" s="2"/>
    </row>
    <row r="580">
      <c r="J580" s="2"/>
    </row>
    <row r="581">
      <c r="J581" s="2"/>
    </row>
    <row r="582">
      <c r="J582" s="2"/>
    </row>
    <row r="583">
      <c r="J583" s="2"/>
    </row>
    <row r="584">
      <c r="J584" s="2"/>
    </row>
    <row r="585">
      <c r="J585" s="2"/>
    </row>
    <row r="586">
      <c r="J586" s="2"/>
    </row>
    <row r="587">
      <c r="J587" s="2"/>
    </row>
    <row r="588">
      <c r="J588" s="2"/>
    </row>
    <row r="589">
      <c r="J589" s="2"/>
    </row>
    <row r="590">
      <c r="J590" s="2"/>
    </row>
    <row r="591">
      <c r="J591" s="2"/>
    </row>
    <row r="592">
      <c r="J592" s="2"/>
    </row>
    <row r="593">
      <c r="J593" s="2"/>
    </row>
    <row r="594">
      <c r="J594" s="2"/>
    </row>
    <row r="595">
      <c r="J595" s="2"/>
    </row>
    <row r="596">
      <c r="J596" s="2"/>
    </row>
    <row r="597">
      <c r="J597" s="2"/>
    </row>
    <row r="598">
      <c r="J598" s="2"/>
    </row>
    <row r="599">
      <c r="J599" s="2"/>
    </row>
    <row r="600">
      <c r="J600" s="2"/>
    </row>
    <row r="601">
      <c r="J601" s="2"/>
    </row>
    <row r="602">
      <c r="J602" s="2"/>
    </row>
    <row r="603">
      <c r="J603" s="2"/>
    </row>
    <row r="604">
      <c r="J604" s="2"/>
    </row>
    <row r="605">
      <c r="J605" s="2"/>
    </row>
    <row r="606">
      <c r="J606" s="2"/>
    </row>
    <row r="607">
      <c r="J607" s="2"/>
    </row>
    <row r="608">
      <c r="J608" s="2"/>
    </row>
    <row r="609">
      <c r="J609" s="2"/>
    </row>
    <row r="610">
      <c r="J610" s="2"/>
    </row>
    <row r="611">
      <c r="J611" s="2"/>
    </row>
    <row r="612">
      <c r="J612" s="2"/>
    </row>
    <row r="613">
      <c r="J613" s="2"/>
    </row>
    <row r="614">
      <c r="J614" s="2"/>
    </row>
    <row r="615">
      <c r="J615" s="2"/>
    </row>
    <row r="616">
      <c r="J616" s="2"/>
    </row>
    <row r="617">
      <c r="J617" s="2"/>
    </row>
    <row r="618">
      <c r="J618" s="2"/>
    </row>
    <row r="619">
      <c r="J619" s="2"/>
    </row>
    <row r="620">
      <c r="J620" s="2"/>
    </row>
    <row r="621">
      <c r="J621" s="2"/>
    </row>
    <row r="622">
      <c r="J622" s="2"/>
    </row>
    <row r="623">
      <c r="J623" s="2"/>
    </row>
    <row r="624">
      <c r="J624" s="2"/>
    </row>
    <row r="625">
      <c r="J625" s="2"/>
    </row>
    <row r="626">
      <c r="J626" s="2"/>
    </row>
    <row r="627">
      <c r="J627" s="2"/>
    </row>
    <row r="628">
      <c r="J628" s="2"/>
    </row>
    <row r="629">
      <c r="J629" s="2"/>
    </row>
    <row r="630">
      <c r="J630" s="2"/>
    </row>
    <row r="631">
      <c r="J631" s="2"/>
    </row>
    <row r="632">
      <c r="J632" s="2"/>
    </row>
    <row r="633">
      <c r="J633" s="2"/>
    </row>
    <row r="634">
      <c r="J634" s="2"/>
    </row>
    <row r="635">
      <c r="J635" s="2"/>
    </row>
    <row r="636">
      <c r="J636" s="2"/>
    </row>
    <row r="637">
      <c r="J637" s="2"/>
    </row>
    <row r="638">
      <c r="J638" s="2"/>
    </row>
    <row r="639">
      <c r="J639" s="2"/>
    </row>
    <row r="640">
      <c r="J640" s="2"/>
    </row>
    <row r="641">
      <c r="J641" s="2"/>
    </row>
    <row r="642">
      <c r="J642" s="2"/>
    </row>
    <row r="643">
      <c r="J643" s="2"/>
    </row>
    <row r="644">
      <c r="J644" s="2"/>
    </row>
    <row r="645">
      <c r="J645" s="2"/>
    </row>
    <row r="646">
      <c r="J646" s="2"/>
    </row>
    <row r="647">
      <c r="J647" s="2"/>
    </row>
    <row r="648">
      <c r="J648" s="2"/>
    </row>
    <row r="649">
      <c r="J649" s="2"/>
    </row>
    <row r="650">
      <c r="J650" s="2"/>
    </row>
    <row r="651">
      <c r="J651" s="2"/>
    </row>
    <row r="652">
      <c r="J652" s="2"/>
    </row>
    <row r="653">
      <c r="J653" s="2"/>
    </row>
    <row r="654">
      <c r="J654" s="2"/>
    </row>
    <row r="655">
      <c r="J655" s="2"/>
    </row>
    <row r="656">
      <c r="J656" s="2"/>
    </row>
    <row r="657">
      <c r="J657" s="2"/>
    </row>
    <row r="658">
      <c r="J658" s="2"/>
    </row>
    <row r="659">
      <c r="J659" s="2"/>
    </row>
    <row r="660">
      <c r="J660" s="2"/>
    </row>
    <row r="661">
      <c r="J661" s="2"/>
    </row>
    <row r="662">
      <c r="J662" s="2"/>
    </row>
    <row r="663">
      <c r="J663" s="2"/>
    </row>
    <row r="664">
      <c r="J664" s="2"/>
    </row>
    <row r="665">
      <c r="J665" s="2"/>
    </row>
    <row r="666">
      <c r="J666" s="2"/>
    </row>
    <row r="667">
      <c r="J667" s="2"/>
    </row>
    <row r="668">
      <c r="J668" s="2"/>
    </row>
    <row r="669">
      <c r="J669" s="2"/>
    </row>
    <row r="670">
      <c r="J670" s="2"/>
    </row>
    <row r="671">
      <c r="J671" s="2"/>
    </row>
    <row r="672">
      <c r="J672" s="2"/>
    </row>
    <row r="673">
      <c r="J673" s="2"/>
    </row>
    <row r="674">
      <c r="J674" s="2"/>
    </row>
    <row r="675">
      <c r="J675" s="2"/>
    </row>
    <row r="676">
      <c r="J676" s="2"/>
    </row>
    <row r="677">
      <c r="J677" s="2"/>
    </row>
    <row r="678">
      <c r="J678" s="2"/>
    </row>
    <row r="679">
      <c r="J679" s="2"/>
    </row>
    <row r="680">
      <c r="J680" s="2"/>
    </row>
    <row r="681">
      <c r="J681" s="2"/>
    </row>
    <row r="682">
      <c r="J682" s="2"/>
    </row>
    <row r="683">
      <c r="J683" s="2"/>
    </row>
    <row r="684">
      <c r="J684" s="2"/>
    </row>
    <row r="685">
      <c r="J685" s="2"/>
    </row>
    <row r="686">
      <c r="J686" s="2"/>
    </row>
    <row r="687">
      <c r="J687" s="2"/>
    </row>
    <row r="688">
      <c r="J688" s="2"/>
    </row>
    <row r="689">
      <c r="J689" s="2"/>
    </row>
    <row r="690">
      <c r="J690" s="2"/>
    </row>
    <row r="691">
      <c r="J691" s="2"/>
    </row>
    <row r="692">
      <c r="J692" s="2"/>
    </row>
    <row r="693">
      <c r="J693" s="2"/>
    </row>
    <row r="694">
      <c r="J694" s="2"/>
    </row>
    <row r="695">
      <c r="J695" s="2"/>
    </row>
    <row r="696">
      <c r="J696" s="2"/>
    </row>
    <row r="697">
      <c r="J697" s="2"/>
    </row>
    <row r="698">
      <c r="J698" s="2"/>
    </row>
    <row r="699">
      <c r="J699" s="2"/>
    </row>
    <row r="700">
      <c r="J700" s="2"/>
    </row>
    <row r="701">
      <c r="J701" s="2"/>
    </row>
    <row r="702">
      <c r="J702" s="2"/>
    </row>
    <row r="703">
      <c r="J703" s="2"/>
    </row>
    <row r="704">
      <c r="J704" s="2"/>
    </row>
    <row r="705">
      <c r="J705" s="2"/>
    </row>
    <row r="706">
      <c r="J706" s="2"/>
    </row>
    <row r="707">
      <c r="J707" s="2"/>
    </row>
    <row r="708">
      <c r="J708" s="2"/>
    </row>
    <row r="709">
      <c r="J709" s="2"/>
    </row>
    <row r="710">
      <c r="J710" s="2"/>
    </row>
    <row r="711">
      <c r="J711" s="2"/>
    </row>
    <row r="712">
      <c r="J712" s="2"/>
    </row>
    <row r="713">
      <c r="J713" s="2"/>
    </row>
    <row r="714">
      <c r="J714" s="2"/>
    </row>
    <row r="715">
      <c r="J715" s="2"/>
    </row>
    <row r="716">
      <c r="J716" s="2"/>
    </row>
    <row r="717">
      <c r="J717" s="2"/>
    </row>
    <row r="718">
      <c r="J718" s="2"/>
    </row>
    <row r="719">
      <c r="J719" s="2"/>
    </row>
    <row r="720">
      <c r="J720" s="2"/>
    </row>
    <row r="721">
      <c r="J721" s="2"/>
    </row>
    <row r="722">
      <c r="J722" s="2"/>
    </row>
    <row r="723">
      <c r="J723" s="2"/>
    </row>
    <row r="724">
      <c r="J724" s="2"/>
    </row>
    <row r="725">
      <c r="J725" s="2"/>
    </row>
    <row r="726">
      <c r="J726" s="2"/>
    </row>
    <row r="727">
      <c r="J727" s="2"/>
    </row>
    <row r="728">
      <c r="J728" s="2"/>
    </row>
    <row r="729">
      <c r="J729" s="2"/>
    </row>
    <row r="730">
      <c r="J730" s="2"/>
    </row>
    <row r="731">
      <c r="J731" s="2"/>
    </row>
    <row r="732">
      <c r="J732" s="2"/>
    </row>
    <row r="733">
      <c r="J733" s="2"/>
    </row>
    <row r="734">
      <c r="J734" s="2"/>
    </row>
    <row r="735">
      <c r="J735" s="2"/>
    </row>
    <row r="736">
      <c r="J736" s="2"/>
    </row>
    <row r="737">
      <c r="J737" s="2"/>
    </row>
    <row r="738">
      <c r="J738" s="2"/>
    </row>
    <row r="739">
      <c r="J739" s="2"/>
    </row>
    <row r="740">
      <c r="J740" s="2"/>
    </row>
    <row r="741">
      <c r="J741" s="2"/>
    </row>
    <row r="742">
      <c r="J742" s="2"/>
    </row>
    <row r="743">
      <c r="J743" s="2"/>
    </row>
    <row r="744">
      <c r="J744" s="2"/>
    </row>
    <row r="745">
      <c r="J745" s="2"/>
    </row>
    <row r="746">
      <c r="J746" s="2"/>
    </row>
    <row r="747">
      <c r="J747" s="2"/>
    </row>
    <row r="748">
      <c r="J748" s="2"/>
    </row>
    <row r="749">
      <c r="J749" s="2"/>
    </row>
    <row r="750">
      <c r="J750" s="2"/>
    </row>
    <row r="751">
      <c r="J751" s="2"/>
    </row>
    <row r="752">
      <c r="J752" s="2"/>
    </row>
    <row r="753">
      <c r="J753" s="2"/>
    </row>
    <row r="754">
      <c r="J754" s="2"/>
    </row>
    <row r="755">
      <c r="J755" s="2"/>
    </row>
    <row r="756">
      <c r="J756" s="2"/>
    </row>
    <row r="757">
      <c r="J757" s="2"/>
    </row>
    <row r="758">
      <c r="J758" s="2"/>
    </row>
    <row r="759">
      <c r="J759" s="2"/>
    </row>
    <row r="760">
      <c r="J760" s="2"/>
    </row>
    <row r="761">
      <c r="J761" s="2"/>
    </row>
    <row r="762">
      <c r="J762" s="2"/>
    </row>
    <row r="763">
      <c r="J763" s="2"/>
    </row>
    <row r="764">
      <c r="J764" s="2"/>
    </row>
    <row r="765">
      <c r="J765" s="2"/>
    </row>
    <row r="766">
      <c r="J766" s="2"/>
    </row>
    <row r="767">
      <c r="J767" s="2"/>
    </row>
    <row r="768">
      <c r="J768" s="2"/>
    </row>
    <row r="769">
      <c r="J769" s="2"/>
    </row>
    <row r="770">
      <c r="J770" s="2"/>
    </row>
    <row r="771">
      <c r="J771" s="2"/>
    </row>
    <row r="772">
      <c r="J772" s="2"/>
    </row>
    <row r="773">
      <c r="J773" s="2"/>
    </row>
    <row r="774">
      <c r="J774" s="2"/>
    </row>
    <row r="775">
      <c r="J775" s="2"/>
    </row>
    <row r="776">
      <c r="J776" s="2"/>
    </row>
    <row r="777">
      <c r="J777" s="2"/>
    </row>
    <row r="778">
      <c r="J778" s="2"/>
    </row>
    <row r="779">
      <c r="J779" s="2"/>
    </row>
    <row r="780">
      <c r="J780" s="2"/>
    </row>
    <row r="781">
      <c r="J781" s="2"/>
    </row>
    <row r="782">
      <c r="J782" s="2"/>
    </row>
    <row r="783">
      <c r="J783" s="2"/>
    </row>
    <row r="784">
      <c r="J784" s="2"/>
    </row>
    <row r="785">
      <c r="J785" s="2"/>
    </row>
    <row r="786">
      <c r="J786" s="2"/>
    </row>
    <row r="787">
      <c r="J787" s="2"/>
    </row>
    <row r="788">
      <c r="J788" s="2"/>
    </row>
    <row r="789">
      <c r="J789" s="2"/>
    </row>
    <row r="790">
      <c r="J790" s="2"/>
    </row>
    <row r="791">
      <c r="J791" s="2"/>
    </row>
    <row r="792">
      <c r="J792" s="2"/>
    </row>
    <row r="793">
      <c r="J793" s="2"/>
    </row>
    <row r="794">
      <c r="J794" s="2"/>
    </row>
    <row r="795">
      <c r="J795" s="2"/>
    </row>
    <row r="796">
      <c r="J796" s="2"/>
    </row>
    <row r="797">
      <c r="J797" s="2"/>
    </row>
    <row r="798">
      <c r="J798" s="2"/>
    </row>
    <row r="799">
      <c r="J799" s="2"/>
    </row>
    <row r="800">
      <c r="J800" s="2"/>
    </row>
    <row r="801">
      <c r="J801" s="2"/>
    </row>
    <row r="802">
      <c r="J802" s="2"/>
    </row>
    <row r="803">
      <c r="J803" s="2"/>
    </row>
    <row r="804">
      <c r="J804" s="2"/>
    </row>
    <row r="805">
      <c r="J805" s="2"/>
    </row>
    <row r="806">
      <c r="J806" s="2"/>
    </row>
    <row r="807">
      <c r="J807" s="2"/>
    </row>
    <row r="808">
      <c r="J808" s="2"/>
    </row>
    <row r="809">
      <c r="J809" s="2"/>
    </row>
    <row r="810">
      <c r="J810" s="2"/>
    </row>
    <row r="811">
      <c r="J811" s="2"/>
    </row>
    <row r="812">
      <c r="J812" s="2"/>
    </row>
    <row r="813">
      <c r="J813" s="2"/>
    </row>
    <row r="814">
      <c r="J814" s="2"/>
    </row>
    <row r="815">
      <c r="J815" s="2"/>
    </row>
    <row r="816">
      <c r="J816" s="2"/>
    </row>
    <row r="817">
      <c r="J817" s="2"/>
    </row>
    <row r="818">
      <c r="J818" s="2"/>
    </row>
    <row r="819">
      <c r="J819" s="2"/>
    </row>
    <row r="820">
      <c r="J820" s="2"/>
    </row>
    <row r="821">
      <c r="J821" s="2"/>
    </row>
    <row r="822">
      <c r="J822" s="2"/>
    </row>
    <row r="823">
      <c r="J823" s="2"/>
    </row>
    <row r="824">
      <c r="J824" s="2"/>
    </row>
    <row r="825">
      <c r="J825" s="2"/>
    </row>
    <row r="826">
      <c r="J826" s="2"/>
    </row>
    <row r="827">
      <c r="J827" s="2"/>
    </row>
    <row r="828">
      <c r="J828" s="2"/>
    </row>
    <row r="829">
      <c r="J829" s="2"/>
    </row>
    <row r="830">
      <c r="J830" s="2"/>
    </row>
    <row r="831">
      <c r="J831" s="2"/>
    </row>
    <row r="832">
      <c r="J832" s="2"/>
    </row>
    <row r="833">
      <c r="J833" s="2"/>
    </row>
    <row r="834">
      <c r="J834" s="2"/>
    </row>
    <row r="835">
      <c r="J835" s="2"/>
    </row>
    <row r="836">
      <c r="J836" s="2"/>
    </row>
    <row r="837">
      <c r="J837" s="2"/>
    </row>
    <row r="838">
      <c r="J838" s="2"/>
    </row>
    <row r="839">
      <c r="J839" s="2"/>
    </row>
    <row r="840">
      <c r="J840" s="2"/>
    </row>
    <row r="841">
      <c r="J841" s="2"/>
    </row>
    <row r="842">
      <c r="J842" s="2"/>
    </row>
    <row r="843">
      <c r="J843" s="2"/>
    </row>
    <row r="844">
      <c r="J844" s="2"/>
    </row>
    <row r="845">
      <c r="J845" s="2"/>
    </row>
    <row r="846">
      <c r="J846" s="2"/>
    </row>
    <row r="847">
      <c r="J847" s="2"/>
    </row>
    <row r="848">
      <c r="J848" s="2"/>
    </row>
    <row r="849">
      <c r="J849" s="2"/>
    </row>
    <row r="850">
      <c r="J850" s="2"/>
    </row>
    <row r="851">
      <c r="J851" s="2"/>
    </row>
    <row r="852">
      <c r="J852" s="2"/>
    </row>
    <row r="853">
      <c r="J853" s="2"/>
    </row>
    <row r="854">
      <c r="J854" s="2"/>
    </row>
    <row r="855">
      <c r="J855" s="2"/>
    </row>
    <row r="856">
      <c r="J856" s="2"/>
    </row>
    <row r="857">
      <c r="J857" s="2"/>
    </row>
    <row r="858">
      <c r="J858" s="2"/>
    </row>
    <row r="859">
      <c r="J859" s="2"/>
    </row>
    <row r="860">
      <c r="J860" s="2"/>
    </row>
    <row r="861">
      <c r="J861" s="2"/>
    </row>
    <row r="862">
      <c r="J862" s="2"/>
    </row>
    <row r="863">
      <c r="J863" s="2"/>
    </row>
    <row r="864">
      <c r="J864" s="2"/>
    </row>
    <row r="865">
      <c r="J865" s="2"/>
    </row>
    <row r="866">
      <c r="J866" s="2"/>
    </row>
    <row r="867">
      <c r="J867" s="2"/>
    </row>
    <row r="868">
      <c r="J868" s="2"/>
    </row>
    <row r="869">
      <c r="J869" s="2"/>
    </row>
    <row r="870">
      <c r="J870" s="2"/>
    </row>
    <row r="871">
      <c r="J871" s="2"/>
    </row>
    <row r="872">
      <c r="J872" s="2"/>
    </row>
    <row r="873">
      <c r="J873" s="2"/>
    </row>
    <row r="874">
      <c r="J874" s="2"/>
    </row>
    <row r="875">
      <c r="J875" s="2"/>
    </row>
    <row r="876">
      <c r="J876" s="2"/>
    </row>
    <row r="877">
      <c r="J877" s="2"/>
    </row>
    <row r="878">
      <c r="J878" s="2"/>
    </row>
    <row r="879">
      <c r="J879" s="2"/>
    </row>
    <row r="880">
      <c r="J880" s="2"/>
    </row>
    <row r="881">
      <c r="J881" s="2"/>
    </row>
    <row r="882">
      <c r="J882" s="2"/>
    </row>
    <row r="883">
      <c r="J883" s="2"/>
    </row>
    <row r="884">
      <c r="J884" s="2"/>
    </row>
    <row r="885">
      <c r="J885" s="2"/>
    </row>
    <row r="886">
      <c r="J886" s="2"/>
    </row>
    <row r="887">
      <c r="J887" s="2"/>
    </row>
    <row r="888">
      <c r="J888" s="2"/>
    </row>
    <row r="889">
      <c r="J889" s="2"/>
    </row>
    <row r="890">
      <c r="J890" s="2"/>
    </row>
    <row r="891">
      <c r="J891" s="2"/>
    </row>
    <row r="892">
      <c r="J892" s="2"/>
    </row>
    <row r="893">
      <c r="J893" s="2"/>
    </row>
    <row r="894">
      <c r="J894" s="2"/>
    </row>
    <row r="895">
      <c r="J895" s="2"/>
    </row>
    <row r="896">
      <c r="J896" s="2"/>
    </row>
    <row r="897">
      <c r="J897" s="2"/>
    </row>
    <row r="898">
      <c r="J898" s="2"/>
    </row>
    <row r="899">
      <c r="J899" s="2"/>
    </row>
    <row r="900">
      <c r="J900" s="2"/>
    </row>
    <row r="901">
      <c r="J901" s="2"/>
    </row>
    <row r="902">
      <c r="J902" s="2"/>
    </row>
    <row r="903">
      <c r="J903" s="2"/>
    </row>
    <row r="904">
      <c r="J904" s="2"/>
    </row>
    <row r="905">
      <c r="J905" s="2"/>
    </row>
    <row r="906">
      <c r="J906" s="2"/>
    </row>
    <row r="907">
      <c r="J907" s="2"/>
    </row>
    <row r="908">
      <c r="J908" s="2"/>
    </row>
    <row r="909">
      <c r="J909" s="2"/>
    </row>
    <row r="910">
      <c r="J910" s="2"/>
    </row>
    <row r="911">
      <c r="J911" s="2"/>
    </row>
    <row r="912">
      <c r="J912" s="2"/>
    </row>
    <row r="913">
      <c r="J913" s="2"/>
    </row>
    <row r="914">
      <c r="J914" s="2"/>
    </row>
    <row r="915">
      <c r="J915" s="2"/>
    </row>
    <row r="916">
      <c r="J916" s="2"/>
    </row>
    <row r="917">
      <c r="J917" s="2"/>
    </row>
    <row r="918">
      <c r="J918" s="2"/>
    </row>
    <row r="919">
      <c r="J919" s="2"/>
    </row>
    <row r="920">
      <c r="J920" s="2"/>
    </row>
    <row r="921">
      <c r="J921" s="2"/>
    </row>
    <row r="922">
      <c r="J922" s="2"/>
    </row>
    <row r="923">
      <c r="J923" s="2"/>
    </row>
    <row r="924">
      <c r="J924" s="2"/>
    </row>
    <row r="925">
      <c r="J925" s="2"/>
    </row>
    <row r="926">
      <c r="J926" s="2"/>
    </row>
    <row r="927">
      <c r="J927" s="2"/>
    </row>
    <row r="928">
      <c r="J928" s="2"/>
    </row>
    <row r="929">
      <c r="J929" s="2"/>
    </row>
    <row r="930">
      <c r="J930" s="2"/>
    </row>
    <row r="931">
      <c r="J931" s="2"/>
    </row>
    <row r="932">
      <c r="J932" s="2"/>
    </row>
    <row r="933">
      <c r="J933" s="2"/>
    </row>
    <row r="934">
      <c r="J934" s="2"/>
    </row>
    <row r="935">
      <c r="J935" s="2"/>
    </row>
    <row r="936">
      <c r="J936" s="2"/>
    </row>
    <row r="937">
      <c r="J937" s="2"/>
    </row>
    <row r="938">
      <c r="J938" s="2"/>
    </row>
    <row r="939">
      <c r="J939" s="2"/>
    </row>
    <row r="940">
      <c r="J940" s="2"/>
    </row>
    <row r="941">
      <c r="J941" s="2"/>
    </row>
    <row r="942">
      <c r="J942" s="2"/>
    </row>
    <row r="943">
      <c r="J943" s="2"/>
    </row>
    <row r="944">
      <c r="J944" s="2"/>
    </row>
    <row r="945">
      <c r="J945" s="2"/>
    </row>
    <row r="946">
      <c r="J946" s="2"/>
    </row>
    <row r="947">
      <c r="J947" s="2"/>
    </row>
    <row r="948">
      <c r="J948" s="2"/>
    </row>
    <row r="949">
      <c r="J949" s="2"/>
    </row>
    <row r="950">
      <c r="J950" s="2"/>
    </row>
    <row r="951">
      <c r="J951" s="2"/>
    </row>
    <row r="952">
      <c r="J952" s="2"/>
    </row>
    <row r="953">
      <c r="J953" s="2"/>
    </row>
    <row r="954">
      <c r="J954" s="2"/>
    </row>
    <row r="955">
      <c r="J955" s="2"/>
    </row>
    <row r="956">
      <c r="J956" s="2"/>
    </row>
    <row r="957">
      <c r="J957" s="2"/>
    </row>
    <row r="958">
      <c r="J958" s="2"/>
    </row>
    <row r="959">
      <c r="J959" s="2"/>
    </row>
    <row r="960">
      <c r="J960" s="2"/>
    </row>
    <row r="961">
      <c r="J961" s="2"/>
    </row>
    <row r="962">
      <c r="J962" s="2"/>
    </row>
    <row r="963">
      <c r="J963" s="2"/>
    </row>
    <row r="964">
      <c r="J964" s="2"/>
    </row>
    <row r="965">
      <c r="J965" s="2"/>
    </row>
    <row r="966">
      <c r="J966" s="2"/>
    </row>
    <row r="967">
      <c r="J967" s="2"/>
    </row>
    <row r="968">
      <c r="J968" s="2"/>
    </row>
    <row r="969">
      <c r="J969" s="2"/>
    </row>
    <row r="970">
      <c r="J970" s="2"/>
    </row>
    <row r="971">
      <c r="J971" s="2"/>
    </row>
    <row r="972">
      <c r="J972" s="2"/>
    </row>
    <row r="973">
      <c r="J973" s="2"/>
    </row>
    <row r="974">
      <c r="J974" s="2"/>
    </row>
    <row r="975">
      <c r="J975" s="2"/>
    </row>
    <row r="976">
      <c r="J976" s="2"/>
    </row>
    <row r="977">
      <c r="J977" s="2"/>
    </row>
    <row r="978">
      <c r="J978" s="2"/>
    </row>
    <row r="979">
      <c r="J979" s="2"/>
    </row>
    <row r="980">
      <c r="J980" s="2"/>
    </row>
    <row r="981">
      <c r="J981" s="2"/>
    </row>
    <row r="982">
      <c r="J982" s="2"/>
    </row>
    <row r="983">
      <c r="J983" s="2"/>
    </row>
    <row r="984">
      <c r="J984" s="2"/>
    </row>
    <row r="985">
      <c r="J985" s="2"/>
    </row>
    <row r="986">
      <c r="J986" s="2"/>
    </row>
    <row r="987">
      <c r="J987" s="2"/>
    </row>
    <row r="988">
      <c r="J988" s="2"/>
    </row>
    <row r="989">
      <c r="J989" s="2"/>
    </row>
    <row r="990">
      <c r="J990" s="2"/>
    </row>
    <row r="991">
      <c r="J991" s="2"/>
    </row>
    <row r="992">
      <c r="J992" s="2"/>
    </row>
    <row r="993">
      <c r="J993" s="2"/>
    </row>
    <row r="994">
      <c r="J994" s="2"/>
    </row>
    <row r="995">
      <c r="J995" s="2"/>
    </row>
    <row r="996">
      <c r="J996" s="2"/>
    </row>
    <row r="997">
      <c r="J997" s="2"/>
    </row>
    <row r="998">
      <c r="J998" s="2"/>
    </row>
    <row r="999">
      <c r="J999" s="2"/>
    </row>
    <row r="1000">
      <c r="J1000" s="2"/>
    </row>
    <row r="1001">
      <c r="J1001" s="2"/>
    </row>
    <row r="1002">
      <c r="J1002" s="2"/>
    </row>
    <row r="1003">
      <c r="J1003" s="2"/>
    </row>
    <row r="1004">
      <c r="J1004" s="2"/>
    </row>
    <row r="1005">
      <c r="J1005" s="2"/>
    </row>
    <row r="1006">
      <c r="J1006" s="2"/>
    </row>
    <row r="1007">
      <c r="J1007" s="2"/>
    </row>
    <row r="1008">
      <c r="J1008" s="2"/>
    </row>
    <row r="1009">
      <c r="J1009" s="2"/>
    </row>
    <row r="1010">
      <c r="J1010" s="2"/>
    </row>
    <row r="1011">
      <c r="J1011" s="2"/>
    </row>
    <row r="1012">
      <c r="J1012" s="2"/>
    </row>
    <row r="1013">
      <c r="J1013" s="2"/>
    </row>
    <row r="1014">
      <c r="J1014" s="2"/>
    </row>
    <row r="1015">
      <c r="J1015" s="2"/>
    </row>
    <row r="1016">
      <c r="J1016" s="2"/>
    </row>
    <row r="1017">
      <c r="J1017" s="2"/>
    </row>
  </sheetData>
  <mergeCells count="6">
    <mergeCell ref="A2:A11"/>
    <mergeCell ref="A12:A40"/>
    <mergeCell ref="A41:A52"/>
    <mergeCell ref="A53:A57"/>
    <mergeCell ref="A58:A75"/>
    <mergeCell ref="A76:A84"/>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13"/>
    <col customWidth="1" min="8" max="8" width="24.75"/>
  </cols>
  <sheetData>
    <row r="1">
      <c r="A1" s="1"/>
      <c r="B1" s="2"/>
      <c r="C1" s="3" t="s">
        <v>610</v>
      </c>
      <c r="D1" s="4"/>
      <c r="E1" s="4"/>
      <c r="F1" s="4"/>
      <c r="G1" s="5"/>
      <c r="H1" s="145"/>
    </row>
    <row r="2">
      <c r="A2" s="1"/>
      <c r="B2" s="7" t="s">
        <v>8</v>
      </c>
      <c r="C2" s="8"/>
      <c r="D2" s="9" t="s">
        <v>9</v>
      </c>
      <c r="E2" s="10" t="s">
        <v>10</v>
      </c>
      <c r="F2" s="10" t="s">
        <v>11</v>
      </c>
      <c r="G2" s="11" t="s">
        <v>12</v>
      </c>
      <c r="H2" s="145"/>
    </row>
    <row r="3">
      <c r="A3" s="13" t="s">
        <v>14</v>
      </c>
      <c r="B3" s="7" t="s">
        <v>611</v>
      </c>
      <c r="C3" s="15">
        <v>1.0</v>
      </c>
      <c r="D3" s="9" t="s">
        <v>16</v>
      </c>
      <c r="E3" s="16" t="s">
        <v>15</v>
      </c>
      <c r="F3" s="17" t="s">
        <v>11</v>
      </c>
      <c r="G3" s="18" t="s">
        <v>17</v>
      </c>
      <c r="H3" s="145"/>
    </row>
    <row r="4">
      <c r="A4" s="19"/>
      <c r="B4" s="7" t="s">
        <v>18</v>
      </c>
      <c r="C4" s="15"/>
      <c r="D4" s="9"/>
      <c r="E4" s="9"/>
      <c r="F4" s="20"/>
      <c r="G4" s="20"/>
      <c r="H4" s="145"/>
    </row>
    <row r="5">
      <c r="A5" s="19"/>
      <c r="B5" s="7" t="s">
        <v>19</v>
      </c>
      <c r="C5" s="15">
        <v>2.0</v>
      </c>
      <c r="D5" s="9" t="s">
        <v>20</v>
      </c>
      <c r="E5" s="16" t="s">
        <v>19</v>
      </c>
      <c r="F5" s="20"/>
      <c r="G5" s="20"/>
      <c r="H5" s="145"/>
    </row>
    <row r="6">
      <c r="A6" s="19"/>
      <c r="B6" s="7" t="s">
        <v>612</v>
      </c>
      <c r="C6" s="15">
        <v>6.0</v>
      </c>
      <c r="D6" s="9" t="s">
        <v>22</v>
      </c>
      <c r="E6" s="16" t="s">
        <v>23</v>
      </c>
      <c r="F6" s="22"/>
      <c r="G6" s="22"/>
      <c r="H6" s="145"/>
    </row>
    <row r="7">
      <c r="A7" s="19"/>
      <c r="B7" s="7" t="s">
        <v>26</v>
      </c>
      <c r="C7" s="15">
        <v>3.0</v>
      </c>
      <c r="D7" s="9" t="s">
        <v>27</v>
      </c>
      <c r="E7" s="16" t="s">
        <v>26</v>
      </c>
      <c r="F7" s="16" t="s">
        <v>11</v>
      </c>
      <c r="G7" s="27" t="s">
        <v>28</v>
      </c>
      <c r="H7" s="145"/>
    </row>
    <row r="8">
      <c r="A8" s="19"/>
      <c r="B8" s="7" t="s">
        <v>29</v>
      </c>
      <c r="C8" s="15"/>
      <c r="D8" s="9"/>
      <c r="E8" s="9"/>
      <c r="F8" s="9"/>
      <c r="G8" s="193"/>
      <c r="H8" s="145"/>
    </row>
    <row r="9">
      <c r="A9" s="19"/>
      <c r="B9" s="7" t="s">
        <v>30</v>
      </c>
      <c r="C9" s="15"/>
      <c r="D9" s="9"/>
      <c r="E9" s="9"/>
      <c r="F9" s="9"/>
      <c r="G9" s="193"/>
      <c r="H9" s="145"/>
    </row>
    <row r="10">
      <c r="A10" s="19"/>
      <c r="B10" s="7" t="s">
        <v>31</v>
      </c>
      <c r="C10" s="15">
        <v>4.0</v>
      </c>
      <c r="D10" s="9" t="s">
        <v>32</v>
      </c>
      <c r="E10" s="16" t="s">
        <v>31</v>
      </c>
      <c r="F10" s="16" t="s">
        <v>11</v>
      </c>
      <c r="G10" s="27" t="s">
        <v>33</v>
      </c>
      <c r="H10" s="158"/>
    </row>
    <row r="11">
      <c r="A11" s="19"/>
      <c r="B11" s="7" t="s">
        <v>34</v>
      </c>
      <c r="C11" s="15">
        <v>5.0</v>
      </c>
      <c r="D11" s="9" t="s">
        <v>35</v>
      </c>
      <c r="E11" s="16" t="s">
        <v>34</v>
      </c>
      <c r="F11" s="16" t="s">
        <v>11</v>
      </c>
      <c r="G11" s="27" t="s">
        <v>36</v>
      </c>
      <c r="H11" s="158"/>
    </row>
    <row r="12">
      <c r="A12" s="19"/>
      <c r="B12" s="7" t="s">
        <v>37</v>
      </c>
      <c r="C12" s="15"/>
      <c r="D12" s="9"/>
      <c r="E12" s="9"/>
      <c r="F12" s="9"/>
      <c r="G12" s="193"/>
      <c r="H12" s="158"/>
    </row>
    <row r="13">
      <c r="A13" s="19"/>
      <c r="B13" s="7" t="s">
        <v>297</v>
      </c>
      <c r="C13" s="15">
        <v>7.0</v>
      </c>
      <c r="D13" s="9" t="s">
        <v>22</v>
      </c>
      <c r="E13" s="16" t="s">
        <v>39</v>
      </c>
      <c r="F13" s="16" t="s">
        <v>11</v>
      </c>
      <c r="G13" s="29" t="s">
        <v>40</v>
      </c>
      <c r="H13" s="162"/>
    </row>
    <row r="14">
      <c r="A14" s="19"/>
      <c r="B14" s="7" t="s">
        <v>300</v>
      </c>
      <c r="C14" s="15">
        <v>8.0</v>
      </c>
      <c r="D14" s="9" t="s">
        <v>42</v>
      </c>
      <c r="E14" s="16" t="s">
        <v>43</v>
      </c>
      <c r="F14" s="16" t="s">
        <v>11</v>
      </c>
      <c r="G14" s="30" t="s">
        <v>44</v>
      </c>
      <c r="H14" s="162"/>
    </row>
    <row r="15">
      <c r="A15" s="19"/>
      <c r="B15" s="7" t="s">
        <v>46</v>
      </c>
      <c r="C15" s="15"/>
      <c r="D15" s="9"/>
      <c r="E15" s="9"/>
      <c r="F15" s="9"/>
      <c r="G15" s="30"/>
      <c r="H15" s="158"/>
    </row>
    <row r="16">
      <c r="A16" s="19"/>
      <c r="B16" s="7" t="s">
        <v>47</v>
      </c>
      <c r="C16" s="15"/>
      <c r="D16" s="9"/>
      <c r="E16" s="9"/>
      <c r="F16" s="9"/>
      <c r="G16" s="30"/>
      <c r="H16" s="158"/>
    </row>
    <row r="17">
      <c r="A17" s="19"/>
      <c r="B17" s="7" t="s">
        <v>48</v>
      </c>
      <c r="C17" s="15">
        <v>9.0</v>
      </c>
      <c r="D17" s="9" t="s">
        <v>49</v>
      </c>
      <c r="E17" s="16" t="s">
        <v>10</v>
      </c>
      <c r="F17" s="16" t="s">
        <v>11</v>
      </c>
      <c r="G17" s="30" t="s">
        <v>50</v>
      </c>
      <c r="H17" s="162"/>
    </row>
    <row r="18">
      <c r="A18" s="19"/>
      <c r="B18" s="7" t="s">
        <v>51</v>
      </c>
      <c r="C18" s="15">
        <v>16.0</v>
      </c>
      <c r="D18" s="31" t="s">
        <v>52</v>
      </c>
      <c r="E18" s="17" t="s">
        <v>10</v>
      </c>
      <c r="F18" s="17" t="s">
        <v>53</v>
      </c>
      <c r="G18" s="18" t="s">
        <v>54</v>
      </c>
      <c r="H18" s="162"/>
    </row>
    <row r="19">
      <c r="A19" s="32"/>
      <c r="B19" s="7" t="s">
        <v>55</v>
      </c>
      <c r="C19" s="15">
        <v>17.0</v>
      </c>
      <c r="D19" s="22"/>
      <c r="E19" s="22"/>
      <c r="F19" s="22"/>
      <c r="G19" s="22"/>
      <c r="H19" s="158"/>
    </row>
    <row r="20">
      <c r="A20" s="194"/>
      <c r="B20" s="158"/>
      <c r="C20" s="158"/>
      <c r="D20" s="158"/>
      <c r="E20" s="158"/>
      <c r="F20" s="160"/>
      <c r="G20" s="149"/>
      <c r="H20" s="158"/>
    </row>
    <row r="21">
      <c r="A21" s="194"/>
      <c r="B21" s="158"/>
      <c r="C21" s="158"/>
      <c r="D21" s="158"/>
      <c r="E21" s="158"/>
      <c r="F21" s="160"/>
      <c r="G21" s="149"/>
      <c r="H21" s="158"/>
    </row>
    <row r="22">
      <c r="A22" s="194"/>
      <c r="B22" s="164"/>
      <c r="C22" s="158"/>
      <c r="D22" s="158"/>
      <c r="E22" s="158"/>
      <c r="F22" s="160"/>
      <c r="G22" s="149"/>
      <c r="H22" s="164"/>
    </row>
    <row r="23">
      <c r="A23" s="194"/>
      <c r="B23" s="158"/>
      <c r="C23" s="158"/>
      <c r="D23" s="158"/>
      <c r="E23" s="158"/>
      <c r="F23" s="160"/>
      <c r="G23" s="149"/>
      <c r="H23" s="158"/>
    </row>
    <row r="24">
      <c r="A24" s="194"/>
      <c r="B24" s="158"/>
      <c r="C24" s="158"/>
      <c r="D24" s="158"/>
      <c r="E24" s="158"/>
      <c r="F24" s="160"/>
      <c r="G24" s="149"/>
      <c r="H24" s="158"/>
    </row>
    <row r="25">
      <c r="A25" s="194"/>
      <c r="B25" s="158"/>
      <c r="C25" s="165"/>
      <c r="D25" s="158"/>
      <c r="E25" s="158"/>
      <c r="F25" s="160"/>
      <c r="G25" s="149"/>
      <c r="H25" s="158"/>
    </row>
    <row r="26">
      <c r="A26" s="194"/>
      <c r="B26" s="158"/>
      <c r="C26" s="158"/>
      <c r="D26" s="158"/>
      <c r="E26" s="158"/>
      <c r="F26" s="160"/>
      <c r="G26" s="149"/>
      <c r="H26" s="158"/>
    </row>
    <row r="27">
      <c r="A27" s="194"/>
      <c r="B27" s="162"/>
      <c r="C27" s="158"/>
      <c r="D27" s="158"/>
      <c r="E27" s="158"/>
      <c r="F27" s="160"/>
      <c r="G27" s="149"/>
      <c r="H27" s="162"/>
    </row>
    <row r="28">
      <c r="A28" s="194"/>
      <c r="B28" s="158"/>
      <c r="C28" s="158"/>
      <c r="D28" s="158"/>
      <c r="E28" s="158"/>
      <c r="F28" s="160"/>
      <c r="G28" s="149"/>
      <c r="H28" s="158"/>
    </row>
    <row r="29">
      <c r="A29" s="194"/>
      <c r="B29" s="158"/>
      <c r="C29" s="158"/>
      <c r="D29" s="158"/>
      <c r="E29" s="158"/>
      <c r="F29" s="160"/>
      <c r="G29" s="149"/>
      <c r="H29" s="158"/>
    </row>
    <row r="30">
      <c r="A30" s="194"/>
      <c r="B30" s="158"/>
      <c r="C30" s="158"/>
      <c r="D30" s="158"/>
      <c r="E30" s="158"/>
      <c r="F30" s="160"/>
      <c r="G30" s="149"/>
      <c r="H30" s="158"/>
    </row>
    <row r="31">
      <c r="A31" s="194"/>
      <c r="B31" s="165"/>
      <c r="C31" s="158"/>
      <c r="D31" s="158"/>
      <c r="E31" s="158"/>
      <c r="F31" s="160"/>
      <c r="G31" s="149"/>
      <c r="H31" s="158"/>
    </row>
    <row r="32">
      <c r="A32" s="194"/>
      <c r="B32" s="158"/>
      <c r="C32" s="158"/>
      <c r="D32" s="158"/>
      <c r="E32" s="158"/>
      <c r="F32" s="160"/>
      <c r="G32" s="149"/>
      <c r="H32" s="158"/>
    </row>
    <row r="33">
      <c r="A33" s="194"/>
      <c r="B33" s="166"/>
      <c r="C33" s="154"/>
      <c r="D33" s="154"/>
      <c r="E33" s="154"/>
      <c r="F33" s="155"/>
      <c r="G33" s="156"/>
      <c r="H33" s="166"/>
    </row>
    <row r="34">
      <c r="A34" s="194"/>
      <c r="B34" s="165"/>
      <c r="C34" s="158"/>
      <c r="D34" s="158"/>
      <c r="E34" s="158"/>
      <c r="F34" s="160"/>
      <c r="G34" s="149"/>
      <c r="H34" s="158"/>
    </row>
    <row r="35">
      <c r="A35" s="194"/>
      <c r="B35" s="158"/>
      <c r="C35" s="158"/>
      <c r="D35" s="158"/>
      <c r="E35" s="158"/>
      <c r="F35" s="160"/>
      <c r="G35" s="149"/>
      <c r="H35" s="158"/>
    </row>
    <row r="36">
      <c r="A36" s="194"/>
      <c r="B36" s="158"/>
      <c r="C36" s="158"/>
      <c r="D36" s="158"/>
      <c r="E36" s="158"/>
      <c r="F36" s="160"/>
      <c r="G36" s="149"/>
      <c r="H36" s="158"/>
    </row>
    <row r="37">
      <c r="A37" s="194"/>
      <c r="B37" s="145"/>
      <c r="C37" s="145"/>
      <c r="D37" s="151"/>
      <c r="E37" s="145"/>
      <c r="F37" s="145"/>
      <c r="G37" s="149"/>
      <c r="H37" s="145"/>
    </row>
    <row r="38">
      <c r="A38" s="194"/>
      <c r="B38" s="145"/>
      <c r="C38" s="145"/>
      <c r="D38" s="145"/>
      <c r="E38" s="151"/>
      <c r="F38" s="151"/>
      <c r="G38" s="149"/>
      <c r="H38" s="145"/>
    </row>
    <row r="39">
      <c r="A39" s="194"/>
      <c r="B39" s="7"/>
      <c r="C39" s="158"/>
      <c r="D39" s="158"/>
      <c r="E39" s="158"/>
      <c r="F39" s="160"/>
      <c r="G39" s="149"/>
      <c r="H39" s="190"/>
    </row>
    <row r="40">
      <c r="A40" s="195"/>
      <c r="B40" s="190"/>
      <c r="C40" s="158"/>
      <c r="D40" s="158"/>
      <c r="E40" s="158"/>
      <c r="F40" s="160"/>
      <c r="G40" s="149"/>
      <c r="H40" s="158"/>
    </row>
    <row r="41">
      <c r="A41" s="153"/>
      <c r="B41" s="191"/>
      <c r="C41" s="145"/>
      <c r="D41" s="145"/>
      <c r="E41" s="145"/>
      <c r="F41" s="151"/>
      <c r="G41" s="149"/>
      <c r="H41" s="145"/>
    </row>
    <row r="42">
      <c r="A42" s="157"/>
      <c r="B42" s="191"/>
      <c r="C42" s="145"/>
      <c r="D42" s="145"/>
      <c r="E42" s="145"/>
      <c r="F42" s="151"/>
      <c r="G42" s="149"/>
      <c r="H42" s="145"/>
    </row>
    <row r="43">
      <c r="A43" s="157"/>
      <c r="B43" s="191"/>
      <c r="C43" s="145"/>
      <c r="D43" s="145"/>
      <c r="E43" s="145"/>
      <c r="F43" s="151"/>
      <c r="G43" s="149"/>
      <c r="H43" s="145"/>
    </row>
    <row r="44">
      <c r="A44" s="157"/>
      <c r="B44" s="191"/>
      <c r="C44" s="145"/>
      <c r="D44" s="151"/>
      <c r="E44" s="151"/>
      <c r="F44" s="151"/>
      <c r="G44" s="149"/>
      <c r="H44" s="169"/>
    </row>
    <row r="45">
      <c r="A45" s="157"/>
      <c r="B45" s="191"/>
      <c r="C45" s="145"/>
      <c r="D45" s="151"/>
      <c r="E45" s="151"/>
      <c r="F45" s="151"/>
      <c r="G45" s="149"/>
      <c r="H45" s="169"/>
    </row>
    <row r="46">
      <c r="A46" s="157"/>
      <c r="B46" s="191"/>
      <c r="C46" s="145"/>
      <c r="D46" s="145"/>
      <c r="E46" s="145"/>
      <c r="F46" s="151"/>
      <c r="G46" s="149"/>
      <c r="H46" s="145"/>
    </row>
    <row r="47">
      <c r="A47" s="157"/>
      <c r="B47" s="145"/>
      <c r="C47" s="145"/>
      <c r="D47" s="145"/>
      <c r="E47" s="145"/>
      <c r="F47" s="151"/>
      <c r="G47" s="149"/>
      <c r="H47" s="145"/>
    </row>
    <row r="48">
      <c r="A48" s="157"/>
      <c r="B48" s="145"/>
      <c r="C48" s="145"/>
      <c r="D48" s="145"/>
      <c r="E48" s="145"/>
      <c r="F48" s="151"/>
      <c r="G48" s="149"/>
      <c r="H48" s="145"/>
    </row>
    <row r="49">
      <c r="A49" s="157"/>
      <c r="B49" s="145"/>
      <c r="C49" s="145"/>
      <c r="D49" s="145"/>
      <c r="E49" s="145"/>
      <c r="F49" s="151"/>
      <c r="G49" s="149"/>
      <c r="H49" s="145"/>
    </row>
    <row r="50">
      <c r="A50" s="157"/>
      <c r="B50" s="145"/>
      <c r="C50" s="145"/>
      <c r="D50" s="145"/>
      <c r="E50" s="145"/>
      <c r="F50" s="151"/>
      <c r="G50" s="149"/>
      <c r="H50" s="145"/>
    </row>
    <row r="51">
      <c r="A51" s="157"/>
      <c r="B51" s="145"/>
      <c r="C51" s="145"/>
      <c r="D51" s="151"/>
      <c r="E51" s="151"/>
      <c r="F51" s="151"/>
      <c r="G51" s="149"/>
      <c r="H51" s="145"/>
    </row>
    <row r="52">
      <c r="A52" s="159"/>
      <c r="B52" s="145"/>
      <c r="C52" s="145"/>
      <c r="D52" s="151"/>
      <c r="E52" s="151"/>
      <c r="F52" s="151"/>
      <c r="G52" s="149"/>
      <c r="H52" s="145"/>
    </row>
    <row r="53">
      <c r="A53" s="173"/>
      <c r="B53" s="158"/>
      <c r="C53" s="158"/>
      <c r="D53" s="158"/>
      <c r="E53" s="158"/>
      <c r="F53" s="151"/>
      <c r="G53" s="174"/>
      <c r="H53" s="158"/>
    </row>
    <row r="54">
      <c r="A54" s="157"/>
      <c r="B54" s="158"/>
      <c r="C54" s="158"/>
      <c r="D54" s="158"/>
      <c r="E54" s="158"/>
      <c r="F54" s="151"/>
      <c r="G54" s="174"/>
      <c r="H54" s="158"/>
    </row>
    <row r="55">
      <c r="A55" s="157"/>
      <c r="B55" s="158"/>
      <c r="C55" s="158"/>
      <c r="D55" s="160"/>
      <c r="E55" s="160"/>
      <c r="F55" s="151"/>
      <c r="G55" s="174"/>
      <c r="H55" s="158"/>
    </row>
    <row r="56">
      <c r="A56" s="157"/>
      <c r="B56" s="158"/>
      <c r="C56" s="158"/>
      <c r="D56" s="158"/>
      <c r="E56" s="158"/>
      <c r="F56" s="151"/>
      <c r="G56" s="174"/>
      <c r="H56" s="158"/>
    </row>
    <row r="57">
      <c r="A57" s="159"/>
      <c r="B57" s="158"/>
      <c r="C57" s="158"/>
      <c r="D57" s="158"/>
      <c r="E57" s="158"/>
      <c r="F57" s="151"/>
      <c r="G57" s="174"/>
      <c r="H57" s="158"/>
    </row>
    <row r="58">
      <c r="A58" s="173"/>
      <c r="B58" s="158"/>
      <c r="C58" s="158"/>
      <c r="D58" s="160"/>
      <c r="E58" s="160"/>
      <c r="F58" s="151"/>
      <c r="G58" s="165"/>
      <c r="H58" s="158"/>
    </row>
    <row r="59">
      <c r="A59" s="157"/>
      <c r="B59" s="158"/>
      <c r="C59" s="158"/>
      <c r="D59" s="158"/>
      <c r="E59" s="158"/>
      <c r="F59" s="151"/>
      <c r="G59" s="165"/>
      <c r="H59" s="158"/>
    </row>
    <row r="60">
      <c r="A60" s="157"/>
      <c r="B60" s="158"/>
      <c r="C60" s="158"/>
      <c r="D60" s="158"/>
      <c r="E60" s="158"/>
      <c r="F60" s="151"/>
      <c r="G60" s="165"/>
      <c r="H60" s="158"/>
    </row>
    <row r="61">
      <c r="A61" s="157"/>
      <c r="B61" s="158"/>
      <c r="C61" s="158"/>
      <c r="D61" s="158"/>
      <c r="E61" s="160"/>
      <c r="F61" s="151"/>
      <c r="G61" s="165"/>
      <c r="H61" s="158"/>
    </row>
    <row r="62">
      <c r="A62" s="157"/>
      <c r="B62" s="158"/>
      <c r="C62" s="158"/>
      <c r="D62" s="158"/>
      <c r="E62" s="160"/>
      <c r="F62" s="151"/>
      <c r="G62" s="165"/>
      <c r="H62" s="158"/>
    </row>
    <row r="63">
      <c r="A63" s="157"/>
      <c r="B63" s="158"/>
      <c r="C63" s="158"/>
      <c r="D63" s="158"/>
      <c r="E63" s="158"/>
      <c r="F63" s="151"/>
      <c r="G63" s="165"/>
      <c r="H63" s="158"/>
    </row>
    <row r="64">
      <c r="A64" s="157"/>
      <c r="B64" s="158"/>
      <c r="C64" s="158"/>
      <c r="D64" s="158"/>
      <c r="E64" s="158"/>
      <c r="F64" s="151"/>
      <c r="G64" s="165"/>
      <c r="H64" s="158"/>
    </row>
    <row r="65">
      <c r="A65" s="157"/>
      <c r="B65" s="7"/>
      <c r="C65" s="158"/>
      <c r="D65" s="158"/>
      <c r="E65" s="158"/>
      <c r="F65" s="151"/>
      <c r="G65" s="165"/>
      <c r="H65" s="190"/>
    </row>
    <row r="66">
      <c r="A66" s="157"/>
      <c r="B66" s="7"/>
      <c r="C66" s="158"/>
      <c r="D66" s="158"/>
      <c r="E66" s="158"/>
      <c r="F66" s="151"/>
      <c r="G66" s="165"/>
      <c r="H66" s="190"/>
    </row>
    <row r="67">
      <c r="A67" s="157"/>
      <c r="B67" s="72"/>
      <c r="C67" s="158"/>
      <c r="D67" s="158"/>
      <c r="E67" s="158"/>
      <c r="F67" s="151"/>
      <c r="G67" s="165"/>
      <c r="H67" s="192"/>
    </row>
    <row r="68">
      <c r="A68" s="157"/>
      <c r="B68" s="72"/>
      <c r="C68" s="158"/>
      <c r="D68" s="158"/>
      <c r="E68" s="158"/>
      <c r="F68" s="151"/>
      <c r="G68" s="165"/>
      <c r="H68" s="192"/>
    </row>
    <row r="69">
      <c r="A69" s="157"/>
      <c r="B69" s="72"/>
      <c r="C69" s="158"/>
      <c r="D69" s="158"/>
      <c r="E69" s="158"/>
      <c r="F69" s="151"/>
      <c r="G69" s="165"/>
      <c r="H69" s="192"/>
    </row>
    <row r="70">
      <c r="A70" s="157"/>
      <c r="B70" s="7"/>
      <c r="C70" s="158"/>
      <c r="D70" s="158"/>
      <c r="E70" s="158"/>
      <c r="F70" s="151"/>
      <c r="G70" s="165"/>
      <c r="H70" s="190"/>
    </row>
    <row r="71">
      <c r="A71" s="157"/>
      <c r="B71" s="158"/>
      <c r="C71" s="158"/>
      <c r="D71" s="158"/>
      <c r="E71" s="158"/>
      <c r="F71" s="151"/>
      <c r="G71" s="165"/>
      <c r="H71" s="158"/>
    </row>
    <row r="72">
      <c r="A72" s="157"/>
      <c r="B72" s="158"/>
      <c r="C72" s="158"/>
      <c r="D72" s="158"/>
      <c r="E72" s="158"/>
      <c r="F72" s="151"/>
      <c r="G72" s="165"/>
      <c r="H72" s="158"/>
    </row>
    <row r="73">
      <c r="A73" s="157"/>
      <c r="B73" s="158"/>
      <c r="C73" s="158"/>
      <c r="D73" s="158"/>
      <c r="E73" s="158"/>
      <c r="F73" s="151"/>
      <c r="G73" s="165"/>
      <c r="H73" s="158"/>
    </row>
    <row r="74">
      <c r="A74" s="157"/>
      <c r="B74" s="158"/>
      <c r="C74" s="158"/>
      <c r="D74" s="158"/>
      <c r="E74" s="172"/>
      <c r="F74" s="151"/>
      <c r="G74" s="165"/>
      <c r="H74" s="158"/>
    </row>
    <row r="75">
      <c r="A75" s="159"/>
      <c r="B75" s="158"/>
      <c r="C75" s="158"/>
      <c r="D75" s="158"/>
      <c r="E75" s="160"/>
      <c r="F75" s="151"/>
      <c r="G75" s="165"/>
      <c r="H75" s="158"/>
    </row>
    <row r="76">
      <c r="A76" s="173"/>
      <c r="B76" s="165"/>
      <c r="C76" s="158"/>
      <c r="D76" s="160"/>
      <c r="E76" s="160"/>
      <c r="F76" s="151"/>
      <c r="G76" s="185"/>
      <c r="H76" s="165"/>
    </row>
    <row r="77">
      <c r="A77" s="157"/>
      <c r="B77" s="158"/>
      <c r="C77" s="158"/>
      <c r="D77" s="160"/>
      <c r="E77" s="160"/>
      <c r="F77" s="151"/>
      <c r="G77" s="185"/>
      <c r="H77" s="158"/>
    </row>
    <row r="78">
      <c r="A78" s="157"/>
      <c r="B78" s="158"/>
      <c r="C78" s="158"/>
      <c r="D78" s="158"/>
      <c r="E78" s="158"/>
      <c r="F78" s="151"/>
      <c r="G78" s="185"/>
      <c r="H78" s="158"/>
    </row>
    <row r="79">
      <c r="A79" s="157"/>
      <c r="B79" s="158"/>
      <c r="C79" s="158"/>
      <c r="D79" s="160"/>
      <c r="E79" s="160"/>
      <c r="F79" s="151"/>
      <c r="G79" s="185"/>
      <c r="H79" s="158"/>
    </row>
    <row r="80">
      <c r="A80" s="157"/>
      <c r="B80" s="158"/>
      <c r="C80" s="158"/>
      <c r="D80" s="158"/>
      <c r="E80" s="158"/>
      <c r="F80" s="158"/>
      <c r="G80" s="185"/>
      <c r="H80" s="158"/>
    </row>
    <row r="81">
      <c r="A81" s="157"/>
      <c r="B81" s="158"/>
      <c r="C81" s="158"/>
      <c r="D81" s="160"/>
      <c r="E81" s="172"/>
      <c r="F81" s="158"/>
      <c r="G81" s="185"/>
      <c r="H81" s="158"/>
    </row>
    <row r="82">
      <c r="A82" s="157"/>
      <c r="B82" s="158"/>
      <c r="C82" s="158"/>
      <c r="D82" s="158"/>
      <c r="E82" s="158"/>
      <c r="F82" s="158"/>
      <c r="G82" s="185"/>
      <c r="H82" s="158"/>
    </row>
    <row r="83">
      <c r="A83" s="157"/>
      <c r="B83" s="158"/>
      <c r="C83" s="158"/>
      <c r="D83" s="172"/>
      <c r="E83" s="172"/>
      <c r="F83" s="158"/>
      <c r="G83" s="185"/>
      <c r="H83" s="158"/>
    </row>
    <row r="84">
      <c r="A84" s="159"/>
      <c r="B84" s="158"/>
      <c r="C84" s="158"/>
      <c r="D84" s="158"/>
      <c r="E84" s="158"/>
      <c r="F84" s="158"/>
      <c r="G84" s="185"/>
      <c r="H84" s="158"/>
    </row>
  </sheetData>
  <mergeCells count="11">
    <mergeCell ref="A41:A52"/>
    <mergeCell ref="A53:A57"/>
    <mergeCell ref="A58:A75"/>
    <mergeCell ref="A76:A84"/>
    <mergeCell ref="A3:A19"/>
    <mergeCell ref="F3:F6"/>
    <mergeCell ref="G3:G6"/>
    <mergeCell ref="D18:D19"/>
    <mergeCell ref="E18:E19"/>
    <mergeCell ref="F18:F19"/>
    <mergeCell ref="G18:G19"/>
  </mergeCells>
  <hyperlinks>
    <hyperlink r:id="rId1" ref="E3"/>
    <hyperlink r:id="rId2" ref="F3"/>
    <hyperlink r:id="rId3" ref="G3"/>
    <hyperlink r:id="rId4" ref="E5"/>
    <hyperlink r:id="rId5" ref="E6"/>
    <hyperlink r:id="rId6" ref="E7"/>
    <hyperlink r:id="rId7" ref="F7"/>
    <hyperlink r:id="rId8" ref="G7"/>
    <hyperlink r:id="rId9" ref="E10"/>
    <hyperlink r:id="rId10" ref="F10"/>
    <hyperlink r:id="rId11" ref="G10"/>
    <hyperlink r:id="rId12" ref="E11"/>
    <hyperlink r:id="rId13" ref="F11"/>
    <hyperlink r:id="rId14" ref="G11"/>
    <hyperlink r:id="rId15" ref="E13"/>
    <hyperlink r:id="rId16" ref="F13"/>
    <hyperlink r:id="rId17" ref="G13"/>
    <hyperlink r:id="rId18" ref="E14"/>
    <hyperlink r:id="rId19" ref="F14"/>
    <hyperlink r:id="rId20" ref="E17"/>
    <hyperlink r:id="rId21" ref="F17"/>
    <hyperlink r:id="rId22" ref="E18"/>
    <hyperlink r:id="rId23" ref="F18"/>
    <hyperlink r:id="rId24" ref="G18"/>
  </hyperlinks>
  <drawing r:id="rId2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6" t="s">
        <v>613</v>
      </c>
      <c r="B1" s="196" t="s">
        <v>614</v>
      </c>
      <c r="C1" s="196" t="s">
        <v>615</v>
      </c>
      <c r="D1" s="6" t="s">
        <v>616</v>
      </c>
    </row>
    <row r="2">
      <c r="A2" s="196">
        <v>10.14860898138</v>
      </c>
      <c r="B2" s="196">
        <v>8.35829858143169</v>
      </c>
      <c r="C2" s="196">
        <v>11.3633278939052</v>
      </c>
      <c r="D2" s="6" t="s">
        <v>74</v>
      </c>
    </row>
    <row r="3">
      <c r="A3" s="196">
        <v>4.95535714285714</v>
      </c>
      <c r="B3" s="196">
        <v>5.73603603603603</v>
      </c>
      <c r="C3" s="196">
        <v>9.05171171171171</v>
      </c>
      <c r="D3" s="6" t="s">
        <v>538</v>
      </c>
    </row>
    <row r="4">
      <c r="A4" s="196">
        <v>7.74756024696275</v>
      </c>
      <c r="B4" s="196">
        <v>6.99052711404737</v>
      </c>
      <c r="C4" s="196">
        <v>12.3062428503489</v>
      </c>
      <c r="D4" s="6" t="s">
        <v>119</v>
      </c>
    </row>
    <row r="5">
      <c r="A5" s="196">
        <v>5.16145833333333</v>
      </c>
      <c r="B5" s="196">
        <v>5.83198789101917</v>
      </c>
      <c r="C5" s="196">
        <v>9.43869828456104</v>
      </c>
      <c r="D5" s="6" t="s">
        <v>537</v>
      </c>
    </row>
    <row r="6">
      <c r="A6" s="196">
        <v>7.60189919649379</v>
      </c>
      <c r="B6" s="196">
        <v>10.3701354857307</v>
      </c>
      <c r="C6" s="196">
        <v>13.8356875180167</v>
      </c>
      <c r="D6" s="6" t="s">
        <v>71</v>
      </c>
    </row>
    <row r="7">
      <c r="A7" s="196">
        <v>3.61343755816117</v>
      </c>
      <c r="B7" s="196">
        <v>13.3949523564254</v>
      </c>
      <c r="C7" s="196">
        <v>13.8034509399948</v>
      </c>
      <c r="D7" s="6" t="s">
        <v>617</v>
      </c>
    </row>
    <row r="8">
      <c r="A8" s="196">
        <v>7.92094313453536</v>
      </c>
      <c r="B8" s="196">
        <v>8.56644341329597</v>
      </c>
      <c r="C8" s="196">
        <v>10.4166958501138</v>
      </c>
      <c r="D8" s="6" t="s">
        <v>618</v>
      </c>
    </row>
    <row r="9">
      <c r="A9" s="196">
        <v>9.82136080238547</v>
      </c>
      <c r="B9" s="196">
        <v>8.57246556815986</v>
      </c>
      <c r="C9" s="196">
        <v>13.5006762164996</v>
      </c>
      <c r="D9" s="6" t="s">
        <v>85</v>
      </c>
    </row>
    <row r="10">
      <c r="A10" s="196">
        <v>8.88284389489953</v>
      </c>
      <c r="B10" s="196">
        <v>3.30933324053452</v>
      </c>
      <c r="C10" s="196">
        <v>11.7225779510022</v>
      </c>
      <c r="D10" s="6" t="s">
        <v>619</v>
      </c>
    </row>
    <row r="11">
      <c r="A11" s="196">
        <v>2.65160013196964</v>
      </c>
      <c r="B11" s="196">
        <v>6.565260669404</v>
      </c>
      <c r="C11" s="196">
        <v>9.22471071295259</v>
      </c>
      <c r="D11" s="6" t="s">
        <v>60</v>
      </c>
    </row>
    <row r="12">
      <c r="A12" s="196">
        <v>8.13018641010222</v>
      </c>
      <c r="B12" s="196">
        <v>8.50737768573647</v>
      </c>
      <c r="C12" s="196">
        <v>10.8715654006878</v>
      </c>
      <c r="D12" s="6" t="s">
        <v>105</v>
      </c>
    </row>
    <row r="13">
      <c r="A13" s="196">
        <v>7.92306666666666</v>
      </c>
      <c r="B13" s="196">
        <v>5.11038865422479</v>
      </c>
      <c r="C13" s="196">
        <v>12.2872141258435</v>
      </c>
      <c r="D13" s="6" t="s">
        <v>620</v>
      </c>
    </row>
    <row r="14">
      <c r="A14" s="196">
        <v>2.69058415577487</v>
      </c>
      <c r="B14" s="196">
        <v>7.70908099534053</v>
      </c>
      <c r="C14" s="196">
        <v>7.58709229701596</v>
      </c>
      <c r="D14" s="6" t="s">
        <v>124</v>
      </c>
    </row>
    <row r="15">
      <c r="A15" s="196">
        <v>5.28072531900604</v>
      </c>
      <c r="B15" s="196">
        <v>6.82814965544203</v>
      </c>
      <c r="C15" s="196">
        <v>7.80595946321496</v>
      </c>
      <c r="D15" s="6" t="s">
        <v>621</v>
      </c>
    </row>
    <row r="16">
      <c r="A16" s="196">
        <v>6.85227054991377</v>
      </c>
      <c r="B16" s="196">
        <v>13.3861640847827</v>
      </c>
      <c r="C16" s="196">
        <v>16.6643644091493</v>
      </c>
      <c r="D16" s="6" t="s">
        <v>121</v>
      </c>
    </row>
    <row r="17">
      <c r="A17" s="196">
        <v>4.77375797629899</v>
      </c>
      <c r="B17" s="196">
        <v>7.18494074401174</v>
      </c>
      <c r="C17" s="196">
        <v>10.0365083722206</v>
      </c>
      <c r="D17" s="6" t="s">
        <v>622</v>
      </c>
    </row>
    <row r="18">
      <c r="A18" s="196">
        <v>5.94368932038835</v>
      </c>
      <c r="B18" s="196">
        <v>19.061091146684</v>
      </c>
      <c r="C18" s="196">
        <v>18.295981705325</v>
      </c>
      <c r="D18" s="6" t="s">
        <v>117</v>
      </c>
    </row>
    <row r="19">
      <c r="A19" s="196">
        <v>8.87973143913593</v>
      </c>
      <c r="B19" s="196">
        <v>11.3016535717807</v>
      </c>
      <c r="C19" s="196">
        <v>10.5083445653484</v>
      </c>
      <c r="D19" s="6" t="s">
        <v>108</v>
      </c>
    </row>
    <row r="20">
      <c r="A20" s="196">
        <v>4.17666666666666</v>
      </c>
      <c r="B20" s="196">
        <v>8.15542697525937</v>
      </c>
      <c r="C20" s="196">
        <v>11.6791699920191</v>
      </c>
      <c r="D20" s="6" t="s">
        <v>623</v>
      </c>
    </row>
    <row r="21">
      <c r="A21" s="196">
        <v>6.85273546038133</v>
      </c>
      <c r="B21" s="196">
        <v>11.4838930678672</v>
      </c>
      <c r="C21" s="196">
        <v>14.97350465591</v>
      </c>
      <c r="D21" s="6" t="s">
        <v>624</v>
      </c>
    </row>
    <row r="22">
      <c r="A22" s="196">
        <v>10.0782149467642</v>
      </c>
      <c r="B22" s="196">
        <v>7.71731233234933</v>
      </c>
      <c r="C22" s="196">
        <v>13.256505519835</v>
      </c>
      <c r="D22" s="6" t="s">
        <v>625</v>
      </c>
    </row>
    <row r="23">
      <c r="A23" s="196">
        <v>6.35511660429714</v>
      </c>
      <c r="B23" s="196">
        <v>7.38469205943583</v>
      </c>
      <c r="C23" s="196">
        <v>8.69538636030548</v>
      </c>
      <c r="D23" s="6" t="s">
        <v>539</v>
      </c>
    </row>
    <row r="24">
      <c r="A24" s="196">
        <v>3.5933</v>
      </c>
      <c r="B24" s="196">
        <v>8.0972921826733</v>
      </c>
      <c r="C24" s="196">
        <v>14.7161940277739</v>
      </c>
      <c r="D24" s="6" t="s">
        <v>114</v>
      </c>
    </row>
    <row r="25">
      <c r="A25" s="196">
        <v>7.14504478930103</v>
      </c>
      <c r="B25" s="196">
        <v>3.90875019037507</v>
      </c>
      <c r="C25" s="196">
        <v>17.9424018823404</v>
      </c>
      <c r="D25" s="6" t="s">
        <v>626</v>
      </c>
    </row>
    <row r="26">
      <c r="A26" s="197"/>
      <c r="B26" s="197"/>
      <c r="C26" s="197"/>
    </row>
    <row r="27">
      <c r="A27" s="197"/>
      <c r="B27" s="197"/>
      <c r="C27" s="197"/>
    </row>
    <row r="28">
      <c r="A28" s="197"/>
      <c r="B28" s="197"/>
      <c r="C28" s="197"/>
    </row>
    <row r="29">
      <c r="A29" s="197"/>
      <c r="B29" s="197"/>
      <c r="C29" s="197"/>
    </row>
    <row r="30">
      <c r="A30" s="197"/>
      <c r="B30" s="197"/>
      <c r="C30" s="197"/>
    </row>
    <row r="31">
      <c r="A31" s="197"/>
      <c r="B31" s="197"/>
      <c r="C31" s="197"/>
    </row>
    <row r="32">
      <c r="A32" s="197"/>
      <c r="B32" s="197"/>
      <c r="C32" s="197"/>
    </row>
    <row r="33">
      <c r="A33" s="197"/>
      <c r="B33" s="197"/>
      <c r="C33" s="197"/>
    </row>
    <row r="34">
      <c r="A34" s="197"/>
      <c r="B34" s="197"/>
      <c r="C34" s="197"/>
    </row>
    <row r="35">
      <c r="A35" s="197"/>
      <c r="B35" s="197"/>
      <c r="C35" s="197"/>
    </row>
    <row r="36">
      <c r="A36" s="197"/>
      <c r="B36" s="197"/>
      <c r="C36" s="197"/>
    </row>
    <row r="37">
      <c r="A37" s="197"/>
      <c r="B37" s="197"/>
      <c r="C37" s="197"/>
    </row>
    <row r="38">
      <c r="A38" s="197"/>
      <c r="B38" s="197"/>
      <c r="C38" s="197"/>
    </row>
    <row r="39">
      <c r="A39" s="197"/>
      <c r="B39" s="197"/>
      <c r="C39" s="197"/>
    </row>
    <row r="40">
      <c r="A40" s="197"/>
      <c r="B40" s="197"/>
      <c r="C40" s="197"/>
    </row>
    <row r="41">
      <c r="A41" s="197"/>
      <c r="B41" s="197"/>
      <c r="C41" s="197"/>
    </row>
    <row r="42">
      <c r="A42" s="197"/>
      <c r="B42" s="197"/>
      <c r="C42" s="197"/>
    </row>
    <row r="43">
      <c r="A43" s="197"/>
      <c r="B43" s="197"/>
      <c r="C43" s="197"/>
    </row>
    <row r="44">
      <c r="A44" s="197"/>
      <c r="B44" s="197"/>
      <c r="C44" s="197"/>
    </row>
    <row r="45">
      <c r="A45" s="197"/>
      <c r="B45" s="197"/>
      <c r="C45" s="197"/>
    </row>
    <row r="46">
      <c r="A46" s="197"/>
      <c r="B46" s="197"/>
      <c r="C46" s="197"/>
    </row>
    <row r="47">
      <c r="A47" s="197"/>
      <c r="B47" s="197"/>
      <c r="C47" s="197"/>
    </row>
    <row r="48">
      <c r="A48" s="197"/>
      <c r="B48" s="197"/>
      <c r="C48" s="197"/>
    </row>
    <row r="49">
      <c r="A49" s="197"/>
      <c r="B49" s="197"/>
      <c r="C49" s="197"/>
    </row>
    <row r="50">
      <c r="A50" s="197"/>
      <c r="B50" s="197"/>
      <c r="C50" s="197"/>
    </row>
    <row r="51">
      <c r="A51" s="197"/>
      <c r="B51" s="197"/>
      <c r="C51" s="197"/>
    </row>
    <row r="52">
      <c r="A52" s="197"/>
      <c r="B52" s="197"/>
      <c r="C52" s="197"/>
    </row>
    <row r="53">
      <c r="A53" s="197"/>
      <c r="B53" s="197"/>
      <c r="C53" s="197"/>
    </row>
    <row r="54">
      <c r="A54" s="197"/>
      <c r="B54" s="197"/>
      <c r="C54" s="197"/>
    </row>
    <row r="55">
      <c r="A55" s="197"/>
      <c r="B55" s="197"/>
      <c r="C55" s="197"/>
    </row>
    <row r="56">
      <c r="A56" s="197"/>
      <c r="B56" s="197"/>
      <c r="C56" s="197"/>
    </row>
    <row r="57">
      <c r="A57" s="197"/>
      <c r="B57" s="197"/>
      <c r="C57" s="197"/>
    </row>
    <row r="58">
      <c r="A58" s="197"/>
      <c r="B58" s="197"/>
      <c r="C58" s="197"/>
    </row>
    <row r="59">
      <c r="A59" s="197"/>
      <c r="B59" s="197"/>
      <c r="C59" s="197"/>
    </row>
    <row r="60">
      <c r="A60" s="197"/>
      <c r="B60" s="197"/>
      <c r="C60" s="197"/>
    </row>
    <row r="61">
      <c r="A61" s="197"/>
      <c r="B61" s="197"/>
      <c r="C61" s="197"/>
    </row>
    <row r="62">
      <c r="A62" s="197"/>
      <c r="B62" s="197"/>
      <c r="C62" s="197"/>
    </row>
    <row r="63">
      <c r="A63" s="197"/>
      <c r="B63" s="197"/>
      <c r="C63" s="197"/>
    </row>
    <row r="64">
      <c r="A64" s="197"/>
      <c r="B64" s="197"/>
      <c r="C64" s="197"/>
    </row>
    <row r="65">
      <c r="A65" s="197"/>
      <c r="B65" s="197"/>
      <c r="C65" s="197"/>
    </row>
    <row r="66">
      <c r="A66" s="197"/>
      <c r="B66" s="197"/>
      <c r="C66" s="197"/>
    </row>
    <row r="67">
      <c r="A67" s="197"/>
      <c r="B67" s="197"/>
      <c r="C67" s="197"/>
    </row>
    <row r="68">
      <c r="A68" s="197"/>
      <c r="B68" s="197"/>
      <c r="C68" s="197"/>
    </row>
    <row r="69">
      <c r="A69" s="197"/>
      <c r="B69" s="197"/>
      <c r="C69" s="197"/>
    </row>
    <row r="70">
      <c r="A70" s="197"/>
      <c r="B70" s="197"/>
      <c r="C70" s="197"/>
    </row>
    <row r="71">
      <c r="A71" s="197"/>
      <c r="B71" s="197"/>
      <c r="C71" s="197"/>
    </row>
    <row r="72">
      <c r="A72" s="197"/>
      <c r="B72" s="197"/>
      <c r="C72" s="197"/>
    </row>
    <row r="73">
      <c r="A73" s="197"/>
      <c r="B73" s="197"/>
      <c r="C73" s="197"/>
    </row>
    <row r="74">
      <c r="A74" s="197"/>
      <c r="B74" s="197"/>
      <c r="C74" s="197"/>
    </row>
    <row r="75">
      <c r="A75" s="197"/>
      <c r="B75" s="197"/>
      <c r="C75" s="197"/>
    </row>
    <row r="76">
      <c r="A76" s="197"/>
      <c r="B76" s="197"/>
      <c r="C76" s="197"/>
    </row>
    <row r="77">
      <c r="A77" s="197"/>
      <c r="B77" s="197"/>
      <c r="C77" s="197"/>
    </row>
    <row r="78">
      <c r="A78" s="197"/>
      <c r="B78" s="197"/>
      <c r="C78" s="197"/>
    </row>
    <row r="79">
      <c r="A79" s="197"/>
      <c r="B79" s="197"/>
      <c r="C79" s="197"/>
    </row>
    <row r="80">
      <c r="A80" s="197"/>
      <c r="B80" s="197"/>
      <c r="C80" s="197"/>
    </row>
    <row r="81">
      <c r="A81" s="197"/>
      <c r="B81" s="197"/>
      <c r="C81" s="197"/>
    </row>
    <row r="82">
      <c r="A82" s="197"/>
      <c r="B82" s="197"/>
      <c r="C82" s="197"/>
    </row>
    <row r="83">
      <c r="A83" s="197"/>
      <c r="B83" s="197"/>
      <c r="C83" s="197"/>
    </row>
    <row r="84">
      <c r="A84" s="197"/>
      <c r="B84" s="197"/>
      <c r="C84" s="197"/>
    </row>
    <row r="85">
      <c r="A85" s="197"/>
      <c r="B85" s="197"/>
      <c r="C85" s="197"/>
    </row>
    <row r="86">
      <c r="A86" s="197"/>
      <c r="B86" s="197"/>
      <c r="C86" s="197"/>
    </row>
    <row r="87">
      <c r="A87" s="197"/>
      <c r="B87" s="197"/>
      <c r="C87" s="197"/>
    </row>
    <row r="88">
      <c r="A88" s="197"/>
      <c r="B88" s="197"/>
      <c r="C88" s="197"/>
    </row>
    <row r="89">
      <c r="A89" s="197"/>
      <c r="B89" s="197"/>
      <c r="C89" s="197"/>
    </row>
    <row r="90">
      <c r="A90" s="197"/>
      <c r="B90" s="197"/>
      <c r="C90" s="197"/>
    </row>
    <row r="91">
      <c r="A91" s="197"/>
      <c r="B91" s="197"/>
      <c r="C91" s="197"/>
    </row>
    <row r="92">
      <c r="A92" s="197"/>
      <c r="B92" s="197"/>
      <c r="C92" s="197"/>
    </row>
    <row r="93">
      <c r="A93" s="197"/>
      <c r="B93" s="197"/>
      <c r="C93" s="197"/>
    </row>
    <row r="94">
      <c r="A94" s="197"/>
      <c r="B94" s="197"/>
      <c r="C94" s="197"/>
    </row>
    <row r="95">
      <c r="A95" s="197"/>
      <c r="B95" s="197"/>
      <c r="C95" s="197"/>
    </row>
    <row r="96">
      <c r="A96" s="197"/>
      <c r="B96" s="197"/>
      <c r="C96" s="197"/>
    </row>
    <row r="97">
      <c r="A97" s="197"/>
      <c r="B97" s="197"/>
      <c r="C97" s="197"/>
    </row>
    <row r="98">
      <c r="A98" s="197"/>
      <c r="B98" s="197"/>
      <c r="C98" s="197"/>
    </row>
    <row r="99">
      <c r="A99" s="197"/>
      <c r="B99" s="197"/>
      <c r="C99" s="197"/>
    </row>
    <row r="100">
      <c r="A100" s="197"/>
      <c r="B100" s="197"/>
      <c r="C100" s="197"/>
    </row>
    <row r="101">
      <c r="A101" s="197"/>
      <c r="B101" s="197"/>
      <c r="C101" s="197"/>
    </row>
    <row r="102">
      <c r="A102" s="197"/>
      <c r="B102" s="197"/>
      <c r="C102" s="197"/>
    </row>
    <row r="103">
      <c r="A103" s="197"/>
      <c r="B103" s="197"/>
      <c r="C103" s="197"/>
    </row>
    <row r="104">
      <c r="A104" s="197"/>
      <c r="B104" s="197"/>
      <c r="C104" s="197"/>
    </row>
    <row r="105">
      <c r="A105" s="197"/>
      <c r="B105" s="197"/>
      <c r="C105" s="197"/>
    </row>
    <row r="106">
      <c r="A106" s="197"/>
      <c r="B106" s="197"/>
      <c r="C106" s="197"/>
    </row>
    <row r="107">
      <c r="A107" s="197"/>
      <c r="B107" s="197"/>
      <c r="C107" s="197"/>
    </row>
    <row r="108">
      <c r="A108" s="197"/>
      <c r="B108" s="197"/>
      <c r="C108" s="197"/>
    </row>
    <row r="109">
      <c r="A109" s="197"/>
      <c r="B109" s="197"/>
      <c r="C109" s="197"/>
    </row>
    <row r="110">
      <c r="A110" s="197"/>
      <c r="B110" s="197"/>
      <c r="C110" s="197"/>
    </row>
    <row r="111">
      <c r="A111" s="197"/>
      <c r="B111" s="197"/>
      <c r="C111" s="197"/>
    </row>
    <row r="112">
      <c r="A112" s="197"/>
      <c r="B112" s="197"/>
      <c r="C112" s="197"/>
    </row>
    <row r="113">
      <c r="A113" s="197"/>
      <c r="B113" s="197"/>
      <c r="C113" s="197"/>
    </row>
    <row r="114">
      <c r="A114" s="197"/>
      <c r="B114" s="197"/>
      <c r="C114" s="197"/>
    </row>
    <row r="115">
      <c r="A115" s="197"/>
      <c r="B115" s="197"/>
      <c r="C115" s="197"/>
    </row>
    <row r="116">
      <c r="A116" s="197"/>
      <c r="B116" s="197"/>
      <c r="C116" s="197"/>
    </row>
    <row r="117">
      <c r="A117" s="197"/>
      <c r="B117" s="197"/>
      <c r="C117" s="197"/>
    </row>
    <row r="118">
      <c r="A118" s="197"/>
      <c r="B118" s="197"/>
      <c r="C118" s="197"/>
    </row>
    <row r="119">
      <c r="A119" s="197"/>
      <c r="B119" s="197"/>
      <c r="C119" s="197"/>
    </row>
    <row r="120">
      <c r="A120" s="197"/>
      <c r="B120" s="197"/>
      <c r="C120" s="197"/>
    </row>
    <row r="121">
      <c r="A121" s="197"/>
      <c r="B121" s="197"/>
      <c r="C121" s="197"/>
    </row>
    <row r="122">
      <c r="A122" s="197"/>
      <c r="B122" s="197"/>
      <c r="C122" s="197"/>
    </row>
    <row r="123">
      <c r="A123" s="197"/>
      <c r="B123" s="197"/>
      <c r="C123" s="197"/>
    </row>
    <row r="124">
      <c r="A124" s="197"/>
      <c r="B124" s="197"/>
      <c r="C124" s="197"/>
    </row>
    <row r="125">
      <c r="A125" s="197"/>
      <c r="B125" s="197"/>
      <c r="C125" s="197"/>
    </row>
    <row r="126">
      <c r="A126" s="197"/>
      <c r="B126" s="197"/>
      <c r="C126" s="197"/>
    </row>
    <row r="127">
      <c r="A127" s="197"/>
      <c r="B127" s="197"/>
      <c r="C127" s="197"/>
    </row>
    <row r="128">
      <c r="A128" s="197"/>
      <c r="B128" s="197"/>
      <c r="C128" s="197"/>
    </row>
    <row r="129">
      <c r="A129" s="197"/>
      <c r="B129" s="197"/>
      <c r="C129" s="197"/>
    </row>
    <row r="130">
      <c r="A130" s="197"/>
      <c r="B130" s="197"/>
      <c r="C130" s="197"/>
    </row>
    <row r="131">
      <c r="A131" s="197"/>
      <c r="B131" s="197"/>
      <c r="C131" s="197"/>
    </row>
    <row r="132">
      <c r="A132" s="197"/>
      <c r="B132" s="197"/>
      <c r="C132" s="197"/>
    </row>
    <row r="133">
      <c r="A133" s="197"/>
      <c r="B133" s="197"/>
      <c r="C133" s="197"/>
    </row>
    <row r="134">
      <c r="A134" s="197"/>
      <c r="B134" s="197"/>
      <c r="C134" s="197"/>
    </row>
    <row r="135">
      <c r="A135" s="197"/>
      <c r="B135" s="197"/>
      <c r="C135" s="197"/>
    </row>
    <row r="136">
      <c r="A136" s="197"/>
      <c r="B136" s="197"/>
      <c r="C136" s="197"/>
    </row>
    <row r="137">
      <c r="A137" s="197"/>
      <c r="B137" s="197"/>
      <c r="C137" s="197"/>
    </row>
    <row r="138">
      <c r="A138" s="197"/>
      <c r="B138" s="197"/>
      <c r="C138" s="197"/>
    </row>
    <row r="139">
      <c r="A139" s="197"/>
      <c r="B139" s="197"/>
      <c r="C139" s="197"/>
    </row>
    <row r="140">
      <c r="A140" s="197"/>
      <c r="B140" s="197"/>
      <c r="C140" s="197"/>
    </row>
    <row r="141">
      <c r="A141" s="197"/>
      <c r="B141" s="197"/>
      <c r="C141" s="197"/>
    </row>
    <row r="142">
      <c r="A142" s="197"/>
      <c r="B142" s="197"/>
      <c r="C142" s="197"/>
    </row>
    <row r="143">
      <c r="A143" s="197"/>
      <c r="B143" s="197"/>
      <c r="C143" s="197"/>
    </row>
    <row r="144">
      <c r="A144" s="197"/>
      <c r="B144" s="197"/>
      <c r="C144" s="197"/>
    </row>
    <row r="145">
      <c r="A145" s="197"/>
      <c r="B145" s="197"/>
      <c r="C145" s="197"/>
    </row>
    <row r="146">
      <c r="A146" s="197"/>
      <c r="B146" s="197"/>
      <c r="C146" s="197"/>
    </row>
    <row r="147">
      <c r="A147" s="197"/>
      <c r="B147" s="197"/>
      <c r="C147" s="197"/>
    </row>
    <row r="148">
      <c r="A148" s="197"/>
      <c r="B148" s="197"/>
      <c r="C148" s="197"/>
    </row>
    <row r="149">
      <c r="A149" s="197"/>
      <c r="B149" s="197"/>
      <c r="C149" s="197"/>
    </row>
    <row r="150">
      <c r="A150" s="197"/>
      <c r="B150" s="197"/>
      <c r="C150" s="197"/>
    </row>
    <row r="151">
      <c r="A151" s="197"/>
      <c r="B151" s="197"/>
      <c r="C151" s="197"/>
    </row>
    <row r="152">
      <c r="A152" s="197"/>
      <c r="B152" s="197"/>
      <c r="C152" s="197"/>
    </row>
    <row r="153">
      <c r="A153" s="197"/>
      <c r="B153" s="197"/>
      <c r="C153" s="197"/>
    </row>
    <row r="154">
      <c r="A154" s="197"/>
      <c r="B154" s="197"/>
      <c r="C154" s="197"/>
    </row>
    <row r="155">
      <c r="A155" s="197"/>
      <c r="B155" s="197"/>
      <c r="C155" s="197"/>
    </row>
    <row r="156">
      <c r="A156" s="197"/>
      <c r="B156" s="197"/>
      <c r="C156" s="197"/>
    </row>
    <row r="157">
      <c r="A157" s="197"/>
      <c r="B157" s="197"/>
      <c r="C157" s="197"/>
    </row>
    <row r="158">
      <c r="A158" s="197"/>
      <c r="B158" s="197"/>
      <c r="C158" s="197"/>
    </row>
    <row r="159">
      <c r="A159" s="197"/>
      <c r="B159" s="197"/>
      <c r="C159" s="197"/>
    </row>
    <row r="160">
      <c r="A160" s="197"/>
      <c r="B160" s="197"/>
      <c r="C160" s="197"/>
    </row>
    <row r="161">
      <c r="A161" s="197"/>
      <c r="B161" s="197"/>
      <c r="C161" s="197"/>
    </row>
    <row r="162">
      <c r="A162" s="197"/>
      <c r="B162" s="197"/>
      <c r="C162" s="197"/>
    </row>
    <row r="163">
      <c r="A163" s="197"/>
      <c r="B163" s="197"/>
      <c r="C163" s="197"/>
    </row>
    <row r="164">
      <c r="A164" s="197"/>
      <c r="B164" s="197"/>
      <c r="C164" s="197"/>
    </row>
    <row r="165">
      <c r="A165" s="197"/>
      <c r="B165" s="197"/>
      <c r="C165" s="197"/>
    </row>
    <row r="166">
      <c r="A166" s="197"/>
      <c r="B166" s="197"/>
      <c r="C166" s="197"/>
    </row>
    <row r="167">
      <c r="A167" s="197"/>
      <c r="B167" s="197"/>
      <c r="C167" s="197"/>
    </row>
    <row r="168">
      <c r="A168" s="197"/>
      <c r="B168" s="197"/>
      <c r="C168" s="197"/>
    </row>
    <row r="169">
      <c r="A169" s="197"/>
      <c r="B169" s="197"/>
      <c r="C169" s="197"/>
    </row>
    <row r="170">
      <c r="A170" s="197"/>
      <c r="B170" s="197"/>
      <c r="C170" s="197"/>
    </row>
    <row r="171">
      <c r="A171" s="197"/>
      <c r="B171" s="197"/>
      <c r="C171" s="197"/>
    </row>
    <row r="172">
      <c r="A172" s="197"/>
      <c r="B172" s="197"/>
      <c r="C172" s="197"/>
    </row>
    <row r="173">
      <c r="A173" s="197"/>
      <c r="B173" s="197"/>
      <c r="C173" s="197"/>
    </row>
    <row r="174">
      <c r="A174" s="197"/>
      <c r="B174" s="197"/>
      <c r="C174" s="197"/>
    </row>
    <row r="175">
      <c r="A175" s="197"/>
      <c r="B175" s="197"/>
      <c r="C175" s="197"/>
    </row>
    <row r="176">
      <c r="A176" s="197"/>
      <c r="B176" s="197"/>
      <c r="C176" s="197"/>
    </row>
    <row r="177">
      <c r="A177" s="197"/>
      <c r="B177" s="197"/>
      <c r="C177" s="197"/>
    </row>
    <row r="178">
      <c r="A178" s="197"/>
      <c r="B178" s="197"/>
      <c r="C178" s="197"/>
    </row>
    <row r="179">
      <c r="A179" s="197"/>
      <c r="B179" s="197"/>
      <c r="C179" s="197"/>
    </row>
    <row r="180">
      <c r="A180" s="197"/>
      <c r="B180" s="197"/>
      <c r="C180" s="197"/>
    </row>
    <row r="181">
      <c r="A181" s="197"/>
      <c r="B181" s="197"/>
      <c r="C181" s="197"/>
    </row>
    <row r="182">
      <c r="A182" s="197"/>
      <c r="B182" s="197"/>
      <c r="C182" s="197"/>
    </row>
    <row r="183">
      <c r="A183" s="197"/>
      <c r="B183" s="197"/>
      <c r="C183" s="197"/>
    </row>
    <row r="184">
      <c r="A184" s="197"/>
      <c r="B184" s="197"/>
      <c r="C184" s="197"/>
    </row>
    <row r="185">
      <c r="A185" s="197"/>
      <c r="B185" s="197"/>
      <c r="C185" s="197"/>
    </row>
    <row r="186">
      <c r="A186" s="197"/>
      <c r="B186" s="197"/>
      <c r="C186" s="197"/>
    </row>
    <row r="187">
      <c r="A187" s="197"/>
      <c r="B187" s="197"/>
      <c r="C187" s="197"/>
    </row>
    <row r="188">
      <c r="A188" s="197"/>
      <c r="B188" s="197"/>
      <c r="C188" s="197"/>
    </row>
    <row r="189">
      <c r="A189" s="197"/>
      <c r="B189" s="197"/>
      <c r="C189" s="197"/>
    </row>
    <row r="190">
      <c r="A190" s="197"/>
      <c r="B190" s="197"/>
      <c r="C190" s="197"/>
    </row>
    <row r="191">
      <c r="A191" s="197"/>
      <c r="B191" s="197"/>
      <c r="C191" s="197"/>
    </row>
    <row r="192">
      <c r="A192" s="197"/>
      <c r="B192" s="197"/>
      <c r="C192" s="197"/>
    </row>
    <row r="193">
      <c r="A193" s="197"/>
      <c r="B193" s="197"/>
      <c r="C193" s="197"/>
    </row>
    <row r="194">
      <c r="A194" s="197"/>
      <c r="B194" s="197"/>
      <c r="C194" s="197"/>
    </row>
    <row r="195">
      <c r="A195" s="197"/>
      <c r="B195" s="197"/>
      <c r="C195" s="197"/>
    </row>
    <row r="196">
      <c r="A196" s="197"/>
      <c r="B196" s="197"/>
      <c r="C196" s="197"/>
    </row>
    <row r="197">
      <c r="A197" s="197"/>
      <c r="B197" s="197"/>
      <c r="C197" s="197"/>
    </row>
    <row r="198">
      <c r="A198" s="197"/>
      <c r="B198" s="197"/>
      <c r="C198" s="197"/>
    </row>
    <row r="199">
      <c r="A199" s="197"/>
      <c r="B199" s="197"/>
      <c r="C199" s="197"/>
    </row>
    <row r="200">
      <c r="A200" s="197"/>
      <c r="B200" s="197"/>
      <c r="C200" s="197"/>
    </row>
    <row r="201">
      <c r="A201" s="197"/>
      <c r="B201" s="197"/>
      <c r="C201" s="197"/>
    </row>
    <row r="202">
      <c r="A202" s="197"/>
      <c r="B202" s="197"/>
      <c r="C202" s="197"/>
    </row>
    <row r="203">
      <c r="A203" s="197"/>
      <c r="B203" s="197"/>
      <c r="C203" s="197"/>
    </row>
    <row r="204">
      <c r="A204" s="197"/>
      <c r="B204" s="197"/>
      <c r="C204" s="197"/>
    </row>
    <row r="205">
      <c r="A205" s="197"/>
      <c r="B205" s="197"/>
      <c r="C205" s="197"/>
    </row>
    <row r="206">
      <c r="A206" s="197"/>
      <c r="B206" s="197"/>
      <c r="C206" s="197"/>
    </row>
    <row r="207">
      <c r="A207" s="197"/>
      <c r="B207" s="197"/>
      <c r="C207" s="197"/>
    </row>
    <row r="208">
      <c r="A208" s="197"/>
      <c r="B208" s="197"/>
      <c r="C208" s="197"/>
    </row>
    <row r="209">
      <c r="A209" s="197"/>
      <c r="B209" s="197"/>
      <c r="C209" s="197"/>
    </row>
    <row r="210">
      <c r="A210" s="197"/>
      <c r="B210" s="197"/>
      <c r="C210" s="197"/>
    </row>
    <row r="211">
      <c r="A211" s="197"/>
      <c r="B211" s="197"/>
      <c r="C211" s="197"/>
    </row>
    <row r="212">
      <c r="A212" s="197"/>
      <c r="B212" s="197"/>
      <c r="C212" s="197"/>
    </row>
    <row r="213">
      <c r="A213" s="197"/>
      <c r="B213" s="197"/>
      <c r="C213" s="197"/>
    </row>
    <row r="214">
      <c r="A214" s="197"/>
      <c r="B214" s="197"/>
      <c r="C214" s="197"/>
    </row>
    <row r="215">
      <c r="A215" s="197"/>
      <c r="B215" s="197"/>
      <c r="C215" s="197"/>
    </row>
    <row r="216">
      <c r="A216" s="197"/>
      <c r="B216" s="197"/>
      <c r="C216" s="197"/>
    </row>
    <row r="217">
      <c r="A217" s="197"/>
      <c r="B217" s="197"/>
      <c r="C217" s="197"/>
    </row>
    <row r="218">
      <c r="A218" s="197"/>
      <c r="B218" s="197"/>
      <c r="C218" s="197"/>
    </row>
    <row r="219">
      <c r="A219" s="197"/>
      <c r="B219" s="197"/>
      <c r="C219" s="197"/>
    </row>
    <row r="220">
      <c r="A220" s="197"/>
      <c r="B220" s="197"/>
      <c r="C220" s="197"/>
    </row>
    <row r="221">
      <c r="A221" s="197"/>
      <c r="B221" s="197"/>
      <c r="C221" s="197"/>
    </row>
    <row r="222">
      <c r="A222" s="197"/>
      <c r="B222" s="197"/>
      <c r="C222" s="197"/>
    </row>
    <row r="223">
      <c r="A223" s="197"/>
      <c r="B223" s="197"/>
      <c r="C223" s="197"/>
    </row>
    <row r="224">
      <c r="A224" s="197"/>
      <c r="B224" s="197"/>
      <c r="C224" s="197"/>
    </row>
    <row r="225">
      <c r="A225" s="197"/>
      <c r="B225" s="197"/>
      <c r="C225" s="197"/>
    </row>
    <row r="226">
      <c r="A226" s="197"/>
      <c r="B226" s="197"/>
      <c r="C226" s="197"/>
    </row>
    <row r="227">
      <c r="A227" s="197"/>
      <c r="B227" s="197"/>
      <c r="C227" s="197"/>
    </row>
    <row r="228">
      <c r="A228" s="197"/>
      <c r="B228" s="197"/>
      <c r="C228" s="197"/>
    </row>
    <row r="229">
      <c r="A229" s="197"/>
      <c r="B229" s="197"/>
      <c r="C229" s="197"/>
    </row>
    <row r="230">
      <c r="A230" s="197"/>
      <c r="B230" s="197"/>
      <c r="C230" s="197"/>
    </row>
    <row r="231">
      <c r="A231" s="197"/>
      <c r="B231" s="197"/>
      <c r="C231" s="197"/>
    </row>
    <row r="232">
      <c r="A232" s="197"/>
      <c r="B232" s="197"/>
      <c r="C232" s="197"/>
    </row>
    <row r="233">
      <c r="A233" s="197"/>
      <c r="B233" s="197"/>
      <c r="C233" s="197"/>
    </row>
    <row r="234">
      <c r="A234" s="197"/>
      <c r="B234" s="197"/>
      <c r="C234" s="197"/>
    </row>
    <row r="235">
      <c r="A235" s="197"/>
      <c r="B235" s="197"/>
      <c r="C235" s="197"/>
    </row>
    <row r="236">
      <c r="A236" s="197"/>
      <c r="B236" s="197"/>
      <c r="C236" s="197"/>
    </row>
    <row r="237">
      <c r="A237" s="197"/>
      <c r="B237" s="197"/>
      <c r="C237" s="197"/>
    </row>
    <row r="238">
      <c r="A238" s="197"/>
      <c r="B238" s="197"/>
      <c r="C238" s="197"/>
    </row>
    <row r="239">
      <c r="A239" s="197"/>
      <c r="B239" s="197"/>
      <c r="C239" s="197"/>
    </row>
    <row r="240">
      <c r="A240" s="197"/>
      <c r="B240" s="197"/>
      <c r="C240" s="197"/>
    </row>
    <row r="241">
      <c r="A241" s="197"/>
      <c r="B241" s="197"/>
      <c r="C241" s="197"/>
    </row>
    <row r="242">
      <c r="A242" s="197"/>
      <c r="B242" s="197"/>
      <c r="C242" s="197"/>
    </row>
    <row r="243">
      <c r="A243" s="197"/>
      <c r="B243" s="197"/>
      <c r="C243" s="197"/>
    </row>
    <row r="244">
      <c r="A244" s="197"/>
      <c r="B244" s="197"/>
      <c r="C244" s="197"/>
    </row>
    <row r="245">
      <c r="A245" s="197"/>
      <c r="B245" s="197"/>
      <c r="C245" s="197"/>
    </row>
    <row r="246">
      <c r="A246" s="197"/>
      <c r="B246" s="197"/>
      <c r="C246" s="197"/>
    </row>
    <row r="247">
      <c r="A247" s="197"/>
      <c r="B247" s="197"/>
      <c r="C247" s="197"/>
    </row>
    <row r="248">
      <c r="A248" s="197"/>
      <c r="B248" s="197"/>
      <c r="C248" s="197"/>
    </row>
    <row r="249">
      <c r="A249" s="197"/>
      <c r="B249" s="197"/>
      <c r="C249" s="197"/>
    </row>
    <row r="250">
      <c r="A250" s="197"/>
      <c r="B250" s="197"/>
      <c r="C250" s="197"/>
    </row>
    <row r="251">
      <c r="A251" s="197"/>
      <c r="B251" s="197"/>
      <c r="C251" s="197"/>
    </row>
    <row r="252">
      <c r="A252" s="197"/>
      <c r="B252" s="197"/>
      <c r="C252" s="197"/>
    </row>
    <row r="253">
      <c r="A253" s="197"/>
      <c r="B253" s="197"/>
      <c r="C253" s="197"/>
    </row>
    <row r="254">
      <c r="A254" s="197"/>
      <c r="B254" s="197"/>
      <c r="C254" s="197"/>
    </row>
    <row r="255">
      <c r="A255" s="197"/>
      <c r="B255" s="197"/>
      <c r="C255" s="197"/>
    </row>
    <row r="256">
      <c r="A256" s="197"/>
      <c r="B256" s="197"/>
      <c r="C256" s="197"/>
    </row>
    <row r="257">
      <c r="A257" s="197"/>
      <c r="B257" s="197"/>
      <c r="C257" s="197"/>
    </row>
    <row r="258">
      <c r="A258" s="197"/>
      <c r="B258" s="197"/>
      <c r="C258" s="197"/>
    </row>
    <row r="259">
      <c r="A259" s="197"/>
      <c r="B259" s="197"/>
      <c r="C259" s="197"/>
    </row>
    <row r="260">
      <c r="A260" s="197"/>
      <c r="B260" s="197"/>
      <c r="C260" s="197"/>
    </row>
    <row r="261">
      <c r="A261" s="197"/>
      <c r="B261" s="197"/>
      <c r="C261" s="197"/>
    </row>
    <row r="262">
      <c r="A262" s="197"/>
      <c r="B262" s="197"/>
      <c r="C262" s="197"/>
    </row>
    <row r="263">
      <c r="A263" s="197"/>
      <c r="B263" s="197"/>
      <c r="C263" s="197"/>
    </row>
    <row r="264">
      <c r="A264" s="197"/>
      <c r="B264" s="197"/>
      <c r="C264" s="197"/>
    </row>
    <row r="265">
      <c r="A265" s="197"/>
      <c r="B265" s="197"/>
      <c r="C265" s="197"/>
    </row>
    <row r="266">
      <c r="A266" s="197"/>
      <c r="B266" s="197"/>
      <c r="C266" s="197"/>
    </row>
    <row r="267">
      <c r="A267" s="197"/>
      <c r="B267" s="197"/>
      <c r="C267" s="197"/>
    </row>
    <row r="268">
      <c r="A268" s="197"/>
      <c r="B268" s="197"/>
      <c r="C268" s="197"/>
    </row>
    <row r="269">
      <c r="A269" s="197"/>
      <c r="B269" s="197"/>
      <c r="C269" s="197"/>
    </row>
    <row r="270">
      <c r="A270" s="197"/>
      <c r="B270" s="197"/>
      <c r="C270" s="197"/>
    </row>
    <row r="271">
      <c r="A271" s="197"/>
      <c r="B271" s="197"/>
      <c r="C271" s="197"/>
    </row>
    <row r="272">
      <c r="A272" s="197"/>
      <c r="B272" s="197"/>
      <c r="C272" s="197"/>
    </row>
    <row r="273">
      <c r="A273" s="197"/>
      <c r="B273" s="197"/>
      <c r="C273" s="197"/>
    </row>
    <row r="274">
      <c r="A274" s="197"/>
      <c r="B274" s="197"/>
      <c r="C274" s="197"/>
    </row>
    <row r="275">
      <c r="A275" s="197"/>
      <c r="B275" s="197"/>
      <c r="C275" s="197"/>
    </row>
    <row r="276">
      <c r="A276" s="197"/>
      <c r="B276" s="197"/>
      <c r="C276" s="197"/>
    </row>
    <row r="277">
      <c r="A277" s="197"/>
      <c r="B277" s="197"/>
      <c r="C277" s="197"/>
    </row>
    <row r="278">
      <c r="A278" s="197"/>
      <c r="B278" s="197"/>
      <c r="C278" s="197"/>
    </row>
    <row r="279">
      <c r="A279" s="197"/>
      <c r="B279" s="197"/>
      <c r="C279" s="197"/>
    </row>
    <row r="280">
      <c r="A280" s="197"/>
      <c r="B280" s="197"/>
      <c r="C280" s="197"/>
    </row>
    <row r="281">
      <c r="A281" s="197"/>
      <c r="B281" s="197"/>
      <c r="C281" s="197"/>
    </row>
    <row r="282">
      <c r="A282" s="197"/>
      <c r="B282" s="197"/>
      <c r="C282" s="197"/>
    </row>
    <row r="283">
      <c r="A283" s="197"/>
      <c r="B283" s="197"/>
      <c r="C283" s="197"/>
    </row>
    <row r="284">
      <c r="A284" s="197"/>
      <c r="B284" s="197"/>
      <c r="C284" s="197"/>
    </row>
    <row r="285">
      <c r="A285" s="197"/>
      <c r="B285" s="197"/>
      <c r="C285" s="197"/>
    </row>
    <row r="286">
      <c r="A286" s="197"/>
      <c r="B286" s="197"/>
      <c r="C286" s="197"/>
    </row>
    <row r="287">
      <c r="A287" s="197"/>
      <c r="B287" s="197"/>
      <c r="C287" s="197"/>
    </row>
    <row r="288">
      <c r="A288" s="197"/>
      <c r="B288" s="197"/>
      <c r="C288" s="197"/>
    </row>
    <row r="289">
      <c r="A289" s="197"/>
      <c r="B289" s="197"/>
      <c r="C289" s="197"/>
    </row>
    <row r="290">
      <c r="A290" s="197"/>
      <c r="B290" s="197"/>
      <c r="C290" s="197"/>
    </row>
    <row r="291">
      <c r="A291" s="197"/>
      <c r="B291" s="197"/>
      <c r="C291" s="197"/>
    </row>
    <row r="292">
      <c r="A292" s="197"/>
      <c r="B292" s="197"/>
      <c r="C292" s="197"/>
    </row>
    <row r="293">
      <c r="A293" s="197"/>
      <c r="B293" s="197"/>
      <c r="C293" s="197"/>
    </row>
    <row r="294">
      <c r="A294" s="197"/>
      <c r="B294" s="197"/>
      <c r="C294" s="197"/>
    </row>
    <row r="295">
      <c r="A295" s="197"/>
      <c r="B295" s="197"/>
      <c r="C295" s="197"/>
    </row>
    <row r="296">
      <c r="A296" s="197"/>
      <c r="B296" s="197"/>
      <c r="C296" s="197"/>
    </row>
    <row r="297">
      <c r="A297" s="197"/>
      <c r="B297" s="197"/>
      <c r="C297" s="197"/>
    </row>
    <row r="298">
      <c r="A298" s="197"/>
      <c r="B298" s="197"/>
      <c r="C298" s="197"/>
    </row>
    <row r="299">
      <c r="A299" s="197"/>
      <c r="B299" s="197"/>
      <c r="C299" s="197"/>
    </row>
    <row r="300">
      <c r="A300" s="197"/>
      <c r="B300" s="197"/>
      <c r="C300" s="197"/>
    </row>
    <row r="301">
      <c r="A301" s="197"/>
      <c r="B301" s="197"/>
      <c r="C301" s="197"/>
    </row>
    <row r="302">
      <c r="A302" s="197"/>
      <c r="B302" s="197"/>
      <c r="C302" s="197"/>
    </row>
    <row r="303">
      <c r="A303" s="197"/>
      <c r="B303" s="197"/>
      <c r="C303" s="197"/>
    </row>
    <row r="304">
      <c r="A304" s="197"/>
      <c r="B304" s="197"/>
      <c r="C304" s="197"/>
    </row>
    <row r="305">
      <c r="A305" s="197"/>
      <c r="B305" s="197"/>
      <c r="C305" s="197"/>
    </row>
    <row r="306">
      <c r="A306" s="197"/>
      <c r="B306" s="197"/>
      <c r="C306" s="197"/>
    </row>
    <row r="307">
      <c r="A307" s="197"/>
      <c r="B307" s="197"/>
      <c r="C307" s="197"/>
    </row>
    <row r="308">
      <c r="A308" s="197"/>
      <c r="B308" s="197"/>
      <c r="C308" s="197"/>
    </row>
    <row r="309">
      <c r="A309" s="197"/>
      <c r="B309" s="197"/>
      <c r="C309" s="197"/>
    </row>
    <row r="310">
      <c r="A310" s="197"/>
      <c r="B310" s="197"/>
      <c r="C310" s="197"/>
    </row>
    <row r="311">
      <c r="A311" s="197"/>
      <c r="B311" s="197"/>
      <c r="C311" s="197"/>
    </row>
    <row r="312">
      <c r="A312" s="197"/>
      <c r="B312" s="197"/>
      <c r="C312" s="197"/>
    </row>
    <row r="313">
      <c r="A313" s="197"/>
      <c r="B313" s="197"/>
      <c r="C313" s="197"/>
    </row>
    <row r="314">
      <c r="A314" s="197"/>
      <c r="B314" s="197"/>
      <c r="C314" s="197"/>
    </row>
    <row r="315">
      <c r="A315" s="197"/>
      <c r="B315" s="197"/>
      <c r="C315" s="197"/>
    </row>
    <row r="316">
      <c r="A316" s="197"/>
      <c r="B316" s="197"/>
      <c r="C316" s="197"/>
    </row>
    <row r="317">
      <c r="A317" s="197"/>
      <c r="B317" s="197"/>
      <c r="C317" s="197"/>
    </row>
    <row r="318">
      <c r="A318" s="197"/>
      <c r="B318" s="197"/>
      <c r="C318" s="197"/>
    </row>
    <row r="319">
      <c r="A319" s="197"/>
      <c r="B319" s="197"/>
      <c r="C319" s="197"/>
    </row>
    <row r="320">
      <c r="A320" s="197"/>
      <c r="B320" s="197"/>
      <c r="C320" s="197"/>
    </row>
    <row r="321">
      <c r="A321" s="197"/>
      <c r="B321" s="197"/>
      <c r="C321" s="197"/>
    </row>
    <row r="322">
      <c r="A322" s="197"/>
      <c r="B322" s="197"/>
      <c r="C322" s="197"/>
    </row>
    <row r="323">
      <c r="A323" s="197"/>
      <c r="B323" s="197"/>
      <c r="C323" s="197"/>
    </row>
    <row r="324">
      <c r="A324" s="197"/>
      <c r="B324" s="197"/>
      <c r="C324" s="197"/>
    </row>
    <row r="325">
      <c r="A325" s="197"/>
      <c r="B325" s="197"/>
      <c r="C325" s="197"/>
    </row>
    <row r="326">
      <c r="A326" s="197"/>
      <c r="B326" s="197"/>
      <c r="C326" s="197"/>
    </row>
    <row r="327">
      <c r="A327" s="197"/>
      <c r="B327" s="197"/>
      <c r="C327" s="197"/>
    </row>
    <row r="328">
      <c r="A328" s="197"/>
      <c r="B328" s="197"/>
      <c r="C328" s="197"/>
    </row>
    <row r="329">
      <c r="A329" s="197"/>
      <c r="B329" s="197"/>
      <c r="C329" s="197"/>
    </row>
    <row r="330">
      <c r="A330" s="197"/>
      <c r="B330" s="197"/>
      <c r="C330" s="197"/>
    </row>
    <row r="331">
      <c r="A331" s="197"/>
      <c r="B331" s="197"/>
      <c r="C331" s="197"/>
    </row>
    <row r="332">
      <c r="A332" s="197"/>
      <c r="B332" s="197"/>
      <c r="C332" s="197"/>
    </row>
    <row r="333">
      <c r="A333" s="197"/>
      <c r="B333" s="197"/>
      <c r="C333" s="197"/>
    </row>
    <row r="334">
      <c r="A334" s="197"/>
      <c r="B334" s="197"/>
      <c r="C334" s="197"/>
    </row>
    <row r="335">
      <c r="A335" s="197"/>
      <c r="B335" s="197"/>
      <c r="C335" s="197"/>
    </row>
    <row r="336">
      <c r="A336" s="197"/>
      <c r="B336" s="197"/>
      <c r="C336" s="197"/>
    </row>
    <row r="337">
      <c r="A337" s="197"/>
      <c r="B337" s="197"/>
      <c r="C337" s="197"/>
    </row>
    <row r="338">
      <c r="A338" s="197"/>
      <c r="B338" s="197"/>
      <c r="C338" s="197"/>
    </row>
    <row r="339">
      <c r="A339" s="197"/>
      <c r="B339" s="197"/>
      <c r="C339" s="197"/>
    </row>
    <row r="340">
      <c r="A340" s="197"/>
      <c r="B340" s="197"/>
      <c r="C340" s="197"/>
    </row>
    <row r="341">
      <c r="A341" s="197"/>
      <c r="B341" s="197"/>
      <c r="C341" s="197"/>
    </row>
    <row r="342">
      <c r="A342" s="197"/>
      <c r="B342" s="197"/>
      <c r="C342" s="197"/>
    </row>
    <row r="343">
      <c r="A343" s="197"/>
      <c r="B343" s="197"/>
      <c r="C343" s="197"/>
    </row>
    <row r="344">
      <c r="A344" s="197"/>
      <c r="B344" s="197"/>
      <c r="C344" s="197"/>
    </row>
    <row r="345">
      <c r="A345" s="197"/>
      <c r="B345" s="197"/>
      <c r="C345" s="197"/>
    </row>
    <row r="346">
      <c r="A346" s="197"/>
      <c r="B346" s="197"/>
      <c r="C346" s="197"/>
    </row>
    <row r="347">
      <c r="A347" s="197"/>
      <c r="B347" s="197"/>
      <c r="C347" s="197"/>
    </row>
    <row r="348">
      <c r="A348" s="197"/>
      <c r="B348" s="197"/>
      <c r="C348" s="197"/>
    </row>
    <row r="349">
      <c r="A349" s="197"/>
      <c r="B349" s="197"/>
      <c r="C349" s="197"/>
    </row>
    <row r="350">
      <c r="A350" s="197"/>
      <c r="B350" s="197"/>
      <c r="C350" s="197"/>
    </row>
    <row r="351">
      <c r="A351" s="197"/>
      <c r="B351" s="197"/>
      <c r="C351" s="197"/>
    </row>
    <row r="352">
      <c r="A352" s="197"/>
      <c r="B352" s="197"/>
      <c r="C352" s="197"/>
    </row>
    <row r="353">
      <c r="A353" s="197"/>
      <c r="B353" s="197"/>
      <c r="C353" s="197"/>
    </row>
    <row r="354">
      <c r="A354" s="197"/>
      <c r="B354" s="197"/>
      <c r="C354" s="197"/>
    </row>
    <row r="355">
      <c r="A355" s="197"/>
      <c r="B355" s="197"/>
      <c r="C355" s="197"/>
    </row>
    <row r="356">
      <c r="A356" s="197"/>
      <c r="B356" s="197"/>
      <c r="C356" s="197"/>
    </row>
    <row r="357">
      <c r="A357" s="197"/>
      <c r="B357" s="197"/>
      <c r="C357" s="197"/>
    </row>
    <row r="358">
      <c r="A358" s="197"/>
      <c r="B358" s="197"/>
      <c r="C358" s="197"/>
    </row>
    <row r="359">
      <c r="A359" s="197"/>
      <c r="B359" s="197"/>
      <c r="C359" s="197"/>
    </row>
    <row r="360">
      <c r="A360" s="197"/>
      <c r="B360" s="197"/>
      <c r="C360" s="197"/>
    </row>
    <row r="361">
      <c r="A361" s="197"/>
      <c r="B361" s="197"/>
      <c r="C361" s="197"/>
    </row>
    <row r="362">
      <c r="A362" s="197"/>
      <c r="B362" s="197"/>
      <c r="C362" s="197"/>
    </row>
    <row r="363">
      <c r="A363" s="197"/>
      <c r="B363" s="197"/>
      <c r="C363" s="197"/>
    </row>
    <row r="364">
      <c r="A364" s="197"/>
      <c r="B364" s="197"/>
      <c r="C364" s="197"/>
    </row>
    <row r="365">
      <c r="A365" s="197"/>
      <c r="B365" s="197"/>
      <c r="C365" s="197"/>
    </row>
    <row r="366">
      <c r="A366" s="197"/>
      <c r="B366" s="197"/>
      <c r="C366" s="197"/>
    </row>
    <row r="367">
      <c r="A367" s="197"/>
      <c r="B367" s="197"/>
      <c r="C367" s="197"/>
    </row>
    <row r="368">
      <c r="A368" s="197"/>
      <c r="B368" s="197"/>
      <c r="C368" s="197"/>
    </row>
    <row r="369">
      <c r="A369" s="197"/>
      <c r="B369" s="197"/>
      <c r="C369" s="197"/>
    </row>
    <row r="370">
      <c r="A370" s="197"/>
      <c r="B370" s="197"/>
      <c r="C370" s="197"/>
    </row>
    <row r="371">
      <c r="A371" s="197"/>
      <c r="B371" s="197"/>
      <c r="C371" s="197"/>
    </row>
    <row r="372">
      <c r="A372" s="197"/>
      <c r="B372" s="197"/>
      <c r="C372" s="197"/>
    </row>
    <row r="373">
      <c r="A373" s="197"/>
      <c r="B373" s="197"/>
      <c r="C373" s="197"/>
    </row>
    <row r="374">
      <c r="A374" s="197"/>
      <c r="B374" s="197"/>
      <c r="C374" s="197"/>
    </row>
    <row r="375">
      <c r="A375" s="197"/>
      <c r="B375" s="197"/>
      <c r="C375" s="197"/>
    </row>
    <row r="376">
      <c r="A376" s="197"/>
      <c r="B376" s="197"/>
      <c r="C376" s="197"/>
    </row>
    <row r="377">
      <c r="A377" s="197"/>
      <c r="B377" s="197"/>
      <c r="C377" s="197"/>
    </row>
    <row r="378">
      <c r="A378" s="197"/>
      <c r="B378" s="197"/>
      <c r="C378" s="197"/>
    </row>
    <row r="379">
      <c r="A379" s="197"/>
      <c r="B379" s="197"/>
      <c r="C379" s="197"/>
    </row>
    <row r="380">
      <c r="A380" s="197"/>
      <c r="B380" s="197"/>
      <c r="C380" s="197"/>
    </row>
    <row r="381">
      <c r="A381" s="197"/>
      <c r="B381" s="197"/>
      <c r="C381" s="197"/>
    </row>
    <row r="382">
      <c r="A382" s="197"/>
      <c r="B382" s="197"/>
      <c r="C382" s="197"/>
    </row>
    <row r="383">
      <c r="A383" s="197"/>
      <c r="B383" s="197"/>
      <c r="C383" s="197"/>
    </row>
    <row r="384">
      <c r="A384" s="197"/>
      <c r="B384" s="197"/>
      <c r="C384" s="197"/>
    </row>
    <row r="385">
      <c r="A385" s="197"/>
      <c r="B385" s="197"/>
      <c r="C385" s="197"/>
    </row>
    <row r="386">
      <c r="A386" s="197"/>
      <c r="B386" s="197"/>
      <c r="C386" s="197"/>
    </row>
    <row r="387">
      <c r="A387" s="197"/>
      <c r="B387" s="197"/>
      <c r="C387" s="197"/>
    </row>
    <row r="388">
      <c r="A388" s="197"/>
      <c r="B388" s="197"/>
      <c r="C388" s="197"/>
    </row>
    <row r="389">
      <c r="A389" s="197"/>
      <c r="B389" s="197"/>
      <c r="C389" s="197"/>
    </row>
    <row r="390">
      <c r="A390" s="197"/>
      <c r="B390" s="197"/>
      <c r="C390" s="197"/>
    </row>
    <row r="391">
      <c r="A391" s="197"/>
      <c r="B391" s="197"/>
      <c r="C391" s="197"/>
    </row>
    <row r="392">
      <c r="A392" s="197"/>
      <c r="B392" s="197"/>
      <c r="C392" s="197"/>
    </row>
    <row r="393">
      <c r="A393" s="197"/>
      <c r="B393" s="197"/>
      <c r="C393" s="197"/>
    </row>
    <row r="394">
      <c r="A394" s="197"/>
      <c r="B394" s="197"/>
      <c r="C394" s="197"/>
    </row>
    <row r="395">
      <c r="A395" s="197"/>
      <c r="B395" s="197"/>
      <c r="C395" s="197"/>
    </row>
    <row r="396">
      <c r="A396" s="197"/>
      <c r="B396" s="197"/>
      <c r="C396" s="197"/>
    </row>
    <row r="397">
      <c r="A397" s="197"/>
      <c r="B397" s="197"/>
      <c r="C397" s="197"/>
    </row>
    <row r="398">
      <c r="A398" s="197"/>
      <c r="B398" s="197"/>
      <c r="C398" s="197"/>
    </row>
    <row r="399">
      <c r="A399" s="197"/>
      <c r="B399" s="197"/>
      <c r="C399" s="197"/>
    </row>
    <row r="400">
      <c r="A400" s="197"/>
      <c r="B400" s="197"/>
      <c r="C400" s="197"/>
    </row>
    <row r="401">
      <c r="A401" s="197"/>
      <c r="B401" s="197"/>
      <c r="C401" s="197"/>
    </row>
    <row r="402">
      <c r="A402" s="197"/>
      <c r="B402" s="197"/>
      <c r="C402" s="197"/>
    </row>
    <row r="403">
      <c r="A403" s="197"/>
      <c r="B403" s="197"/>
      <c r="C403" s="197"/>
    </row>
    <row r="404">
      <c r="A404" s="197"/>
      <c r="B404" s="197"/>
      <c r="C404" s="197"/>
    </row>
    <row r="405">
      <c r="A405" s="197"/>
      <c r="B405" s="197"/>
      <c r="C405" s="197"/>
    </row>
    <row r="406">
      <c r="A406" s="197"/>
      <c r="B406" s="197"/>
      <c r="C406" s="197"/>
    </row>
    <row r="407">
      <c r="A407" s="197"/>
      <c r="B407" s="197"/>
      <c r="C407" s="197"/>
    </row>
    <row r="408">
      <c r="A408" s="197"/>
      <c r="B408" s="197"/>
      <c r="C408" s="197"/>
    </row>
    <row r="409">
      <c r="A409" s="197"/>
      <c r="B409" s="197"/>
      <c r="C409" s="197"/>
    </row>
    <row r="410">
      <c r="A410" s="197"/>
      <c r="B410" s="197"/>
      <c r="C410" s="197"/>
    </row>
    <row r="411">
      <c r="A411" s="197"/>
      <c r="B411" s="197"/>
      <c r="C411" s="197"/>
    </row>
    <row r="412">
      <c r="A412" s="197"/>
      <c r="B412" s="197"/>
      <c r="C412" s="197"/>
    </row>
    <row r="413">
      <c r="A413" s="197"/>
      <c r="B413" s="197"/>
      <c r="C413" s="197"/>
    </row>
    <row r="414">
      <c r="A414" s="197"/>
      <c r="B414" s="197"/>
      <c r="C414" s="197"/>
    </row>
    <row r="415">
      <c r="A415" s="197"/>
      <c r="B415" s="197"/>
      <c r="C415" s="197"/>
    </row>
    <row r="416">
      <c r="A416" s="197"/>
      <c r="B416" s="197"/>
      <c r="C416" s="197"/>
    </row>
    <row r="417">
      <c r="A417" s="197"/>
      <c r="B417" s="197"/>
      <c r="C417" s="197"/>
    </row>
    <row r="418">
      <c r="A418" s="197"/>
      <c r="B418" s="197"/>
      <c r="C418" s="197"/>
    </row>
    <row r="419">
      <c r="A419" s="197"/>
      <c r="B419" s="197"/>
      <c r="C419" s="197"/>
    </row>
    <row r="420">
      <c r="A420" s="197"/>
      <c r="B420" s="197"/>
      <c r="C420" s="197"/>
    </row>
    <row r="421">
      <c r="A421" s="197"/>
      <c r="B421" s="197"/>
      <c r="C421" s="197"/>
    </row>
    <row r="422">
      <c r="A422" s="197"/>
      <c r="B422" s="197"/>
      <c r="C422" s="197"/>
    </row>
    <row r="423">
      <c r="A423" s="197"/>
      <c r="B423" s="197"/>
      <c r="C423" s="197"/>
    </row>
    <row r="424">
      <c r="A424" s="197"/>
      <c r="B424" s="197"/>
      <c r="C424" s="197"/>
    </row>
    <row r="425">
      <c r="A425" s="197"/>
      <c r="B425" s="197"/>
      <c r="C425" s="197"/>
    </row>
    <row r="426">
      <c r="A426" s="197"/>
      <c r="B426" s="197"/>
      <c r="C426" s="197"/>
    </row>
    <row r="427">
      <c r="A427" s="197"/>
      <c r="B427" s="197"/>
      <c r="C427" s="197"/>
    </row>
    <row r="428">
      <c r="A428" s="197"/>
      <c r="B428" s="197"/>
      <c r="C428" s="197"/>
    </row>
    <row r="429">
      <c r="A429" s="197"/>
      <c r="B429" s="197"/>
      <c r="C429" s="197"/>
    </row>
    <row r="430">
      <c r="A430" s="197"/>
      <c r="B430" s="197"/>
      <c r="C430" s="197"/>
    </row>
    <row r="431">
      <c r="A431" s="197"/>
      <c r="B431" s="197"/>
      <c r="C431" s="197"/>
    </row>
    <row r="432">
      <c r="A432" s="197"/>
      <c r="B432" s="197"/>
      <c r="C432" s="197"/>
    </row>
    <row r="433">
      <c r="A433" s="197"/>
      <c r="B433" s="197"/>
      <c r="C433" s="197"/>
    </row>
    <row r="434">
      <c r="A434" s="197"/>
      <c r="B434" s="197"/>
      <c r="C434" s="197"/>
    </row>
    <row r="435">
      <c r="A435" s="197"/>
      <c r="B435" s="197"/>
      <c r="C435" s="197"/>
    </row>
    <row r="436">
      <c r="A436" s="197"/>
      <c r="B436" s="197"/>
      <c r="C436" s="197"/>
    </row>
    <row r="437">
      <c r="A437" s="197"/>
      <c r="B437" s="197"/>
      <c r="C437" s="197"/>
    </row>
    <row r="438">
      <c r="A438" s="197"/>
      <c r="B438" s="197"/>
      <c r="C438" s="197"/>
    </row>
    <row r="439">
      <c r="A439" s="197"/>
      <c r="B439" s="197"/>
      <c r="C439" s="197"/>
    </row>
    <row r="440">
      <c r="A440" s="197"/>
      <c r="B440" s="197"/>
      <c r="C440" s="197"/>
    </row>
    <row r="441">
      <c r="A441" s="197"/>
      <c r="B441" s="197"/>
      <c r="C441" s="197"/>
    </row>
    <row r="442">
      <c r="A442" s="197"/>
      <c r="B442" s="197"/>
      <c r="C442" s="197"/>
    </row>
    <row r="443">
      <c r="A443" s="197"/>
      <c r="B443" s="197"/>
      <c r="C443" s="197"/>
    </row>
    <row r="444">
      <c r="A444" s="197"/>
      <c r="B444" s="197"/>
      <c r="C444" s="197"/>
    </row>
    <row r="445">
      <c r="A445" s="197"/>
      <c r="B445" s="197"/>
      <c r="C445" s="197"/>
    </row>
    <row r="446">
      <c r="A446" s="197"/>
      <c r="B446" s="197"/>
      <c r="C446" s="197"/>
    </row>
    <row r="447">
      <c r="A447" s="197"/>
      <c r="B447" s="197"/>
      <c r="C447" s="197"/>
    </row>
    <row r="448">
      <c r="A448" s="197"/>
      <c r="B448" s="197"/>
      <c r="C448" s="197"/>
    </row>
    <row r="449">
      <c r="A449" s="197"/>
      <c r="B449" s="197"/>
      <c r="C449" s="197"/>
    </row>
    <row r="450">
      <c r="A450" s="197"/>
      <c r="B450" s="197"/>
      <c r="C450" s="197"/>
    </row>
    <row r="451">
      <c r="A451" s="197"/>
      <c r="B451" s="197"/>
      <c r="C451" s="197"/>
    </row>
    <row r="452">
      <c r="A452" s="197"/>
      <c r="B452" s="197"/>
      <c r="C452" s="197"/>
    </row>
    <row r="453">
      <c r="A453" s="197"/>
      <c r="B453" s="197"/>
      <c r="C453" s="197"/>
    </row>
    <row r="454">
      <c r="A454" s="197"/>
      <c r="B454" s="197"/>
      <c r="C454" s="197"/>
    </row>
    <row r="455">
      <c r="A455" s="197"/>
      <c r="B455" s="197"/>
      <c r="C455" s="197"/>
    </row>
    <row r="456">
      <c r="A456" s="197"/>
      <c r="B456" s="197"/>
      <c r="C456" s="197"/>
    </row>
    <row r="457">
      <c r="A457" s="197"/>
      <c r="B457" s="197"/>
      <c r="C457" s="197"/>
    </row>
    <row r="458">
      <c r="A458" s="197"/>
      <c r="B458" s="197"/>
      <c r="C458" s="197"/>
    </row>
    <row r="459">
      <c r="A459" s="197"/>
      <c r="B459" s="197"/>
      <c r="C459" s="197"/>
    </row>
    <row r="460">
      <c r="A460" s="197"/>
      <c r="B460" s="197"/>
      <c r="C460" s="197"/>
    </row>
    <row r="461">
      <c r="A461" s="197"/>
      <c r="B461" s="197"/>
      <c r="C461" s="197"/>
    </row>
    <row r="462">
      <c r="A462" s="197"/>
      <c r="B462" s="197"/>
      <c r="C462" s="197"/>
    </row>
    <row r="463">
      <c r="A463" s="197"/>
      <c r="B463" s="197"/>
      <c r="C463" s="197"/>
    </row>
    <row r="464">
      <c r="A464" s="197"/>
      <c r="B464" s="197"/>
      <c r="C464" s="197"/>
    </row>
    <row r="465">
      <c r="A465" s="197"/>
      <c r="B465" s="197"/>
      <c r="C465" s="197"/>
    </row>
    <row r="466">
      <c r="A466" s="197"/>
      <c r="B466" s="197"/>
      <c r="C466" s="197"/>
    </row>
    <row r="467">
      <c r="A467" s="197"/>
      <c r="B467" s="197"/>
      <c r="C467" s="197"/>
    </row>
    <row r="468">
      <c r="A468" s="197"/>
      <c r="B468" s="197"/>
      <c r="C468" s="197"/>
    </row>
    <row r="469">
      <c r="A469" s="197"/>
      <c r="B469" s="197"/>
      <c r="C469" s="197"/>
    </row>
    <row r="470">
      <c r="A470" s="197"/>
      <c r="B470" s="197"/>
      <c r="C470" s="197"/>
    </row>
    <row r="471">
      <c r="A471" s="197"/>
      <c r="B471" s="197"/>
      <c r="C471" s="197"/>
    </row>
    <row r="472">
      <c r="A472" s="197"/>
      <c r="B472" s="197"/>
      <c r="C472" s="197"/>
    </row>
    <row r="473">
      <c r="A473" s="197"/>
      <c r="B473" s="197"/>
      <c r="C473" s="197"/>
    </row>
    <row r="474">
      <c r="A474" s="197"/>
      <c r="B474" s="197"/>
      <c r="C474" s="197"/>
    </row>
    <row r="475">
      <c r="A475" s="197"/>
      <c r="B475" s="197"/>
      <c r="C475" s="197"/>
    </row>
    <row r="476">
      <c r="A476" s="197"/>
      <c r="B476" s="197"/>
      <c r="C476" s="197"/>
    </row>
    <row r="477">
      <c r="A477" s="197"/>
      <c r="B477" s="197"/>
      <c r="C477" s="197"/>
    </row>
    <row r="478">
      <c r="A478" s="197"/>
      <c r="B478" s="197"/>
      <c r="C478" s="197"/>
    </row>
    <row r="479">
      <c r="A479" s="197"/>
      <c r="B479" s="197"/>
      <c r="C479" s="197"/>
    </row>
    <row r="480">
      <c r="A480" s="197"/>
      <c r="B480" s="197"/>
      <c r="C480" s="197"/>
    </row>
    <row r="481">
      <c r="A481" s="197"/>
      <c r="B481" s="197"/>
      <c r="C481" s="197"/>
    </row>
    <row r="482">
      <c r="A482" s="197"/>
      <c r="B482" s="197"/>
      <c r="C482" s="197"/>
    </row>
    <row r="483">
      <c r="A483" s="197"/>
      <c r="B483" s="197"/>
      <c r="C483" s="197"/>
    </row>
    <row r="484">
      <c r="A484" s="197"/>
      <c r="B484" s="197"/>
      <c r="C484" s="197"/>
    </row>
    <row r="485">
      <c r="A485" s="197"/>
      <c r="B485" s="197"/>
      <c r="C485" s="197"/>
    </row>
    <row r="486">
      <c r="A486" s="197"/>
      <c r="B486" s="197"/>
      <c r="C486" s="197"/>
    </row>
    <row r="487">
      <c r="A487" s="197"/>
      <c r="B487" s="197"/>
      <c r="C487" s="197"/>
    </row>
    <row r="488">
      <c r="A488" s="197"/>
      <c r="B488" s="197"/>
      <c r="C488" s="197"/>
    </row>
    <row r="489">
      <c r="A489" s="197"/>
      <c r="B489" s="197"/>
      <c r="C489" s="197"/>
    </row>
    <row r="490">
      <c r="A490" s="197"/>
      <c r="B490" s="197"/>
      <c r="C490" s="197"/>
    </row>
    <row r="491">
      <c r="A491" s="197"/>
      <c r="B491" s="197"/>
      <c r="C491" s="197"/>
    </row>
    <row r="492">
      <c r="A492" s="197"/>
      <c r="B492" s="197"/>
      <c r="C492" s="197"/>
    </row>
    <row r="493">
      <c r="A493" s="197"/>
      <c r="B493" s="197"/>
      <c r="C493" s="197"/>
    </row>
    <row r="494">
      <c r="A494" s="197"/>
      <c r="B494" s="197"/>
      <c r="C494" s="197"/>
    </row>
    <row r="495">
      <c r="A495" s="197"/>
      <c r="B495" s="197"/>
      <c r="C495" s="197"/>
    </row>
    <row r="496">
      <c r="A496" s="197"/>
      <c r="B496" s="197"/>
      <c r="C496" s="197"/>
    </row>
    <row r="497">
      <c r="A497" s="197"/>
      <c r="B497" s="197"/>
      <c r="C497" s="197"/>
    </row>
    <row r="498">
      <c r="A498" s="197"/>
      <c r="B498" s="197"/>
      <c r="C498" s="197"/>
    </row>
    <row r="499">
      <c r="A499" s="197"/>
      <c r="B499" s="197"/>
      <c r="C499" s="197"/>
    </row>
    <row r="500">
      <c r="A500" s="197"/>
      <c r="B500" s="197"/>
      <c r="C500" s="197"/>
    </row>
    <row r="501">
      <c r="A501" s="197"/>
      <c r="B501" s="197"/>
      <c r="C501" s="197"/>
    </row>
    <row r="502">
      <c r="A502" s="197"/>
      <c r="B502" s="197"/>
      <c r="C502" s="197"/>
    </row>
    <row r="503">
      <c r="A503" s="197"/>
      <c r="B503" s="197"/>
      <c r="C503" s="197"/>
    </row>
    <row r="504">
      <c r="A504" s="197"/>
      <c r="B504" s="197"/>
      <c r="C504" s="197"/>
    </row>
    <row r="505">
      <c r="A505" s="197"/>
      <c r="B505" s="197"/>
      <c r="C505" s="197"/>
    </row>
    <row r="506">
      <c r="A506" s="197"/>
      <c r="B506" s="197"/>
      <c r="C506" s="197"/>
    </row>
    <row r="507">
      <c r="A507" s="197"/>
      <c r="B507" s="197"/>
      <c r="C507" s="197"/>
    </row>
    <row r="508">
      <c r="A508" s="197"/>
      <c r="B508" s="197"/>
      <c r="C508" s="197"/>
    </row>
    <row r="509">
      <c r="A509" s="197"/>
      <c r="B509" s="197"/>
      <c r="C509" s="197"/>
    </row>
    <row r="510">
      <c r="A510" s="197"/>
      <c r="B510" s="197"/>
      <c r="C510" s="197"/>
    </row>
    <row r="511">
      <c r="A511" s="197"/>
      <c r="B511" s="197"/>
      <c r="C511" s="197"/>
    </row>
    <row r="512">
      <c r="A512" s="197"/>
      <c r="B512" s="197"/>
      <c r="C512" s="197"/>
    </row>
    <row r="513">
      <c r="A513" s="197"/>
      <c r="B513" s="197"/>
      <c r="C513" s="197"/>
    </row>
    <row r="514">
      <c r="A514" s="197"/>
      <c r="B514" s="197"/>
      <c r="C514" s="197"/>
    </row>
    <row r="515">
      <c r="A515" s="197"/>
      <c r="B515" s="197"/>
      <c r="C515" s="197"/>
    </row>
    <row r="516">
      <c r="A516" s="197"/>
      <c r="B516" s="197"/>
      <c r="C516" s="197"/>
    </row>
    <row r="517">
      <c r="A517" s="197"/>
      <c r="B517" s="197"/>
      <c r="C517" s="197"/>
    </row>
    <row r="518">
      <c r="A518" s="197"/>
      <c r="B518" s="197"/>
      <c r="C518" s="197"/>
    </row>
    <row r="519">
      <c r="A519" s="197"/>
      <c r="B519" s="197"/>
      <c r="C519" s="197"/>
    </row>
    <row r="520">
      <c r="A520" s="197"/>
      <c r="B520" s="197"/>
      <c r="C520" s="197"/>
    </row>
    <row r="521">
      <c r="A521" s="197"/>
      <c r="B521" s="197"/>
      <c r="C521" s="197"/>
    </row>
    <row r="522">
      <c r="A522" s="197"/>
      <c r="B522" s="197"/>
      <c r="C522" s="197"/>
    </row>
    <row r="523">
      <c r="A523" s="197"/>
      <c r="B523" s="197"/>
      <c r="C523" s="197"/>
    </row>
    <row r="524">
      <c r="A524" s="197"/>
      <c r="B524" s="197"/>
      <c r="C524" s="197"/>
    </row>
    <row r="525">
      <c r="A525" s="197"/>
      <c r="B525" s="197"/>
      <c r="C525" s="197"/>
    </row>
    <row r="526">
      <c r="A526" s="197"/>
      <c r="B526" s="197"/>
      <c r="C526" s="197"/>
    </row>
    <row r="527">
      <c r="A527" s="197"/>
      <c r="B527" s="197"/>
      <c r="C527" s="197"/>
    </row>
    <row r="528">
      <c r="A528" s="197"/>
      <c r="B528" s="197"/>
      <c r="C528" s="197"/>
    </row>
    <row r="529">
      <c r="A529" s="197"/>
      <c r="B529" s="197"/>
      <c r="C529" s="197"/>
    </row>
    <row r="530">
      <c r="A530" s="197"/>
      <c r="B530" s="197"/>
      <c r="C530" s="197"/>
    </row>
    <row r="531">
      <c r="A531" s="197"/>
      <c r="B531" s="197"/>
      <c r="C531" s="197"/>
    </row>
    <row r="532">
      <c r="A532" s="197"/>
      <c r="B532" s="197"/>
      <c r="C532" s="197"/>
    </row>
    <row r="533">
      <c r="A533" s="197"/>
      <c r="B533" s="197"/>
      <c r="C533" s="197"/>
    </row>
    <row r="534">
      <c r="A534" s="197"/>
      <c r="B534" s="197"/>
      <c r="C534" s="197"/>
    </row>
    <row r="535">
      <c r="A535" s="197"/>
      <c r="B535" s="197"/>
      <c r="C535" s="197"/>
    </row>
    <row r="536">
      <c r="A536" s="197"/>
      <c r="B536" s="197"/>
      <c r="C536" s="197"/>
    </row>
    <row r="537">
      <c r="A537" s="197"/>
      <c r="B537" s="197"/>
      <c r="C537" s="197"/>
    </row>
    <row r="538">
      <c r="A538" s="197"/>
      <c r="B538" s="197"/>
      <c r="C538" s="197"/>
    </row>
    <row r="539">
      <c r="A539" s="197"/>
      <c r="B539" s="197"/>
      <c r="C539" s="197"/>
    </row>
    <row r="540">
      <c r="A540" s="197"/>
      <c r="B540" s="197"/>
      <c r="C540" s="197"/>
    </row>
    <row r="541">
      <c r="A541" s="197"/>
      <c r="B541" s="197"/>
      <c r="C541" s="197"/>
    </row>
    <row r="542">
      <c r="A542" s="197"/>
      <c r="B542" s="197"/>
      <c r="C542" s="197"/>
    </row>
    <row r="543">
      <c r="A543" s="197"/>
      <c r="B543" s="197"/>
      <c r="C543" s="197"/>
    </row>
    <row r="544">
      <c r="A544" s="197"/>
      <c r="B544" s="197"/>
      <c r="C544" s="197"/>
    </row>
    <row r="545">
      <c r="A545" s="197"/>
      <c r="B545" s="197"/>
      <c r="C545" s="197"/>
    </row>
    <row r="546">
      <c r="A546" s="197"/>
      <c r="B546" s="197"/>
      <c r="C546" s="197"/>
    </row>
    <row r="547">
      <c r="A547" s="197"/>
      <c r="B547" s="197"/>
      <c r="C547" s="197"/>
    </row>
    <row r="548">
      <c r="A548" s="197"/>
      <c r="B548" s="197"/>
      <c r="C548" s="197"/>
    </row>
    <row r="549">
      <c r="A549" s="197"/>
      <c r="B549" s="197"/>
      <c r="C549" s="197"/>
    </row>
    <row r="550">
      <c r="A550" s="197"/>
      <c r="B550" s="197"/>
      <c r="C550" s="197"/>
    </row>
    <row r="551">
      <c r="A551" s="197"/>
      <c r="B551" s="197"/>
      <c r="C551" s="197"/>
    </row>
    <row r="552">
      <c r="A552" s="197"/>
      <c r="B552" s="197"/>
      <c r="C552" s="197"/>
    </row>
    <row r="553">
      <c r="A553" s="197"/>
      <c r="B553" s="197"/>
      <c r="C553" s="197"/>
    </row>
    <row r="554">
      <c r="A554" s="197"/>
      <c r="B554" s="197"/>
      <c r="C554" s="197"/>
    </row>
    <row r="555">
      <c r="A555" s="197"/>
      <c r="B555" s="197"/>
      <c r="C555" s="197"/>
    </row>
    <row r="556">
      <c r="A556" s="197"/>
      <c r="B556" s="197"/>
      <c r="C556" s="197"/>
    </row>
    <row r="557">
      <c r="A557" s="197"/>
      <c r="B557" s="197"/>
      <c r="C557" s="197"/>
    </row>
    <row r="558">
      <c r="A558" s="197"/>
      <c r="B558" s="197"/>
      <c r="C558" s="197"/>
    </row>
    <row r="559">
      <c r="A559" s="197"/>
      <c r="B559" s="197"/>
      <c r="C559" s="197"/>
    </row>
    <row r="560">
      <c r="A560" s="197"/>
      <c r="B560" s="197"/>
      <c r="C560" s="197"/>
    </row>
    <row r="561">
      <c r="A561" s="197"/>
      <c r="B561" s="197"/>
      <c r="C561" s="197"/>
    </row>
    <row r="562">
      <c r="A562" s="197"/>
      <c r="B562" s="197"/>
      <c r="C562" s="197"/>
    </row>
    <row r="563">
      <c r="A563" s="197"/>
      <c r="B563" s="197"/>
      <c r="C563" s="197"/>
    </row>
    <row r="564">
      <c r="A564" s="197"/>
      <c r="B564" s="197"/>
      <c r="C564" s="197"/>
    </row>
    <row r="565">
      <c r="A565" s="197"/>
      <c r="B565" s="197"/>
      <c r="C565" s="197"/>
    </row>
    <row r="566">
      <c r="A566" s="197"/>
      <c r="B566" s="197"/>
      <c r="C566" s="197"/>
    </row>
    <row r="567">
      <c r="A567" s="197"/>
      <c r="B567" s="197"/>
      <c r="C567" s="197"/>
    </row>
    <row r="568">
      <c r="A568" s="197"/>
      <c r="B568" s="197"/>
      <c r="C568" s="197"/>
    </row>
    <row r="569">
      <c r="A569" s="197"/>
      <c r="B569" s="197"/>
      <c r="C569" s="197"/>
    </row>
    <row r="570">
      <c r="A570" s="197"/>
      <c r="B570" s="197"/>
      <c r="C570" s="197"/>
    </row>
    <row r="571">
      <c r="A571" s="197"/>
      <c r="B571" s="197"/>
      <c r="C571" s="197"/>
    </row>
    <row r="572">
      <c r="A572" s="197"/>
      <c r="B572" s="197"/>
      <c r="C572" s="197"/>
    </row>
    <row r="573">
      <c r="A573" s="197"/>
      <c r="B573" s="197"/>
      <c r="C573" s="197"/>
    </row>
    <row r="574">
      <c r="A574" s="197"/>
      <c r="B574" s="197"/>
      <c r="C574" s="197"/>
    </row>
    <row r="575">
      <c r="A575" s="197"/>
      <c r="B575" s="197"/>
      <c r="C575" s="197"/>
    </row>
    <row r="576">
      <c r="A576" s="197"/>
      <c r="B576" s="197"/>
      <c r="C576" s="197"/>
    </row>
    <row r="577">
      <c r="A577" s="197"/>
      <c r="B577" s="197"/>
      <c r="C577" s="197"/>
    </row>
    <row r="578">
      <c r="A578" s="197"/>
      <c r="B578" s="197"/>
      <c r="C578" s="197"/>
    </row>
    <row r="579">
      <c r="A579" s="197"/>
      <c r="B579" s="197"/>
      <c r="C579" s="197"/>
    </row>
    <row r="580">
      <c r="A580" s="197"/>
      <c r="B580" s="197"/>
      <c r="C580" s="197"/>
    </row>
    <row r="581">
      <c r="A581" s="197"/>
      <c r="B581" s="197"/>
      <c r="C581" s="197"/>
    </row>
    <row r="582">
      <c r="A582" s="197"/>
      <c r="B582" s="197"/>
      <c r="C582" s="197"/>
    </row>
    <row r="583">
      <c r="A583" s="197"/>
      <c r="B583" s="197"/>
      <c r="C583" s="197"/>
    </row>
    <row r="584">
      <c r="A584" s="197"/>
      <c r="B584" s="197"/>
      <c r="C584" s="197"/>
    </row>
    <row r="585">
      <c r="A585" s="197"/>
      <c r="B585" s="197"/>
      <c r="C585" s="197"/>
    </row>
    <row r="586">
      <c r="A586" s="197"/>
      <c r="B586" s="197"/>
      <c r="C586" s="197"/>
    </row>
    <row r="587">
      <c r="A587" s="197"/>
      <c r="B587" s="197"/>
      <c r="C587" s="197"/>
    </row>
    <row r="588">
      <c r="A588" s="197"/>
      <c r="B588" s="197"/>
      <c r="C588" s="197"/>
    </row>
    <row r="589">
      <c r="A589" s="197"/>
      <c r="B589" s="197"/>
      <c r="C589" s="197"/>
    </row>
    <row r="590">
      <c r="A590" s="197"/>
      <c r="B590" s="197"/>
      <c r="C590" s="197"/>
    </row>
    <row r="591">
      <c r="A591" s="197"/>
      <c r="B591" s="197"/>
      <c r="C591" s="197"/>
    </row>
    <row r="592">
      <c r="A592" s="197"/>
      <c r="B592" s="197"/>
      <c r="C592" s="197"/>
    </row>
    <row r="593">
      <c r="A593" s="197"/>
      <c r="B593" s="197"/>
      <c r="C593" s="197"/>
    </row>
    <row r="594">
      <c r="A594" s="197"/>
      <c r="B594" s="197"/>
      <c r="C594" s="197"/>
    </row>
    <row r="595">
      <c r="A595" s="197"/>
      <c r="B595" s="197"/>
      <c r="C595" s="197"/>
    </row>
    <row r="596">
      <c r="A596" s="197"/>
      <c r="B596" s="197"/>
      <c r="C596" s="197"/>
    </row>
    <row r="597">
      <c r="A597" s="197"/>
      <c r="B597" s="197"/>
      <c r="C597" s="197"/>
    </row>
    <row r="598">
      <c r="A598" s="197"/>
      <c r="B598" s="197"/>
      <c r="C598" s="197"/>
    </row>
    <row r="599">
      <c r="A599" s="197"/>
      <c r="B599" s="197"/>
      <c r="C599" s="197"/>
    </row>
    <row r="600">
      <c r="A600" s="197"/>
      <c r="B600" s="197"/>
      <c r="C600" s="197"/>
    </row>
    <row r="601">
      <c r="A601" s="197"/>
      <c r="B601" s="197"/>
      <c r="C601" s="197"/>
    </row>
    <row r="602">
      <c r="A602" s="197"/>
      <c r="B602" s="197"/>
      <c r="C602" s="197"/>
    </row>
    <row r="603">
      <c r="A603" s="197"/>
      <c r="B603" s="197"/>
      <c r="C603" s="197"/>
    </row>
    <row r="604">
      <c r="A604" s="197"/>
      <c r="B604" s="197"/>
      <c r="C604" s="197"/>
    </row>
    <row r="605">
      <c r="A605" s="197"/>
      <c r="B605" s="197"/>
      <c r="C605" s="197"/>
    </row>
    <row r="606">
      <c r="A606" s="197"/>
      <c r="B606" s="197"/>
      <c r="C606" s="197"/>
    </row>
    <row r="607">
      <c r="A607" s="197"/>
      <c r="B607" s="197"/>
      <c r="C607" s="197"/>
    </row>
    <row r="608">
      <c r="A608" s="197"/>
      <c r="B608" s="197"/>
      <c r="C608" s="197"/>
    </row>
    <row r="609">
      <c r="A609" s="197"/>
      <c r="B609" s="197"/>
      <c r="C609" s="197"/>
    </row>
    <row r="610">
      <c r="A610" s="197"/>
      <c r="B610" s="197"/>
      <c r="C610" s="197"/>
    </row>
    <row r="611">
      <c r="A611" s="197"/>
      <c r="B611" s="197"/>
      <c r="C611" s="197"/>
    </row>
    <row r="612">
      <c r="A612" s="197"/>
      <c r="B612" s="197"/>
      <c r="C612" s="197"/>
    </row>
    <row r="613">
      <c r="A613" s="197"/>
      <c r="B613" s="197"/>
      <c r="C613" s="197"/>
    </row>
    <row r="614">
      <c r="A614" s="197"/>
      <c r="B614" s="197"/>
      <c r="C614" s="197"/>
    </row>
    <row r="615">
      <c r="A615" s="197"/>
      <c r="B615" s="197"/>
      <c r="C615" s="197"/>
    </row>
    <row r="616">
      <c r="A616" s="197"/>
      <c r="B616" s="197"/>
      <c r="C616" s="197"/>
    </row>
    <row r="617">
      <c r="A617" s="197"/>
      <c r="B617" s="197"/>
      <c r="C617" s="197"/>
    </row>
    <row r="618">
      <c r="A618" s="197"/>
      <c r="B618" s="197"/>
      <c r="C618" s="197"/>
    </row>
    <row r="619">
      <c r="A619" s="197"/>
      <c r="B619" s="197"/>
      <c r="C619" s="197"/>
    </row>
    <row r="620">
      <c r="A620" s="197"/>
      <c r="B620" s="197"/>
      <c r="C620" s="197"/>
    </row>
    <row r="621">
      <c r="A621" s="197"/>
      <c r="B621" s="197"/>
      <c r="C621" s="197"/>
    </row>
    <row r="622">
      <c r="A622" s="197"/>
      <c r="B622" s="197"/>
      <c r="C622" s="197"/>
    </row>
    <row r="623">
      <c r="A623" s="197"/>
      <c r="B623" s="197"/>
      <c r="C623" s="197"/>
    </row>
    <row r="624">
      <c r="A624" s="197"/>
      <c r="B624" s="197"/>
      <c r="C624" s="197"/>
    </row>
    <row r="625">
      <c r="A625" s="197"/>
      <c r="B625" s="197"/>
      <c r="C625" s="197"/>
    </row>
    <row r="626">
      <c r="A626" s="197"/>
      <c r="B626" s="197"/>
      <c r="C626" s="197"/>
    </row>
    <row r="627">
      <c r="A627" s="197"/>
      <c r="B627" s="197"/>
      <c r="C627" s="197"/>
    </row>
    <row r="628">
      <c r="A628" s="197"/>
      <c r="B628" s="197"/>
      <c r="C628" s="197"/>
    </row>
    <row r="629">
      <c r="A629" s="197"/>
      <c r="B629" s="197"/>
      <c r="C629" s="197"/>
    </row>
    <row r="630">
      <c r="A630" s="197"/>
      <c r="B630" s="197"/>
      <c r="C630" s="197"/>
    </row>
    <row r="631">
      <c r="A631" s="197"/>
      <c r="B631" s="197"/>
      <c r="C631" s="197"/>
    </row>
    <row r="632">
      <c r="A632" s="197"/>
      <c r="B632" s="197"/>
      <c r="C632" s="197"/>
    </row>
    <row r="633">
      <c r="A633" s="197"/>
      <c r="B633" s="197"/>
      <c r="C633" s="197"/>
    </row>
    <row r="634">
      <c r="A634" s="197"/>
      <c r="B634" s="197"/>
      <c r="C634" s="197"/>
    </row>
    <row r="635">
      <c r="A635" s="197"/>
      <c r="B635" s="197"/>
      <c r="C635" s="197"/>
    </row>
    <row r="636">
      <c r="A636" s="197"/>
      <c r="B636" s="197"/>
      <c r="C636" s="197"/>
    </row>
    <row r="637">
      <c r="A637" s="197"/>
      <c r="B637" s="197"/>
      <c r="C637" s="197"/>
    </row>
    <row r="638">
      <c r="A638" s="197"/>
      <c r="B638" s="197"/>
      <c r="C638" s="197"/>
    </row>
    <row r="639">
      <c r="A639" s="197"/>
      <c r="B639" s="197"/>
      <c r="C639" s="197"/>
    </row>
    <row r="640">
      <c r="A640" s="197"/>
      <c r="B640" s="197"/>
      <c r="C640" s="197"/>
    </row>
    <row r="641">
      <c r="A641" s="197"/>
      <c r="B641" s="197"/>
      <c r="C641" s="197"/>
    </row>
    <row r="642">
      <c r="A642" s="197"/>
      <c r="B642" s="197"/>
      <c r="C642" s="197"/>
    </row>
    <row r="643">
      <c r="A643" s="197"/>
      <c r="B643" s="197"/>
      <c r="C643" s="197"/>
    </row>
    <row r="644">
      <c r="A644" s="197"/>
      <c r="B644" s="197"/>
      <c r="C644" s="197"/>
    </row>
    <row r="645">
      <c r="A645" s="197"/>
      <c r="B645" s="197"/>
      <c r="C645" s="197"/>
    </row>
    <row r="646">
      <c r="A646" s="197"/>
      <c r="B646" s="197"/>
      <c r="C646" s="197"/>
    </row>
    <row r="647">
      <c r="A647" s="197"/>
      <c r="B647" s="197"/>
      <c r="C647" s="197"/>
    </row>
    <row r="648">
      <c r="A648" s="197"/>
      <c r="B648" s="197"/>
      <c r="C648" s="197"/>
    </row>
    <row r="649">
      <c r="A649" s="197"/>
      <c r="B649" s="197"/>
      <c r="C649" s="197"/>
    </row>
    <row r="650">
      <c r="A650" s="197"/>
      <c r="B650" s="197"/>
      <c r="C650" s="197"/>
    </row>
    <row r="651">
      <c r="A651" s="197"/>
      <c r="B651" s="197"/>
      <c r="C651" s="197"/>
    </row>
    <row r="652">
      <c r="A652" s="197"/>
      <c r="B652" s="197"/>
      <c r="C652" s="197"/>
    </row>
    <row r="653">
      <c r="A653" s="197"/>
      <c r="B653" s="197"/>
      <c r="C653" s="197"/>
    </row>
    <row r="654">
      <c r="A654" s="197"/>
      <c r="B654" s="197"/>
      <c r="C654" s="197"/>
    </row>
    <row r="655">
      <c r="A655" s="197"/>
      <c r="B655" s="197"/>
      <c r="C655" s="197"/>
    </row>
    <row r="656">
      <c r="A656" s="197"/>
      <c r="B656" s="197"/>
      <c r="C656" s="197"/>
    </row>
    <row r="657">
      <c r="A657" s="197"/>
      <c r="B657" s="197"/>
      <c r="C657" s="197"/>
    </row>
    <row r="658">
      <c r="A658" s="197"/>
      <c r="B658" s="197"/>
      <c r="C658" s="197"/>
    </row>
    <row r="659">
      <c r="A659" s="197"/>
      <c r="B659" s="197"/>
      <c r="C659" s="197"/>
    </row>
    <row r="660">
      <c r="A660" s="197"/>
      <c r="B660" s="197"/>
      <c r="C660" s="197"/>
    </row>
    <row r="661">
      <c r="A661" s="197"/>
      <c r="B661" s="197"/>
      <c r="C661" s="197"/>
    </row>
    <row r="662">
      <c r="A662" s="197"/>
      <c r="B662" s="197"/>
      <c r="C662" s="197"/>
    </row>
    <row r="663">
      <c r="A663" s="197"/>
      <c r="B663" s="197"/>
      <c r="C663" s="197"/>
    </row>
    <row r="664">
      <c r="A664" s="197"/>
      <c r="B664" s="197"/>
      <c r="C664" s="197"/>
    </row>
    <row r="665">
      <c r="A665" s="197"/>
      <c r="B665" s="197"/>
      <c r="C665" s="197"/>
    </row>
    <row r="666">
      <c r="A666" s="197"/>
      <c r="B666" s="197"/>
      <c r="C666" s="197"/>
    </row>
    <row r="667">
      <c r="A667" s="197"/>
      <c r="B667" s="197"/>
      <c r="C667" s="197"/>
    </row>
    <row r="668">
      <c r="A668" s="197"/>
      <c r="B668" s="197"/>
      <c r="C668" s="197"/>
    </row>
    <row r="669">
      <c r="A669" s="197"/>
      <c r="B669" s="197"/>
      <c r="C669" s="197"/>
    </row>
    <row r="670">
      <c r="A670" s="197"/>
      <c r="B670" s="197"/>
      <c r="C670" s="197"/>
    </row>
    <row r="671">
      <c r="A671" s="197"/>
      <c r="B671" s="197"/>
      <c r="C671" s="197"/>
    </row>
    <row r="672">
      <c r="A672" s="197"/>
      <c r="B672" s="197"/>
      <c r="C672" s="197"/>
    </row>
    <row r="673">
      <c r="A673" s="197"/>
      <c r="B673" s="197"/>
      <c r="C673" s="197"/>
    </row>
    <row r="674">
      <c r="A674" s="197"/>
      <c r="B674" s="197"/>
      <c r="C674" s="197"/>
    </row>
    <row r="675">
      <c r="A675" s="197"/>
      <c r="B675" s="197"/>
      <c r="C675" s="197"/>
    </row>
    <row r="676">
      <c r="A676" s="197"/>
      <c r="B676" s="197"/>
      <c r="C676" s="197"/>
    </row>
    <row r="677">
      <c r="A677" s="197"/>
      <c r="B677" s="197"/>
      <c r="C677" s="197"/>
    </row>
    <row r="678">
      <c r="A678" s="197"/>
      <c r="B678" s="197"/>
      <c r="C678" s="197"/>
    </row>
    <row r="679">
      <c r="A679" s="197"/>
      <c r="B679" s="197"/>
      <c r="C679" s="197"/>
    </row>
    <row r="680">
      <c r="A680" s="197"/>
      <c r="B680" s="197"/>
      <c r="C680" s="197"/>
    </row>
    <row r="681">
      <c r="A681" s="197"/>
      <c r="B681" s="197"/>
      <c r="C681" s="197"/>
    </row>
    <row r="682">
      <c r="A682" s="197"/>
      <c r="B682" s="197"/>
      <c r="C682" s="197"/>
    </row>
    <row r="683">
      <c r="A683" s="197"/>
      <c r="B683" s="197"/>
      <c r="C683" s="197"/>
    </row>
    <row r="684">
      <c r="A684" s="197"/>
      <c r="B684" s="197"/>
      <c r="C684" s="197"/>
    </row>
    <row r="685">
      <c r="A685" s="197"/>
      <c r="B685" s="197"/>
      <c r="C685" s="197"/>
    </row>
    <row r="686">
      <c r="A686" s="197"/>
      <c r="B686" s="197"/>
      <c r="C686" s="197"/>
    </row>
    <row r="687">
      <c r="A687" s="197"/>
      <c r="B687" s="197"/>
      <c r="C687" s="197"/>
    </row>
    <row r="688">
      <c r="A688" s="197"/>
      <c r="B688" s="197"/>
      <c r="C688" s="197"/>
    </row>
    <row r="689">
      <c r="A689" s="197"/>
      <c r="B689" s="197"/>
      <c r="C689" s="197"/>
    </row>
    <row r="690">
      <c r="A690" s="197"/>
      <c r="B690" s="197"/>
      <c r="C690" s="197"/>
    </row>
    <row r="691">
      <c r="A691" s="197"/>
      <c r="B691" s="197"/>
      <c r="C691" s="197"/>
    </row>
    <row r="692">
      <c r="A692" s="197"/>
      <c r="B692" s="197"/>
      <c r="C692" s="197"/>
    </row>
    <row r="693">
      <c r="A693" s="197"/>
      <c r="B693" s="197"/>
      <c r="C693" s="197"/>
    </row>
    <row r="694">
      <c r="A694" s="197"/>
      <c r="B694" s="197"/>
      <c r="C694" s="197"/>
    </row>
    <row r="695">
      <c r="A695" s="197"/>
      <c r="B695" s="197"/>
      <c r="C695" s="197"/>
    </row>
    <row r="696">
      <c r="A696" s="197"/>
      <c r="B696" s="197"/>
      <c r="C696" s="197"/>
    </row>
    <row r="697">
      <c r="A697" s="197"/>
      <c r="B697" s="197"/>
      <c r="C697" s="197"/>
    </row>
    <row r="698">
      <c r="A698" s="197"/>
      <c r="B698" s="197"/>
      <c r="C698" s="197"/>
    </row>
    <row r="699">
      <c r="A699" s="197"/>
      <c r="B699" s="197"/>
      <c r="C699" s="197"/>
    </row>
    <row r="700">
      <c r="A700" s="197"/>
      <c r="B700" s="197"/>
      <c r="C700" s="197"/>
    </row>
    <row r="701">
      <c r="A701" s="197"/>
      <c r="B701" s="197"/>
      <c r="C701" s="197"/>
    </row>
    <row r="702">
      <c r="A702" s="197"/>
      <c r="B702" s="197"/>
      <c r="C702" s="197"/>
    </row>
    <row r="703">
      <c r="A703" s="197"/>
      <c r="B703" s="197"/>
      <c r="C703" s="197"/>
    </row>
    <row r="704">
      <c r="A704" s="197"/>
      <c r="B704" s="197"/>
      <c r="C704" s="197"/>
    </row>
    <row r="705">
      <c r="A705" s="197"/>
      <c r="B705" s="197"/>
      <c r="C705" s="197"/>
    </row>
    <row r="706">
      <c r="A706" s="197"/>
      <c r="B706" s="197"/>
      <c r="C706" s="197"/>
    </row>
    <row r="707">
      <c r="A707" s="197"/>
      <c r="B707" s="197"/>
      <c r="C707" s="197"/>
    </row>
    <row r="708">
      <c r="A708" s="197"/>
      <c r="B708" s="197"/>
      <c r="C708" s="197"/>
    </row>
    <row r="709">
      <c r="A709" s="197"/>
      <c r="B709" s="197"/>
      <c r="C709" s="197"/>
    </row>
    <row r="710">
      <c r="A710" s="197"/>
      <c r="B710" s="197"/>
      <c r="C710" s="197"/>
    </row>
    <row r="711">
      <c r="A711" s="197"/>
      <c r="B711" s="197"/>
      <c r="C711" s="197"/>
    </row>
    <row r="712">
      <c r="A712" s="197"/>
      <c r="B712" s="197"/>
      <c r="C712" s="197"/>
    </row>
    <row r="713">
      <c r="A713" s="197"/>
      <c r="B713" s="197"/>
      <c r="C713" s="197"/>
    </row>
    <row r="714">
      <c r="A714" s="197"/>
      <c r="B714" s="197"/>
      <c r="C714" s="197"/>
    </row>
    <row r="715">
      <c r="A715" s="197"/>
      <c r="B715" s="197"/>
      <c r="C715" s="197"/>
    </row>
    <row r="716">
      <c r="A716" s="197"/>
      <c r="B716" s="197"/>
      <c r="C716" s="197"/>
    </row>
    <row r="717">
      <c r="A717" s="197"/>
      <c r="B717" s="197"/>
      <c r="C717" s="197"/>
    </row>
    <row r="718">
      <c r="A718" s="197"/>
      <c r="B718" s="197"/>
      <c r="C718" s="197"/>
    </row>
    <row r="719">
      <c r="A719" s="197"/>
      <c r="B719" s="197"/>
      <c r="C719" s="197"/>
    </row>
    <row r="720">
      <c r="A720" s="197"/>
      <c r="B720" s="197"/>
      <c r="C720" s="197"/>
    </row>
    <row r="721">
      <c r="A721" s="197"/>
      <c r="B721" s="197"/>
      <c r="C721" s="197"/>
    </row>
    <row r="722">
      <c r="A722" s="197"/>
      <c r="B722" s="197"/>
      <c r="C722" s="197"/>
    </row>
    <row r="723">
      <c r="A723" s="197"/>
      <c r="B723" s="197"/>
      <c r="C723" s="197"/>
    </row>
    <row r="724">
      <c r="A724" s="197"/>
      <c r="B724" s="197"/>
      <c r="C724" s="197"/>
    </row>
    <row r="725">
      <c r="A725" s="197"/>
      <c r="B725" s="197"/>
      <c r="C725" s="197"/>
    </row>
    <row r="726">
      <c r="A726" s="197"/>
      <c r="B726" s="197"/>
      <c r="C726" s="197"/>
    </row>
    <row r="727">
      <c r="A727" s="197"/>
      <c r="B727" s="197"/>
      <c r="C727" s="197"/>
    </row>
    <row r="728">
      <c r="A728" s="197"/>
      <c r="B728" s="197"/>
      <c r="C728" s="197"/>
    </row>
    <row r="729">
      <c r="A729" s="197"/>
      <c r="B729" s="197"/>
      <c r="C729" s="197"/>
    </row>
    <row r="730">
      <c r="A730" s="197"/>
      <c r="B730" s="197"/>
      <c r="C730" s="197"/>
    </row>
    <row r="731">
      <c r="A731" s="197"/>
      <c r="B731" s="197"/>
      <c r="C731" s="197"/>
    </row>
    <row r="732">
      <c r="A732" s="197"/>
      <c r="B732" s="197"/>
      <c r="C732" s="197"/>
    </row>
    <row r="733">
      <c r="A733" s="197"/>
      <c r="B733" s="197"/>
      <c r="C733" s="197"/>
    </row>
    <row r="734">
      <c r="A734" s="197"/>
      <c r="B734" s="197"/>
      <c r="C734" s="197"/>
    </row>
    <row r="735">
      <c r="A735" s="197"/>
      <c r="B735" s="197"/>
      <c r="C735" s="197"/>
    </row>
    <row r="736">
      <c r="A736" s="197"/>
      <c r="B736" s="197"/>
      <c r="C736" s="197"/>
    </row>
    <row r="737">
      <c r="A737" s="197"/>
      <c r="B737" s="197"/>
      <c r="C737" s="197"/>
    </row>
    <row r="738">
      <c r="A738" s="197"/>
      <c r="B738" s="197"/>
      <c r="C738" s="197"/>
    </row>
    <row r="739">
      <c r="A739" s="197"/>
      <c r="B739" s="197"/>
      <c r="C739" s="197"/>
    </row>
    <row r="740">
      <c r="A740" s="197"/>
      <c r="B740" s="197"/>
      <c r="C740" s="197"/>
    </row>
    <row r="741">
      <c r="A741" s="197"/>
      <c r="B741" s="197"/>
      <c r="C741" s="197"/>
    </row>
    <row r="742">
      <c r="A742" s="197"/>
      <c r="B742" s="197"/>
      <c r="C742" s="197"/>
    </row>
    <row r="743">
      <c r="A743" s="197"/>
      <c r="B743" s="197"/>
      <c r="C743" s="197"/>
    </row>
    <row r="744">
      <c r="A744" s="197"/>
      <c r="B744" s="197"/>
      <c r="C744" s="197"/>
    </row>
    <row r="745">
      <c r="A745" s="197"/>
      <c r="B745" s="197"/>
      <c r="C745" s="197"/>
    </row>
    <row r="746">
      <c r="A746" s="197"/>
      <c r="B746" s="197"/>
      <c r="C746" s="197"/>
    </row>
    <row r="747">
      <c r="A747" s="197"/>
      <c r="B747" s="197"/>
      <c r="C747" s="197"/>
    </row>
    <row r="748">
      <c r="A748" s="197"/>
      <c r="B748" s="197"/>
      <c r="C748" s="197"/>
    </row>
    <row r="749">
      <c r="A749" s="197"/>
      <c r="B749" s="197"/>
      <c r="C749" s="197"/>
    </row>
    <row r="750">
      <c r="A750" s="197"/>
      <c r="B750" s="197"/>
      <c r="C750" s="197"/>
    </row>
    <row r="751">
      <c r="A751" s="197"/>
      <c r="B751" s="197"/>
      <c r="C751" s="197"/>
    </row>
    <row r="752">
      <c r="A752" s="197"/>
      <c r="B752" s="197"/>
      <c r="C752" s="197"/>
    </row>
    <row r="753">
      <c r="A753" s="197"/>
      <c r="B753" s="197"/>
      <c r="C753" s="197"/>
    </row>
    <row r="754">
      <c r="A754" s="197"/>
      <c r="B754" s="197"/>
      <c r="C754" s="197"/>
    </row>
    <row r="755">
      <c r="A755" s="197"/>
      <c r="B755" s="197"/>
      <c r="C755" s="197"/>
    </row>
    <row r="756">
      <c r="A756" s="197"/>
      <c r="B756" s="197"/>
      <c r="C756" s="197"/>
    </row>
    <row r="757">
      <c r="A757" s="197"/>
      <c r="B757" s="197"/>
      <c r="C757" s="197"/>
    </row>
    <row r="758">
      <c r="A758" s="197"/>
      <c r="B758" s="197"/>
      <c r="C758" s="197"/>
    </row>
    <row r="759">
      <c r="A759" s="197"/>
      <c r="B759" s="197"/>
      <c r="C759" s="197"/>
    </row>
    <row r="760">
      <c r="A760" s="197"/>
      <c r="B760" s="197"/>
      <c r="C760" s="197"/>
    </row>
    <row r="761">
      <c r="A761" s="197"/>
      <c r="B761" s="197"/>
      <c r="C761" s="197"/>
    </row>
    <row r="762">
      <c r="A762" s="197"/>
      <c r="B762" s="197"/>
      <c r="C762" s="197"/>
    </row>
    <row r="763">
      <c r="A763" s="197"/>
      <c r="B763" s="197"/>
      <c r="C763" s="197"/>
    </row>
    <row r="764">
      <c r="A764" s="197"/>
      <c r="B764" s="197"/>
      <c r="C764" s="197"/>
    </row>
    <row r="765">
      <c r="A765" s="197"/>
      <c r="B765" s="197"/>
      <c r="C765" s="197"/>
    </row>
    <row r="766">
      <c r="A766" s="197"/>
      <c r="B766" s="197"/>
      <c r="C766" s="197"/>
    </row>
    <row r="767">
      <c r="A767" s="197"/>
      <c r="B767" s="197"/>
      <c r="C767" s="197"/>
    </row>
    <row r="768">
      <c r="A768" s="197"/>
      <c r="B768" s="197"/>
      <c r="C768" s="197"/>
    </row>
    <row r="769">
      <c r="A769" s="197"/>
      <c r="B769" s="197"/>
      <c r="C769" s="197"/>
    </row>
    <row r="770">
      <c r="A770" s="197"/>
      <c r="B770" s="197"/>
      <c r="C770" s="197"/>
    </row>
    <row r="771">
      <c r="A771" s="197"/>
      <c r="B771" s="197"/>
      <c r="C771" s="197"/>
    </row>
    <row r="772">
      <c r="A772" s="197"/>
      <c r="B772" s="197"/>
      <c r="C772" s="197"/>
    </row>
    <row r="773">
      <c r="A773" s="197"/>
      <c r="B773" s="197"/>
      <c r="C773" s="197"/>
    </row>
    <row r="774">
      <c r="A774" s="197"/>
      <c r="B774" s="197"/>
      <c r="C774" s="197"/>
    </row>
    <row r="775">
      <c r="A775" s="197"/>
      <c r="B775" s="197"/>
      <c r="C775" s="197"/>
    </row>
    <row r="776">
      <c r="A776" s="197"/>
      <c r="B776" s="197"/>
      <c r="C776" s="197"/>
    </row>
    <row r="777">
      <c r="A777" s="197"/>
      <c r="B777" s="197"/>
      <c r="C777" s="197"/>
    </row>
    <row r="778">
      <c r="A778" s="197"/>
      <c r="B778" s="197"/>
      <c r="C778" s="197"/>
    </row>
    <row r="779">
      <c r="A779" s="197"/>
      <c r="B779" s="197"/>
      <c r="C779" s="197"/>
    </row>
    <row r="780">
      <c r="A780" s="197"/>
      <c r="B780" s="197"/>
      <c r="C780" s="197"/>
    </row>
    <row r="781">
      <c r="A781" s="197"/>
      <c r="B781" s="197"/>
      <c r="C781" s="197"/>
    </row>
    <row r="782">
      <c r="A782" s="197"/>
      <c r="B782" s="197"/>
      <c r="C782" s="197"/>
    </row>
    <row r="783">
      <c r="A783" s="197"/>
      <c r="B783" s="197"/>
      <c r="C783" s="197"/>
    </row>
    <row r="784">
      <c r="A784" s="197"/>
      <c r="B784" s="197"/>
      <c r="C784" s="197"/>
    </row>
    <row r="785">
      <c r="A785" s="197"/>
      <c r="B785" s="197"/>
      <c r="C785" s="197"/>
    </row>
    <row r="786">
      <c r="A786" s="197"/>
      <c r="B786" s="197"/>
      <c r="C786" s="197"/>
    </row>
    <row r="787">
      <c r="A787" s="197"/>
      <c r="B787" s="197"/>
      <c r="C787" s="197"/>
    </row>
    <row r="788">
      <c r="A788" s="197"/>
      <c r="B788" s="197"/>
      <c r="C788" s="197"/>
    </row>
    <row r="789">
      <c r="A789" s="197"/>
      <c r="B789" s="197"/>
      <c r="C789" s="197"/>
    </row>
    <row r="790">
      <c r="A790" s="197"/>
      <c r="B790" s="197"/>
      <c r="C790" s="197"/>
    </row>
    <row r="791">
      <c r="A791" s="197"/>
      <c r="B791" s="197"/>
      <c r="C791" s="197"/>
    </row>
    <row r="792">
      <c r="A792" s="197"/>
      <c r="B792" s="197"/>
      <c r="C792" s="197"/>
    </row>
    <row r="793">
      <c r="A793" s="197"/>
      <c r="B793" s="197"/>
      <c r="C793" s="197"/>
    </row>
    <row r="794">
      <c r="A794" s="197"/>
      <c r="B794" s="197"/>
      <c r="C794" s="197"/>
    </row>
    <row r="795">
      <c r="A795" s="197"/>
      <c r="B795" s="197"/>
      <c r="C795" s="197"/>
    </row>
    <row r="796">
      <c r="A796" s="197"/>
      <c r="B796" s="197"/>
      <c r="C796" s="197"/>
    </row>
    <row r="797">
      <c r="A797" s="197"/>
      <c r="B797" s="197"/>
      <c r="C797" s="197"/>
    </row>
    <row r="798">
      <c r="A798" s="197"/>
      <c r="B798" s="197"/>
      <c r="C798" s="197"/>
    </row>
    <row r="799">
      <c r="A799" s="197"/>
      <c r="B799" s="197"/>
      <c r="C799" s="197"/>
    </row>
    <row r="800">
      <c r="A800" s="197"/>
      <c r="B800" s="197"/>
      <c r="C800" s="197"/>
    </row>
    <row r="801">
      <c r="A801" s="197"/>
      <c r="B801" s="197"/>
      <c r="C801" s="197"/>
    </row>
    <row r="802">
      <c r="A802" s="197"/>
      <c r="B802" s="197"/>
      <c r="C802" s="197"/>
    </row>
    <row r="803">
      <c r="A803" s="197"/>
      <c r="B803" s="197"/>
      <c r="C803" s="197"/>
    </row>
    <row r="804">
      <c r="A804" s="197"/>
      <c r="B804" s="197"/>
      <c r="C804" s="197"/>
    </row>
    <row r="805">
      <c r="A805" s="197"/>
      <c r="B805" s="197"/>
      <c r="C805" s="197"/>
    </row>
    <row r="806">
      <c r="A806" s="197"/>
      <c r="B806" s="197"/>
      <c r="C806" s="197"/>
    </row>
    <row r="807">
      <c r="A807" s="197"/>
      <c r="B807" s="197"/>
      <c r="C807" s="197"/>
    </row>
    <row r="808">
      <c r="A808" s="197"/>
      <c r="B808" s="197"/>
      <c r="C808" s="197"/>
    </row>
    <row r="809">
      <c r="A809" s="197"/>
      <c r="B809" s="197"/>
      <c r="C809" s="197"/>
    </row>
    <row r="810">
      <c r="A810" s="197"/>
      <c r="B810" s="197"/>
      <c r="C810" s="197"/>
    </row>
    <row r="811">
      <c r="A811" s="197"/>
      <c r="B811" s="197"/>
      <c r="C811" s="197"/>
    </row>
    <row r="812">
      <c r="A812" s="197"/>
      <c r="B812" s="197"/>
      <c r="C812" s="197"/>
    </row>
    <row r="813">
      <c r="A813" s="197"/>
      <c r="B813" s="197"/>
      <c r="C813" s="197"/>
    </row>
    <row r="814">
      <c r="A814" s="197"/>
      <c r="B814" s="197"/>
      <c r="C814" s="197"/>
    </row>
    <row r="815">
      <c r="A815" s="197"/>
      <c r="B815" s="197"/>
      <c r="C815" s="197"/>
    </row>
    <row r="816">
      <c r="A816" s="197"/>
      <c r="B816" s="197"/>
      <c r="C816" s="197"/>
    </row>
    <row r="817">
      <c r="A817" s="197"/>
      <c r="B817" s="197"/>
      <c r="C817" s="197"/>
    </row>
    <row r="818">
      <c r="A818" s="197"/>
      <c r="B818" s="197"/>
      <c r="C818" s="197"/>
    </row>
    <row r="819">
      <c r="A819" s="197"/>
      <c r="B819" s="197"/>
      <c r="C819" s="197"/>
    </row>
    <row r="820">
      <c r="A820" s="197"/>
      <c r="B820" s="197"/>
      <c r="C820" s="197"/>
    </row>
    <row r="821">
      <c r="A821" s="197"/>
      <c r="B821" s="197"/>
      <c r="C821" s="197"/>
    </row>
    <row r="822">
      <c r="A822" s="197"/>
      <c r="B822" s="197"/>
      <c r="C822" s="197"/>
    </row>
    <row r="823">
      <c r="A823" s="197"/>
      <c r="B823" s="197"/>
      <c r="C823" s="197"/>
    </row>
    <row r="824">
      <c r="A824" s="197"/>
      <c r="B824" s="197"/>
      <c r="C824" s="197"/>
    </row>
    <row r="825">
      <c r="A825" s="197"/>
      <c r="B825" s="197"/>
      <c r="C825" s="197"/>
    </row>
    <row r="826">
      <c r="A826" s="197"/>
      <c r="B826" s="197"/>
      <c r="C826" s="197"/>
    </row>
    <row r="827">
      <c r="A827" s="197"/>
      <c r="B827" s="197"/>
      <c r="C827" s="197"/>
    </row>
    <row r="828">
      <c r="A828" s="197"/>
      <c r="B828" s="197"/>
      <c r="C828" s="197"/>
    </row>
    <row r="829">
      <c r="A829" s="197"/>
      <c r="B829" s="197"/>
      <c r="C829" s="197"/>
    </row>
    <row r="830">
      <c r="A830" s="197"/>
      <c r="B830" s="197"/>
      <c r="C830" s="197"/>
    </row>
    <row r="831">
      <c r="A831" s="197"/>
      <c r="B831" s="197"/>
      <c r="C831" s="197"/>
    </row>
    <row r="832">
      <c r="A832" s="197"/>
      <c r="B832" s="197"/>
      <c r="C832" s="197"/>
    </row>
    <row r="833">
      <c r="A833" s="197"/>
      <c r="B833" s="197"/>
      <c r="C833" s="197"/>
    </row>
    <row r="834">
      <c r="A834" s="197"/>
      <c r="B834" s="197"/>
      <c r="C834" s="197"/>
    </row>
    <row r="835">
      <c r="A835" s="197"/>
      <c r="B835" s="197"/>
      <c r="C835" s="197"/>
    </row>
    <row r="836">
      <c r="A836" s="197"/>
      <c r="B836" s="197"/>
      <c r="C836" s="197"/>
    </row>
    <row r="837">
      <c r="A837" s="197"/>
      <c r="B837" s="197"/>
      <c r="C837" s="197"/>
    </row>
    <row r="838">
      <c r="A838" s="197"/>
      <c r="B838" s="197"/>
      <c r="C838" s="197"/>
    </row>
    <row r="839">
      <c r="A839" s="197"/>
      <c r="B839" s="197"/>
      <c r="C839" s="197"/>
    </row>
    <row r="840">
      <c r="A840" s="197"/>
      <c r="B840" s="197"/>
      <c r="C840" s="197"/>
    </row>
    <row r="841">
      <c r="A841" s="197"/>
      <c r="B841" s="197"/>
      <c r="C841" s="197"/>
    </row>
    <row r="842">
      <c r="A842" s="197"/>
      <c r="B842" s="197"/>
      <c r="C842" s="197"/>
    </row>
    <row r="843">
      <c r="A843" s="197"/>
      <c r="B843" s="197"/>
      <c r="C843" s="197"/>
    </row>
    <row r="844">
      <c r="A844" s="197"/>
      <c r="B844" s="197"/>
      <c r="C844" s="197"/>
    </row>
    <row r="845">
      <c r="A845" s="197"/>
      <c r="B845" s="197"/>
      <c r="C845" s="197"/>
    </row>
    <row r="846">
      <c r="A846" s="197"/>
      <c r="B846" s="197"/>
      <c r="C846" s="197"/>
    </row>
    <row r="847">
      <c r="A847" s="197"/>
      <c r="B847" s="197"/>
      <c r="C847" s="197"/>
    </row>
    <row r="848">
      <c r="A848" s="197"/>
      <c r="B848" s="197"/>
      <c r="C848" s="197"/>
    </row>
    <row r="849">
      <c r="A849" s="197"/>
      <c r="B849" s="197"/>
      <c r="C849" s="197"/>
    </row>
    <row r="850">
      <c r="A850" s="197"/>
      <c r="B850" s="197"/>
      <c r="C850" s="197"/>
    </row>
    <row r="851">
      <c r="A851" s="197"/>
      <c r="B851" s="197"/>
      <c r="C851" s="197"/>
    </row>
    <row r="852">
      <c r="A852" s="197"/>
      <c r="B852" s="197"/>
      <c r="C852" s="197"/>
    </row>
    <row r="853">
      <c r="A853" s="197"/>
      <c r="B853" s="197"/>
      <c r="C853" s="197"/>
    </row>
    <row r="854">
      <c r="A854" s="197"/>
      <c r="B854" s="197"/>
      <c r="C854" s="197"/>
    </row>
    <row r="855">
      <c r="A855" s="197"/>
      <c r="B855" s="197"/>
      <c r="C855" s="197"/>
    </row>
    <row r="856">
      <c r="A856" s="197"/>
      <c r="B856" s="197"/>
      <c r="C856" s="197"/>
    </row>
    <row r="857">
      <c r="A857" s="197"/>
      <c r="B857" s="197"/>
      <c r="C857" s="197"/>
    </row>
    <row r="858">
      <c r="A858" s="197"/>
      <c r="B858" s="197"/>
      <c r="C858" s="197"/>
    </row>
    <row r="859">
      <c r="A859" s="197"/>
      <c r="B859" s="197"/>
      <c r="C859" s="197"/>
    </row>
    <row r="860">
      <c r="A860" s="197"/>
      <c r="B860" s="197"/>
      <c r="C860" s="197"/>
    </row>
    <row r="861">
      <c r="A861" s="197"/>
      <c r="B861" s="197"/>
      <c r="C861" s="197"/>
    </row>
    <row r="862">
      <c r="A862" s="197"/>
      <c r="B862" s="197"/>
      <c r="C862" s="197"/>
    </row>
    <row r="863">
      <c r="A863" s="197"/>
      <c r="B863" s="197"/>
      <c r="C863" s="197"/>
    </row>
    <row r="864">
      <c r="A864" s="197"/>
      <c r="B864" s="197"/>
      <c r="C864" s="197"/>
    </row>
    <row r="865">
      <c r="A865" s="197"/>
      <c r="B865" s="197"/>
      <c r="C865" s="197"/>
    </row>
    <row r="866">
      <c r="A866" s="197"/>
      <c r="B866" s="197"/>
      <c r="C866" s="197"/>
    </row>
    <row r="867">
      <c r="A867" s="197"/>
      <c r="B867" s="197"/>
      <c r="C867" s="197"/>
    </row>
    <row r="868">
      <c r="A868" s="197"/>
      <c r="B868" s="197"/>
      <c r="C868" s="197"/>
    </row>
    <row r="869">
      <c r="A869" s="197"/>
      <c r="B869" s="197"/>
      <c r="C869" s="197"/>
    </row>
    <row r="870">
      <c r="A870" s="197"/>
      <c r="B870" s="197"/>
      <c r="C870" s="197"/>
    </row>
    <row r="871">
      <c r="A871" s="197"/>
      <c r="B871" s="197"/>
      <c r="C871" s="197"/>
    </row>
    <row r="872">
      <c r="A872" s="197"/>
      <c r="B872" s="197"/>
      <c r="C872" s="197"/>
    </row>
    <row r="873">
      <c r="A873" s="197"/>
      <c r="B873" s="197"/>
      <c r="C873" s="197"/>
    </row>
    <row r="874">
      <c r="A874" s="197"/>
      <c r="B874" s="197"/>
      <c r="C874" s="197"/>
    </row>
    <row r="875">
      <c r="A875" s="197"/>
      <c r="B875" s="197"/>
      <c r="C875" s="197"/>
    </row>
    <row r="876">
      <c r="A876" s="197"/>
      <c r="B876" s="197"/>
      <c r="C876" s="197"/>
    </row>
    <row r="877">
      <c r="A877" s="197"/>
      <c r="B877" s="197"/>
      <c r="C877" s="197"/>
    </row>
    <row r="878">
      <c r="A878" s="197"/>
      <c r="B878" s="197"/>
      <c r="C878" s="197"/>
    </row>
    <row r="879">
      <c r="A879" s="197"/>
      <c r="B879" s="197"/>
      <c r="C879" s="197"/>
    </row>
    <row r="880">
      <c r="A880" s="197"/>
      <c r="B880" s="197"/>
      <c r="C880" s="197"/>
    </row>
    <row r="881">
      <c r="A881" s="197"/>
      <c r="B881" s="197"/>
      <c r="C881" s="197"/>
    </row>
    <row r="882">
      <c r="A882" s="197"/>
      <c r="B882" s="197"/>
      <c r="C882" s="197"/>
    </row>
    <row r="883">
      <c r="A883" s="197"/>
      <c r="B883" s="197"/>
      <c r="C883" s="197"/>
    </row>
    <row r="884">
      <c r="A884" s="197"/>
      <c r="B884" s="197"/>
      <c r="C884" s="197"/>
    </row>
    <row r="885">
      <c r="A885" s="197"/>
      <c r="B885" s="197"/>
      <c r="C885" s="197"/>
    </row>
    <row r="886">
      <c r="A886" s="197"/>
      <c r="B886" s="197"/>
      <c r="C886" s="197"/>
    </row>
    <row r="887">
      <c r="A887" s="197"/>
      <c r="B887" s="197"/>
      <c r="C887" s="197"/>
    </row>
    <row r="888">
      <c r="A888" s="197"/>
      <c r="B888" s="197"/>
      <c r="C888" s="197"/>
    </row>
    <row r="889">
      <c r="A889" s="197"/>
      <c r="B889" s="197"/>
      <c r="C889" s="197"/>
    </row>
    <row r="890">
      <c r="A890" s="197"/>
      <c r="B890" s="197"/>
      <c r="C890" s="197"/>
    </row>
    <row r="891">
      <c r="A891" s="197"/>
      <c r="B891" s="197"/>
      <c r="C891" s="197"/>
    </row>
    <row r="892">
      <c r="A892" s="197"/>
      <c r="B892" s="197"/>
      <c r="C892" s="197"/>
    </row>
    <row r="893">
      <c r="A893" s="197"/>
      <c r="B893" s="197"/>
      <c r="C893" s="197"/>
    </row>
    <row r="894">
      <c r="A894" s="197"/>
      <c r="B894" s="197"/>
      <c r="C894" s="197"/>
    </row>
    <row r="895">
      <c r="A895" s="197"/>
      <c r="B895" s="197"/>
      <c r="C895" s="197"/>
    </row>
    <row r="896">
      <c r="A896" s="197"/>
      <c r="B896" s="197"/>
      <c r="C896" s="197"/>
    </row>
    <row r="897">
      <c r="A897" s="197"/>
      <c r="B897" s="197"/>
      <c r="C897" s="197"/>
    </row>
    <row r="898">
      <c r="A898" s="197"/>
      <c r="B898" s="197"/>
      <c r="C898" s="197"/>
    </row>
    <row r="899">
      <c r="A899" s="197"/>
      <c r="B899" s="197"/>
      <c r="C899" s="197"/>
    </row>
    <row r="900">
      <c r="A900" s="197"/>
      <c r="B900" s="197"/>
      <c r="C900" s="197"/>
    </row>
    <row r="901">
      <c r="A901" s="197"/>
      <c r="B901" s="197"/>
      <c r="C901" s="197"/>
    </row>
    <row r="902">
      <c r="A902" s="197"/>
      <c r="B902" s="197"/>
      <c r="C902" s="197"/>
    </row>
    <row r="903">
      <c r="A903" s="197"/>
      <c r="B903" s="197"/>
      <c r="C903" s="197"/>
    </row>
    <row r="904">
      <c r="A904" s="197"/>
      <c r="B904" s="197"/>
      <c r="C904" s="197"/>
    </row>
    <row r="905">
      <c r="A905" s="197"/>
      <c r="B905" s="197"/>
      <c r="C905" s="197"/>
    </row>
    <row r="906">
      <c r="A906" s="197"/>
      <c r="B906" s="197"/>
      <c r="C906" s="197"/>
    </row>
    <row r="907">
      <c r="A907" s="197"/>
      <c r="B907" s="197"/>
      <c r="C907" s="197"/>
    </row>
    <row r="908">
      <c r="A908" s="197"/>
      <c r="B908" s="197"/>
      <c r="C908" s="197"/>
    </row>
    <row r="909">
      <c r="A909" s="197"/>
      <c r="B909" s="197"/>
      <c r="C909" s="197"/>
    </row>
    <row r="910">
      <c r="A910" s="197"/>
      <c r="B910" s="197"/>
      <c r="C910" s="197"/>
    </row>
    <row r="911">
      <c r="A911" s="197"/>
      <c r="B911" s="197"/>
      <c r="C911" s="197"/>
    </row>
    <row r="912">
      <c r="A912" s="197"/>
      <c r="B912" s="197"/>
      <c r="C912" s="197"/>
    </row>
    <row r="913">
      <c r="A913" s="197"/>
      <c r="B913" s="197"/>
      <c r="C913" s="197"/>
    </row>
    <row r="914">
      <c r="A914" s="197"/>
      <c r="B914" s="197"/>
      <c r="C914" s="197"/>
    </row>
    <row r="915">
      <c r="A915" s="197"/>
      <c r="B915" s="197"/>
      <c r="C915" s="197"/>
    </row>
    <row r="916">
      <c r="A916" s="197"/>
      <c r="B916" s="197"/>
      <c r="C916" s="197"/>
    </row>
    <row r="917">
      <c r="A917" s="197"/>
      <c r="B917" s="197"/>
      <c r="C917" s="197"/>
    </row>
    <row r="918">
      <c r="A918" s="197"/>
      <c r="B918" s="197"/>
      <c r="C918" s="197"/>
    </row>
    <row r="919">
      <c r="A919" s="197"/>
      <c r="B919" s="197"/>
      <c r="C919" s="197"/>
    </row>
    <row r="920">
      <c r="A920" s="197"/>
      <c r="B920" s="197"/>
      <c r="C920" s="197"/>
    </row>
    <row r="921">
      <c r="A921" s="197"/>
      <c r="B921" s="197"/>
      <c r="C921" s="197"/>
    </row>
    <row r="922">
      <c r="A922" s="197"/>
      <c r="B922" s="197"/>
      <c r="C922" s="197"/>
    </row>
    <row r="923">
      <c r="A923" s="197"/>
      <c r="B923" s="197"/>
      <c r="C923" s="197"/>
    </row>
    <row r="924">
      <c r="A924" s="197"/>
      <c r="B924" s="197"/>
      <c r="C924" s="197"/>
    </row>
    <row r="925">
      <c r="A925" s="197"/>
      <c r="B925" s="197"/>
      <c r="C925" s="197"/>
    </row>
    <row r="926">
      <c r="A926" s="197"/>
      <c r="B926" s="197"/>
      <c r="C926" s="197"/>
    </row>
    <row r="927">
      <c r="A927" s="197"/>
      <c r="B927" s="197"/>
      <c r="C927" s="197"/>
    </row>
    <row r="928">
      <c r="A928" s="197"/>
      <c r="B928" s="197"/>
      <c r="C928" s="197"/>
    </row>
    <row r="929">
      <c r="A929" s="197"/>
      <c r="B929" s="197"/>
      <c r="C929" s="197"/>
    </row>
    <row r="930">
      <c r="A930" s="197"/>
      <c r="B930" s="197"/>
      <c r="C930" s="197"/>
    </row>
    <row r="931">
      <c r="A931" s="197"/>
      <c r="B931" s="197"/>
      <c r="C931" s="197"/>
    </row>
    <row r="932">
      <c r="A932" s="197"/>
      <c r="B932" s="197"/>
      <c r="C932" s="197"/>
    </row>
    <row r="933">
      <c r="A933" s="197"/>
      <c r="B933" s="197"/>
      <c r="C933" s="197"/>
    </row>
    <row r="934">
      <c r="A934" s="197"/>
      <c r="B934" s="197"/>
      <c r="C934" s="197"/>
    </row>
    <row r="935">
      <c r="A935" s="197"/>
      <c r="B935" s="197"/>
      <c r="C935" s="197"/>
    </row>
    <row r="936">
      <c r="A936" s="197"/>
      <c r="B936" s="197"/>
      <c r="C936" s="197"/>
    </row>
    <row r="937">
      <c r="A937" s="197"/>
      <c r="B937" s="197"/>
      <c r="C937" s="197"/>
    </row>
    <row r="938">
      <c r="A938" s="197"/>
      <c r="B938" s="197"/>
      <c r="C938" s="197"/>
    </row>
    <row r="939">
      <c r="A939" s="197"/>
      <c r="B939" s="197"/>
      <c r="C939" s="197"/>
    </row>
    <row r="940">
      <c r="A940" s="197"/>
      <c r="B940" s="197"/>
      <c r="C940" s="197"/>
    </row>
    <row r="941">
      <c r="A941" s="197"/>
      <c r="B941" s="197"/>
      <c r="C941" s="197"/>
    </row>
    <row r="942">
      <c r="A942" s="197"/>
      <c r="B942" s="197"/>
      <c r="C942" s="197"/>
    </row>
    <row r="943">
      <c r="A943" s="197"/>
      <c r="B943" s="197"/>
      <c r="C943" s="197"/>
    </row>
    <row r="944">
      <c r="A944" s="197"/>
      <c r="B944" s="197"/>
      <c r="C944" s="197"/>
    </row>
    <row r="945">
      <c r="A945" s="197"/>
      <c r="B945" s="197"/>
      <c r="C945" s="197"/>
    </row>
    <row r="946">
      <c r="A946" s="197"/>
      <c r="B946" s="197"/>
      <c r="C946" s="197"/>
    </row>
    <row r="947">
      <c r="A947" s="197"/>
      <c r="B947" s="197"/>
      <c r="C947" s="197"/>
    </row>
    <row r="948">
      <c r="A948" s="197"/>
      <c r="B948" s="197"/>
      <c r="C948" s="197"/>
    </row>
    <row r="949">
      <c r="A949" s="197"/>
      <c r="B949" s="197"/>
      <c r="C949" s="197"/>
    </row>
    <row r="950">
      <c r="A950" s="197"/>
      <c r="B950" s="197"/>
      <c r="C950" s="197"/>
    </row>
    <row r="951">
      <c r="A951" s="197"/>
      <c r="B951" s="197"/>
      <c r="C951" s="197"/>
    </row>
    <row r="952">
      <c r="A952" s="197"/>
      <c r="B952" s="197"/>
      <c r="C952" s="197"/>
    </row>
    <row r="953">
      <c r="A953" s="197"/>
      <c r="B953" s="197"/>
      <c r="C953" s="197"/>
    </row>
    <row r="954">
      <c r="A954" s="197"/>
      <c r="B954" s="197"/>
      <c r="C954" s="197"/>
    </row>
    <row r="955">
      <c r="A955" s="197"/>
      <c r="B955" s="197"/>
      <c r="C955" s="197"/>
    </row>
    <row r="956">
      <c r="A956" s="197"/>
      <c r="B956" s="197"/>
      <c r="C956" s="197"/>
    </row>
    <row r="957">
      <c r="A957" s="197"/>
      <c r="B957" s="197"/>
      <c r="C957" s="197"/>
    </row>
    <row r="958">
      <c r="A958" s="197"/>
      <c r="B958" s="197"/>
      <c r="C958" s="197"/>
    </row>
    <row r="959">
      <c r="A959" s="197"/>
      <c r="B959" s="197"/>
      <c r="C959" s="197"/>
    </row>
    <row r="960">
      <c r="A960" s="197"/>
      <c r="B960" s="197"/>
      <c r="C960" s="197"/>
    </row>
    <row r="961">
      <c r="A961" s="197"/>
      <c r="B961" s="197"/>
      <c r="C961" s="197"/>
    </row>
    <row r="962">
      <c r="A962" s="197"/>
      <c r="B962" s="197"/>
      <c r="C962" s="197"/>
    </row>
    <row r="963">
      <c r="A963" s="197"/>
      <c r="B963" s="197"/>
      <c r="C963" s="197"/>
    </row>
    <row r="964">
      <c r="A964" s="197"/>
      <c r="B964" s="197"/>
      <c r="C964" s="197"/>
    </row>
    <row r="965">
      <c r="A965" s="197"/>
      <c r="B965" s="197"/>
      <c r="C965" s="197"/>
    </row>
    <row r="966">
      <c r="A966" s="197"/>
      <c r="B966" s="197"/>
      <c r="C966" s="197"/>
    </row>
    <row r="967">
      <c r="A967" s="197"/>
      <c r="B967" s="197"/>
      <c r="C967" s="197"/>
    </row>
    <row r="968">
      <c r="A968" s="197"/>
      <c r="B968" s="197"/>
      <c r="C968" s="197"/>
    </row>
    <row r="969">
      <c r="A969" s="197"/>
      <c r="B969" s="197"/>
      <c r="C969" s="197"/>
    </row>
    <row r="970">
      <c r="A970" s="197"/>
      <c r="B970" s="197"/>
      <c r="C970" s="197"/>
    </row>
    <row r="971">
      <c r="A971" s="197"/>
      <c r="B971" s="197"/>
      <c r="C971" s="197"/>
    </row>
    <row r="972">
      <c r="A972" s="197"/>
      <c r="B972" s="197"/>
      <c r="C972" s="197"/>
    </row>
    <row r="973">
      <c r="A973" s="197"/>
      <c r="B973" s="197"/>
      <c r="C973" s="197"/>
    </row>
    <row r="974">
      <c r="A974" s="197"/>
      <c r="B974" s="197"/>
      <c r="C974" s="197"/>
    </row>
    <row r="975">
      <c r="A975" s="197"/>
      <c r="B975" s="197"/>
      <c r="C975" s="197"/>
    </row>
    <row r="976">
      <c r="A976" s="197"/>
      <c r="B976" s="197"/>
      <c r="C976" s="197"/>
    </row>
    <row r="977">
      <c r="A977" s="197"/>
      <c r="B977" s="197"/>
      <c r="C977" s="197"/>
    </row>
    <row r="978">
      <c r="A978" s="197"/>
      <c r="B978" s="197"/>
      <c r="C978" s="197"/>
    </row>
    <row r="979">
      <c r="A979" s="197"/>
      <c r="B979" s="197"/>
      <c r="C979" s="197"/>
    </row>
    <row r="980">
      <c r="A980" s="197"/>
      <c r="B980" s="197"/>
      <c r="C980" s="197"/>
    </row>
    <row r="981">
      <c r="A981" s="197"/>
      <c r="B981" s="197"/>
      <c r="C981" s="197"/>
    </row>
    <row r="982">
      <c r="A982" s="197"/>
      <c r="B982" s="197"/>
      <c r="C982" s="197"/>
    </row>
    <row r="983">
      <c r="A983" s="197"/>
      <c r="B983" s="197"/>
      <c r="C983" s="197"/>
    </row>
    <row r="984">
      <c r="A984" s="197"/>
      <c r="B984" s="197"/>
      <c r="C984" s="197"/>
    </row>
    <row r="985">
      <c r="A985" s="197"/>
      <c r="B985" s="197"/>
      <c r="C985" s="197"/>
    </row>
    <row r="986">
      <c r="A986" s="197"/>
      <c r="B986" s="197"/>
      <c r="C986" s="197"/>
    </row>
    <row r="987">
      <c r="A987" s="197"/>
      <c r="B987" s="197"/>
      <c r="C987" s="197"/>
    </row>
    <row r="988">
      <c r="A988" s="197"/>
      <c r="B988" s="197"/>
      <c r="C988" s="197"/>
    </row>
    <row r="989">
      <c r="A989" s="197"/>
      <c r="B989" s="197"/>
      <c r="C989" s="197"/>
    </row>
    <row r="990">
      <c r="A990" s="197"/>
      <c r="B990" s="197"/>
      <c r="C990" s="197"/>
    </row>
    <row r="991">
      <c r="A991" s="197"/>
      <c r="B991" s="197"/>
      <c r="C991" s="197"/>
    </row>
    <row r="992">
      <c r="A992" s="197"/>
      <c r="B992" s="197"/>
      <c r="C992" s="197"/>
    </row>
    <row r="993">
      <c r="A993" s="197"/>
      <c r="B993" s="197"/>
      <c r="C993" s="197"/>
    </row>
    <row r="994">
      <c r="A994" s="197"/>
      <c r="B994" s="197"/>
      <c r="C994" s="197"/>
    </row>
    <row r="995">
      <c r="A995" s="197"/>
      <c r="B995" s="197"/>
      <c r="C995" s="197"/>
    </row>
    <row r="996">
      <c r="A996" s="197"/>
      <c r="B996" s="197"/>
      <c r="C996" s="197"/>
    </row>
    <row r="997">
      <c r="A997" s="197"/>
      <c r="B997" s="197"/>
      <c r="C997" s="197"/>
    </row>
    <row r="998">
      <c r="A998" s="197"/>
      <c r="B998" s="197"/>
      <c r="C998" s="197"/>
    </row>
    <row r="999">
      <c r="A999" s="197"/>
      <c r="B999" s="197"/>
      <c r="C999" s="197"/>
    </row>
    <row r="1000">
      <c r="A1000" s="197"/>
      <c r="B1000" s="197"/>
      <c r="C1000" s="19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627</v>
      </c>
      <c r="B1" s="10" t="s">
        <v>610</v>
      </c>
      <c r="C1" s="4"/>
      <c r="D1" s="4"/>
      <c r="E1" s="4"/>
      <c r="F1" s="4"/>
      <c r="G1" s="4"/>
      <c r="H1" s="4"/>
      <c r="I1" s="4"/>
    </row>
    <row r="2">
      <c r="A2" s="10" t="s">
        <v>8</v>
      </c>
      <c r="B2" s="4"/>
      <c r="C2" s="10" t="s">
        <v>275</v>
      </c>
      <c r="D2" s="9" t="s">
        <v>274</v>
      </c>
      <c r="E2" s="9" t="s">
        <v>9</v>
      </c>
      <c r="F2" s="10" t="s">
        <v>10</v>
      </c>
      <c r="G2" s="10" t="s">
        <v>11</v>
      </c>
      <c r="H2" s="10" t="s">
        <v>12</v>
      </c>
      <c r="I2" s="4"/>
    </row>
    <row r="3">
      <c r="A3" s="10" t="s">
        <v>15</v>
      </c>
      <c r="B3" s="108">
        <v>1.0</v>
      </c>
      <c r="C3" s="9" t="s">
        <v>279</v>
      </c>
      <c r="D3" s="9" t="s">
        <v>278</v>
      </c>
      <c r="E3" s="9" t="s">
        <v>16</v>
      </c>
      <c r="F3" s="16" t="s">
        <v>15</v>
      </c>
      <c r="G3" s="17" t="s">
        <v>11</v>
      </c>
      <c r="H3" s="198" t="s">
        <v>17</v>
      </c>
      <c r="I3" s="4"/>
    </row>
    <row r="4">
      <c r="A4" s="10" t="s">
        <v>19</v>
      </c>
      <c r="B4" s="108">
        <v>2.0</v>
      </c>
      <c r="C4" s="9" t="s">
        <v>282</v>
      </c>
      <c r="D4" s="9" t="s">
        <v>278</v>
      </c>
      <c r="E4" s="9" t="s">
        <v>20</v>
      </c>
      <c r="F4" s="16" t="s">
        <v>19</v>
      </c>
      <c r="G4" s="20"/>
      <c r="H4" s="20"/>
      <c r="I4" s="4"/>
    </row>
    <row r="5">
      <c r="A5" s="10" t="s">
        <v>285</v>
      </c>
      <c r="B5" s="108">
        <v>6.0</v>
      </c>
      <c r="C5" s="9" t="s">
        <v>287</v>
      </c>
      <c r="D5" s="9" t="s">
        <v>286</v>
      </c>
      <c r="E5" s="9" t="s">
        <v>22</v>
      </c>
      <c r="F5" s="16" t="s">
        <v>23</v>
      </c>
      <c r="G5" s="22"/>
      <c r="H5" s="22"/>
      <c r="I5" s="4"/>
    </row>
    <row r="6">
      <c r="A6" s="10" t="s">
        <v>26</v>
      </c>
      <c r="B6" s="108">
        <v>3.0</v>
      </c>
      <c r="C6" s="9" t="s">
        <v>291</v>
      </c>
      <c r="D6" s="9" t="s">
        <v>290</v>
      </c>
      <c r="E6" s="9" t="s">
        <v>27</v>
      </c>
      <c r="F6" s="16" t="s">
        <v>26</v>
      </c>
      <c r="G6" s="16" t="s">
        <v>11</v>
      </c>
      <c r="H6" s="199" t="s">
        <v>28</v>
      </c>
      <c r="I6" s="4"/>
    </row>
    <row r="7">
      <c r="A7" s="10" t="s">
        <v>31</v>
      </c>
      <c r="B7" s="108">
        <v>4.0</v>
      </c>
      <c r="C7" s="9" t="s">
        <v>292</v>
      </c>
      <c r="D7" s="9" t="s">
        <v>278</v>
      </c>
      <c r="E7" s="9" t="s">
        <v>32</v>
      </c>
      <c r="F7" s="16" t="s">
        <v>31</v>
      </c>
      <c r="G7" s="16" t="s">
        <v>11</v>
      </c>
      <c r="H7" s="199" t="s">
        <v>33</v>
      </c>
      <c r="I7" s="4"/>
    </row>
    <row r="8">
      <c r="A8" s="10" t="s">
        <v>34</v>
      </c>
      <c r="B8" s="108">
        <v>5.0</v>
      </c>
      <c r="C8" s="9" t="s">
        <v>294</v>
      </c>
      <c r="D8" s="9" t="s">
        <v>278</v>
      </c>
      <c r="E8" s="9" t="s">
        <v>35</v>
      </c>
      <c r="F8" s="16" t="s">
        <v>34</v>
      </c>
      <c r="G8" s="16" t="s">
        <v>11</v>
      </c>
      <c r="H8" s="199" t="s">
        <v>36</v>
      </c>
      <c r="I8" s="4"/>
    </row>
    <row r="9">
      <c r="A9" s="4"/>
      <c r="B9" s="4"/>
      <c r="C9" s="4"/>
      <c r="D9" s="4"/>
      <c r="E9" s="4"/>
      <c r="F9" s="4"/>
      <c r="G9" s="4"/>
      <c r="H9" s="4"/>
      <c r="I9" s="4"/>
    </row>
    <row r="10">
      <c r="A10" s="9" t="s">
        <v>297</v>
      </c>
      <c r="B10" s="108">
        <v>7.0</v>
      </c>
      <c r="C10" s="9" t="s">
        <v>299</v>
      </c>
      <c r="D10" s="9" t="s">
        <v>298</v>
      </c>
      <c r="E10" s="9" t="s">
        <v>22</v>
      </c>
      <c r="F10" s="16" t="s">
        <v>39</v>
      </c>
      <c r="G10" s="16" t="s">
        <v>11</v>
      </c>
      <c r="H10" s="200" t="s">
        <v>40</v>
      </c>
      <c r="I10" s="4"/>
    </row>
    <row r="11">
      <c r="A11" s="9" t="s">
        <v>300</v>
      </c>
      <c r="B11" s="108">
        <v>8.0</v>
      </c>
      <c r="C11" s="9" t="s">
        <v>302</v>
      </c>
      <c r="D11" s="9" t="s">
        <v>301</v>
      </c>
      <c r="E11" s="9" t="s">
        <v>42</v>
      </c>
      <c r="F11" s="16" t="s">
        <v>43</v>
      </c>
      <c r="G11" s="16" t="s">
        <v>11</v>
      </c>
      <c r="H11" s="201" t="s">
        <v>44</v>
      </c>
      <c r="I11" s="4"/>
    </row>
    <row r="12">
      <c r="A12" s="9" t="s">
        <v>48</v>
      </c>
      <c r="B12" s="108">
        <v>9.0</v>
      </c>
      <c r="C12" s="4"/>
      <c r="D12" s="4"/>
      <c r="E12" s="9" t="s">
        <v>49</v>
      </c>
      <c r="F12" s="16" t="s">
        <v>10</v>
      </c>
      <c r="G12" s="16" t="s">
        <v>11</v>
      </c>
      <c r="H12" s="201" t="s">
        <v>50</v>
      </c>
      <c r="I12" s="4"/>
    </row>
    <row r="13">
      <c r="A13" s="10" t="s">
        <v>56</v>
      </c>
      <c r="B13" s="4"/>
      <c r="C13" s="4"/>
      <c r="D13" s="4"/>
      <c r="E13" s="4"/>
      <c r="F13" s="4"/>
      <c r="G13" s="4"/>
      <c r="H13" s="4"/>
      <c r="I13" s="4"/>
    </row>
    <row r="14">
      <c r="A14" s="9" t="s">
        <v>57</v>
      </c>
      <c r="B14" s="108">
        <v>1.0</v>
      </c>
      <c r="C14" s="9" t="s">
        <v>308</v>
      </c>
      <c r="D14" s="9" t="s">
        <v>307</v>
      </c>
      <c r="E14" s="9" t="s">
        <v>58</v>
      </c>
      <c r="F14" s="16" t="s">
        <v>57</v>
      </c>
      <c r="G14" s="16" t="s">
        <v>11</v>
      </c>
      <c r="H14" s="199" t="s">
        <v>59</v>
      </c>
      <c r="I14" s="4"/>
    </row>
    <row r="15">
      <c r="A15" s="99" t="s">
        <v>60</v>
      </c>
      <c r="B15" s="108">
        <v>2.0</v>
      </c>
      <c r="C15" s="9" t="s">
        <v>312</v>
      </c>
      <c r="D15" s="9" t="s">
        <v>311</v>
      </c>
      <c r="E15" s="9" t="s">
        <v>61</v>
      </c>
      <c r="F15" s="16" t="s">
        <v>60</v>
      </c>
      <c r="G15" s="16" t="s">
        <v>62</v>
      </c>
      <c r="H15" s="202" t="s">
        <v>50</v>
      </c>
      <c r="I15" s="4"/>
    </row>
    <row r="16">
      <c r="A16" s="99" t="s">
        <v>63</v>
      </c>
      <c r="B16" s="108">
        <v>3.0</v>
      </c>
      <c r="C16" s="16" t="s">
        <v>316</v>
      </c>
      <c r="D16" s="31" t="s">
        <v>315</v>
      </c>
      <c r="E16" s="31" t="s">
        <v>64</v>
      </c>
      <c r="F16" s="16" t="s">
        <v>63</v>
      </c>
      <c r="G16" s="16" t="s">
        <v>65</v>
      </c>
      <c r="H16" s="199" t="s">
        <v>36</v>
      </c>
      <c r="I16" s="4"/>
    </row>
    <row r="17">
      <c r="A17" s="9" t="s">
        <v>66</v>
      </c>
      <c r="B17" s="10" t="s">
        <v>70</v>
      </c>
      <c r="C17" s="16" t="s">
        <v>321</v>
      </c>
      <c r="D17" s="22"/>
      <c r="E17" s="22"/>
      <c r="F17" s="16" t="s">
        <v>66</v>
      </c>
      <c r="G17" s="16" t="s">
        <v>67</v>
      </c>
      <c r="H17" s="200" t="s">
        <v>68</v>
      </c>
      <c r="I17" s="4"/>
    </row>
    <row r="18">
      <c r="A18" s="9" t="s">
        <v>71</v>
      </c>
      <c r="B18" s="108">
        <v>5.0</v>
      </c>
      <c r="C18" s="9" t="s">
        <v>326</v>
      </c>
      <c r="D18" s="9" t="s">
        <v>325</v>
      </c>
      <c r="E18" s="9" t="s">
        <v>61</v>
      </c>
      <c r="F18" s="16" t="s">
        <v>71</v>
      </c>
      <c r="G18" s="16" t="s">
        <v>72</v>
      </c>
      <c r="H18" s="200" t="s">
        <v>68</v>
      </c>
      <c r="I18" s="4"/>
      <c r="L18" s="6" t="s">
        <v>73</v>
      </c>
    </row>
    <row r="19">
      <c r="A19" s="99" t="s">
        <v>74</v>
      </c>
      <c r="B19" s="108">
        <v>6.0</v>
      </c>
      <c r="C19" s="9" t="s">
        <v>332</v>
      </c>
      <c r="D19" s="9" t="s">
        <v>331</v>
      </c>
      <c r="E19" s="9" t="s">
        <v>75</v>
      </c>
      <c r="F19" s="16" t="s">
        <v>74</v>
      </c>
      <c r="G19" s="16" t="s">
        <v>11</v>
      </c>
      <c r="H19" s="200" t="s">
        <v>40</v>
      </c>
      <c r="I19" s="4"/>
    </row>
    <row r="20">
      <c r="A20" s="99" t="s">
        <v>76</v>
      </c>
      <c r="B20" s="108">
        <v>7.0</v>
      </c>
      <c r="C20" s="9" t="s">
        <v>335</v>
      </c>
      <c r="D20" s="4"/>
      <c r="E20" s="9" t="s">
        <v>27</v>
      </c>
      <c r="F20" s="16" t="s">
        <v>76</v>
      </c>
      <c r="G20" s="16" t="s">
        <v>77</v>
      </c>
      <c r="H20" s="199" t="s">
        <v>78</v>
      </c>
      <c r="I20" s="4"/>
    </row>
    <row r="21">
      <c r="A21" s="9" t="s">
        <v>79</v>
      </c>
      <c r="B21" s="108">
        <v>8.0</v>
      </c>
      <c r="C21" s="9" t="s">
        <v>339</v>
      </c>
      <c r="D21" s="4"/>
      <c r="E21" s="9" t="s">
        <v>27</v>
      </c>
      <c r="F21" s="17" t="s">
        <v>80</v>
      </c>
      <c r="G21" s="17" t="s">
        <v>80</v>
      </c>
      <c r="H21" s="199" t="s">
        <v>81</v>
      </c>
      <c r="I21" s="4"/>
    </row>
    <row r="22">
      <c r="A22" s="9" t="s">
        <v>82</v>
      </c>
      <c r="B22" s="108">
        <v>9.0</v>
      </c>
      <c r="C22" s="9" t="s">
        <v>342</v>
      </c>
      <c r="D22" s="4"/>
      <c r="E22" s="4"/>
      <c r="F22" s="20"/>
      <c r="G22" s="20"/>
      <c r="H22" s="199" t="s">
        <v>83</v>
      </c>
      <c r="I22" s="4"/>
    </row>
    <row r="23">
      <c r="A23" s="9" t="s">
        <v>84</v>
      </c>
      <c r="B23" s="108">
        <v>10.0</v>
      </c>
      <c r="C23" s="9" t="s">
        <v>343</v>
      </c>
      <c r="D23" s="4"/>
      <c r="E23" s="4"/>
      <c r="F23" s="22"/>
      <c r="G23" s="22"/>
      <c r="H23" s="199" t="s">
        <v>83</v>
      </c>
      <c r="I23" s="4"/>
    </row>
    <row r="24">
      <c r="A24" s="100" t="s">
        <v>85</v>
      </c>
      <c r="B24" s="108">
        <v>11.0</v>
      </c>
      <c r="C24" s="9" t="s">
        <v>345</v>
      </c>
      <c r="D24" s="9" t="s">
        <v>344</v>
      </c>
      <c r="E24" s="9" t="s">
        <v>86</v>
      </c>
      <c r="F24" s="16" t="s">
        <v>87</v>
      </c>
      <c r="G24" s="16" t="s">
        <v>11</v>
      </c>
      <c r="H24" s="199" t="s">
        <v>36</v>
      </c>
      <c r="I24" s="4"/>
      <c r="L24" s="6" t="s">
        <v>88</v>
      </c>
    </row>
    <row r="25">
      <c r="A25" s="9" t="s">
        <v>89</v>
      </c>
      <c r="B25" s="108">
        <v>12.0</v>
      </c>
      <c r="C25" s="31" t="s">
        <v>350</v>
      </c>
      <c r="D25" s="4"/>
      <c r="E25" s="9" t="s">
        <v>90</v>
      </c>
      <c r="F25" s="17" t="s">
        <v>91</v>
      </c>
      <c r="G25" s="17" t="s">
        <v>92</v>
      </c>
      <c r="H25" s="203" t="s">
        <v>93</v>
      </c>
      <c r="I25" s="4"/>
    </row>
    <row r="26">
      <c r="A26" s="9" t="s">
        <v>94</v>
      </c>
      <c r="B26" s="108">
        <v>13.0</v>
      </c>
      <c r="C26" s="22"/>
      <c r="D26" s="4"/>
      <c r="E26" s="4"/>
      <c r="F26" s="20"/>
      <c r="G26" s="20"/>
      <c r="H26" s="20"/>
      <c r="I26" s="4"/>
    </row>
    <row r="27">
      <c r="A27" s="9" t="s">
        <v>95</v>
      </c>
      <c r="B27" s="108">
        <v>14.0</v>
      </c>
      <c r="C27" s="9" t="s">
        <v>354</v>
      </c>
      <c r="D27" s="4"/>
      <c r="E27" s="4"/>
      <c r="F27" s="22"/>
      <c r="G27" s="22"/>
      <c r="H27" s="22"/>
      <c r="I27" s="4"/>
    </row>
    <row r="28">
      <c r="A28" s="9" t="s">
        <v>96</v>
      </c>
      <c r="B28" s="108">
        <v>15.0</v>
      </c>
      <c r="C28" s="9" t="s">
        <v>356</v>
      </c>
      <c r="D28" s="4"/>
      <c r="E28" s="9" t="s">
        <v>42</v>
      </c>
      <c r="F28" s="16" t="s">
        <v>10</v>
      </c>
      <c r="G28" s="16" t="s">
        <v>11</v>
      </c>
      <c r="H28" s="199" t="s">
        <v>97</v>
      </c>
      <c r="I28" s="4"/>
    </row>
    <row r="29">
      <c r="A29" s="9" t="s">
        <v>51</v>
      </c>
      <c r="B29" s="108">
        <v>16.0</v>
      </c>
      <c r="C29" s="9" t="s">
        <v>358</v>
      </c>
      <c r="D29" s="4"/>
      <c r="E29" s="31" t="s">
        <v>52</v>
      </c>
      <c r="F29" s="17" t="s">
        <v>10</v>
      </c>
      <c r="G29" s="17" t="s">
        <v>53</v>
      </c>
      <c r="H29" s="198" t="s">
        <v>54</v>
      </c>
      <c r="I29" s="4"/>
    </row>
    <row r="30">
      <c r="A30" s="9" t="s">
        <v>55</v>
      </c>
      <c r="B30" s="108">
        <v>17.0</v>
      </c>
      <c r="C30" s="9" t="s">
        <v>358</v>
      </c>
      <c r="D30" s="4"/>
      <c r="E30" s="22"/>
      <c r="F30" s="22"/>
      <c r="G30" s="22"/>
      <c r="H30" s="22"/>
      <c r="I30" s="4"/>
    </row>
    <row r="31">
      <c r="A31" s="99" t="s">
        <v>100</v>
      </c>
      <c r="B31" s="108">
        <v>18.0</v>
      </c>
      <c r="C31" s="9" t="s">
        <v>361</v>
      </c>
      <c r="D31" s="4"/>
      <c r="E31" s="9" t="s">
        <v>101</v>
      </c>
      <c r="F31" s="16" t="s">
        <v>102</v>
      </c>
      <c r="G31" s="16" t="s">
        <v>65</v>
      </c>
      <c r="H31" s="199" t="s">
        <v>107</v>
      </c>
      <c r="I31" s="4"/>
    </row>
    <row r="32">
      <c r="A32" s="9" t="s">
        <v>105</v>
      </c>
      <c r="B32" s="108">
        <v>19.0</v>
      </c>
      <c r="C32" s="9" t="s">
        <v>364</v>
      </c>
      <c r="D32" s="4"/>
      <c r="E32" s="9" t="s">
        <v>106</v>
      </c>
      <c r="F32" s="16" t="s">
        <v>105</v>
      </c>
      <c r="G32" s="16" t="s">
        <v>11</v>
      </c>
      <c r="H32" s="199" t="s">
        <v>107</v>
      </c>
      <c r="I32" s="4"/>
    </row>
    <row r="33">
      <c r="A33" s="9" t="s">
        <v>108</v>
      </c>
      <c r="B33" s="108">
        <v>20.0</v>
      </c>
      <c r="C33" s="9" t="s">
        <v>368</v>
      </c>
      <c r="D33" s="4"/>
      <c r="E33" s="9" t="s">
        <v>109</v>
      </c>
      <c r="F33" s="16" t="s">
        <v>10</v>
      </c>
      <c r="G33" s="16" t="s">
        <v>65</v>
      </c>
      <c r="H33" s="202" t="s">
        <v>50</v>
      </c>
      <c r="I33" s="4"/>
    </row>
    <row r="34">
      <c r="A34" s="9" t="s">
        <v>111</v>
      </c>
      <c r="B34" s="204">
        <v>21.0</v>
      </c>
      <c r="C34" s="10" t="s">
        <v>372</v>
      </c>
      <c r="D34" s="4"/>
      <c r="E34" s="9" t="s">
        <v>16</v>
      </c>
      <c r="F34" s="16" t="s">
        <v>10</v>
      </c>
      <c r="G34" s="16" t="s">
        <v>65</v>
      </c>
      <c r="H34" s="199" t="s">
        <v>112</v>
      </c>
      <c r="I34" s="47"/>
    </row>
    <row r="35">
      <c r="A35" s="9" t="s">
        <v>113</v>
      </c>
      <c r="B35" s="108">
        <v>22.0</v>
      </c>
      <c r="C35" s="9" t="s">
        <v>375</v>
      </c>
      <c r="D35" s="9" t="s">
        <v>374</v>
      </c>
      <c r="E35" s="9" t="s">
        <v>42</v>
      </c>
      <c r="F35" s="16" t="s">
        <v>10</v>
      </c>
      <c r="G35" s="16" t="s">
        <v>373</v>
      </c>
      <c r="H35" s="199" t="s">
        <v>107</v>
      </c>
      <c r="I35" s="4"/>
    </row>
    <row r="36">
      <c r="A36" s="9" t="s">
        <v>114</v>
      </c>
      <c r="B36" s="108">
        <v>23.0</v>
      </c>
      <c r="C36" s="9" t="s">
        <v>377</v>
      </c>
      <c r="D36" s="4"/>
      <c r="E36" s="9" t="s">
        <v>115</v>
      </c>
      <c r="F36" s="16" t="s">
        <v>10</v>
      </c>
      <c r="G36" s="16" t="s">
        <v>11</v>
      </c>
      <c r="H36" s="16" t="s">
        <v>116</v>
      </c>
      <c r="I36" s="10" t="s">
        <v>104</v>
      </c>
    </row>
    <row r="37">
      <c r="A37" s="100" t="s">
        <v>379</v>
      </c>
      <c r="B37" s="204">
        <v>24.0</v>
      </c>
      <c r="C37" s="16" t="s">
        <v>383</v>
      </c>
      <c r="D37" s="4"/>
      <c r="E37" s="9" t="s">
        <v>382</v>
      </c>
      <c r="F37" s="16" t="s">
        <v>10</v>
      </c>
      <c r="G37" s="16" t="s">
        <v>65</v>
      </c>
      <c r="H37" s="202" t="s">
        <v>381</v>
      </c>
      <c r="I37" s="47"/>
    </row>
    <row r="38">
      <c r="A38" s="9" t="s">
        <v>117</v>
      </c>
      <c r="B38" s="108">
        <v>25.0</v>
      </c>
      <c r="C38" s="9" t="s">
        <v>385</v>
      </c>
      <c r="D38" s="4"/>
      <c r="E38" s="9" t="s">
        <v>118</v>
      </c>
      <c r="F38" s="16" t="s">
        <v>10</v>
      </c>
      <c r="G38" s="16" t="s">
        <v>65</v>
      </c>
      <c r="H38" s="199" t="s">
        <v>33</v>
      </c>
      <c r="I38" s="4"/>
    </row>
    <row r="39">
      <c r="A39" s="9" t="s">
        <v>119</v>
      </c>
      <c r="B39" s="108">
        <v>26.0</v>
      </c>
      <c r="C39" s="9" t="s">
        <v>387</v>
      </c>
      <c r="D39" s="4"/>
      <c r="E39" s="9" t="s">
        <v>118</v>
      </c>
      <c r="F39" s="16" t="s">
        <v>10</v>
      </c>
      <c r="G39" s="16" t="s">
        <v>120</v>
      </c>
      <c r="H39" s="199" t="s">
        <v>107</v>
      </c>
      <c r="I39" s="4"/>
    </row>
    <row r="40">
      <c r="A40" s="9" t="s">
        <v>388</v>
      </c>
      <c r="B40" s="108">
        <v>27.0</v>
      </c>
      <c r="C40" s="9" t="s">
        <v>392</v>
      </c>
      <c r="D40" s="4"/>
      <c r="E40" s="9" t="s">
        <v>391</v>
      </c>
      <c r="F40" s="16" t="s">
        <v>10</v>
      </c>
      <c r="G40" s="16" t="s">
        <v>390</v>
      </c>
      <c r="H40" s="199" t="s">
        <v>28</v>
      </c>
      <c r="I40" s="4"/>
    </row>
    <row r="41">
      <c r="A41" s="9" t="s">
        <v>121</v>
      </c>
      <c r="B41" s="108">
        <v>28.0</v>
      </c>
      <c r="C41" s="10" t="s">
        <v>393</v>
      </c>
      <c r="D41" s="4"/>
      <c r="E41" s="9" t="s">
        <v>122</v>
      </c>
      <c r="F41" s="16" t="s">
        <v>10</v>
      </c>
      <c r="G41" s="16" t="s">
        <v>11</v>
      </c>
      <c r="H41" s="199" t="s">
        <v>107</v>
      </c>
      <c r="I41" s="4"/>
    </row>
    <row r="42">
      <c r="A42" s="10" t="s">
        <v>258</v>
      </c>
      <c r="B42" s="4"/>
      <c r="C42" s="4"/>
      <c r="D42" s="4"/>
      <c r="E42" s="4"/>
      <c r="F42" s="4"/>
      <c r="G42" s="4"/>
      <c r="H42" s="4"/>
      <c r="I42" s="4"/>
    </row>
    <row r="43">
      <c r="A43" s="9" t="s">
        <v>259</v>
      </c>
      <c r="B43" s="4"/>
      <c r="C43" s="9" t="s">
        <v>399</v>
      </c>
      <c r="D43" s="4"/>
      <c r="E43" s="9" t="s">
        <v>61</v>
      </c>
      <c r="F43" s="16" t="s">
        <v>10</v>
      </c>
      <c r="G43" s="16" t="s">
        <v>163</v>
      </c>
      <c r="H43" s="200" t="s">
        <v>40</v>
      </c>
      <c r="I43" s="4"/>
    </row>
    <row r="44">
      <c r="A44" s="10" t="s">
        <v>400</v>
      </c>
      <c r="B44" s="4"/>
      <c r="C44" s="4"/>
      <c r="D44" s="4"/>
      <c r="E44" s="4"/>
      <c r="F44" s="4"/>
      <c r="G44" s="4"/>
      <c r="H44" s="4"/>
      <c r="I44" s="4"/>
    </row>
    <row r="45">
      <c r="A45" s="9" t="s">
        <v>123</v>
      </c>
      <c r="B45" s="4"/>
      <c r="C45" s="9" t="s">
        <v>401</v>
      </c>
      <c r="D45" s="4"/>
      <c r="E45" s="9" t="s">
        <v>27</v>
      </c>
      <c r="F45" s="16" t="s">
        <v>10</v>
      </c>
      <c r="G45" s="16" t="s">
        <v>11</v>
      </c>
      <c r="H45" s="199" t="s">
        <v>112</v>
      </c>
      <c r="I45" s="4"/>
    </row>
    <row r="46">
      <c r="A46" s="9" t="s">
        <v>201</v>
      </c>
      <c r="B46" s="4"/>
      <c r="C46" s="9" t="s">
        <v>403</v>
      </c>
      <c r="D46" s="4"/>
      <c r="E46" s="9" t="s">
        <v>27</v>
      </c>
      <c r="F46" s="16" t="s">
        <v>10</v>
      </c>
      <c r="G46" s="16" t="s">
        <v>163</v>
      </c>
      <c r="H46" s="200" t="s">
        <v>40</v>
      </c>
      <c r="I46" s="4"/>
    </row>
    <row r="47">
      <c r="A47" s="9" t="s">
        <v>124</v>
      </c>
      <c r="B47" s="4"/>
      <c r="C47" s="9" t="s">
        <v>406</v>
      </c>
      <c r="D47" s="4"/>
      <c r="E47" s="9" t="s">
        <v>125</v>
      </c>
      <c r="F47" s="16" t="s">
        <v>10</v>
      </c>
      <c r="G47" s="16" t="s">
        <v>126</v>
      </c>
      <c r="H47" s="200" t="s">
        <v>127</v>
      </c>
      <c r="I47" s="4"/>
    </row>
    <row r="48">
      <c r="A48" s="205"/>
      <c r="B48" s="4"/>
      <c r="C48" s="4"/>
      <c r="D48" s="4"/>
      <c r="E48" s="4"/>
      <c r="F48" s="4"/>
      <c r="G48" s="4"/>
      <c r="H48" s="4"/>
      <c r="I48" s="4"/>
    </row>
    <row r="49">
      <c r="A49" s="10" t="s">
        <v>130</v>
      </c>
      <c r="B49" s="16" t="s">
        <v>135</v>
      </c>
      <c r="C49" s="4"/>
      <c r="D49" s="4"/>
      <c r="E49" s="4"/>
      <c r="F49" s="4"/>
      <c r="G49" s="4"/>
      <c r="H49" s="4"/>
      <c r="I49" s="4"/>
    </row>
    <row r="50">
      <c r="A50" s="10" t="s">
        <v>131</v>
      </c>
      <c r="B50" s="4"/>
      <c r="C50" s="9" t="s">
        <v>407</v>
      </c>
      <c r="D50" s="4"/>
      <c r="E50" s="9" t="s">
        <v>132</v>
      </c>
      <c r="F50" s="16" t="s">
        <v>133</v>
      </c>
      <c r="G50" s="16" t="s">
        <v>120</v>
      </c>
      <c r="H50" s="199" t="s">
        <v>134</v>
      </c>
      <c r="I50" s="4"/>
    </row>
    <row r="51">
      <c r="A51" s="10" t="s">
        <v>136</v>
      </c>
      <c r="B51" s="9" t="s">
        <v>142</v>
      </c>
      <c r="C51" s="9" t="s">
        <v>408</v>
      </c>
      <c r="D51" s="4"/>
      <c r="E51" s="9" t="s">
        <v>137</v>
      </c>
      <c r="F51" s="16" t="s">
        <v>133</v>
      </c>
      <c r="G51" s="16" t="s">
        <v>138</v>
      </c>
      <c r="H51" s="200" t="s">
        <v>139</v>
      </c>
      <c r="I51" s="4"/>
    </row>
    <row r="52">
      <c r="A52" s="10" t="s">
        <v>140</v>
      </c>
      <c r="B52" s="9" t="s">
        <v>142</v>
      </c>
      <c r="C52" s="9" t="s">
        <v>409</v>
      </c>
      <c r="D52" s="4"/>
      <c r="E52" s="9" t="s">
        <v>141</v>
      </c>
      <c r="F52" s="16" t="s">
        <v>133</v>
      </c>
      <c r="G52" s="16" t="s">
        <v>120</v>
      </c>
      <c r="H52" s="199" t="s">
        <v>107</v>
      </c>
      <c r="I52" s="4"/>
    </row>
    <row r="53">
      <c r="A53" s="10" t="s">
        <v>143</v>
      </c>
      <c r="B53" s="9" t="s">
        <v>142</v>
      </c>
      <c r="C53" s="4"/>
      <c r="D53" s="4"/>
      <c r="E53" s="4"/>
      <c r="F53" s="9" t="s">
        <v>133</v>
      </c>
      <c r="G53" s="16" t="s">
        <v>120</v>
      </c>
      <c r="H53" s="199" t="s">
        <v>145</v>
      </c>
      <c r="I53" s="4"/>
    </row>
    <row r="54">
      <c r="A54" s="10" t="s">
        <v>146</v>
      </c>
      <c r="B54" s="4"/>
      <c r="C54" s="4"/>
      <c r="D54" s="4"/>
      <c r="E54" s="4"/>
      <c r="F54" s="4"/>
      <c r="G54" s="4"/>
      <c r="H54" s="4"/>
      <c r="I54" s="4"/>
    </row>
    <row r="55">
      <c r="A55" s="10" t="s">
        <v>148</v>
      </c>
      <c r="B55" s="4"/>
      <c r="C55" s="100" t="s">
        <v>410</v>
      </c>
      <c r="D55" s="4"/>
      <c r="E55" s="9" t="s">
        <v>118</v>
      </c>
      <c r="F55" s="16" t="s">
        <v>10</v>
      </c>
      <c r="G55" s="16" t="s">
        <v>65</v>
      </c>
      <c r="H55" s="199" t="s">
        <v>107</v>
      </c>
      <c r="I55" s="4"/>
    </row>
    <row r="56">
      <c r="A56" s="10" t="s">
        <v>149</v>
      </c>
      <c r="B56" s="4"/>
      <c r="C56" s="9" t="s">
        <v>411</v>
      </c>
      <c r="D56" s="4"/>
      <c r="E56" s="9" t="s">
        <v>118</v>
      </c>
      <c r="F56" s="16" t="s">
        <v>10</v>
      </c>
      <c r="G56" s="16" t="s">
        <v>11</v>
      </c>
      <c r="H56" s="202" t="s">
        <v>93</v>
      </c>
      <c r="I56" s="4"/>
    </row>
    <row r="57">
      <c r="A57" s="16" t="s">
        <v>150</v>
      </c>
      <c r="B57" s="4"/>
      <c r="C57" s="4"/>
      <c r="D57" s="4"/>
      <c r="E57" s="9" t="s">
        <v>151</v>
      </c>
      <c r="F57" s="9" t="s">
        <v>152</v>
      </c>
      <c r="G57" s="16" t="s">
        <v>11</v>
      </c>
      <c r="H57" s="202" t="s">
        <v>50</v>
      </c>
      <c r="I57" s="4"/>
    </row>
    <row r="58">
      <c r="A58" s="16" t="s">
        <v>549</v>
      </c>
      <c r="B58" s="4"/>
      <c r="C58" s="4"/>
      <c r="D58" s="4"/>
      <c r="E58" s="9" t="s">
        <v>421</v>
      </c>
      <c r="F58" s="9" t="s">
        <v>420</v>
      </c>
      <c r="G58" s="16" t="s">
        <v>11</v>
      </c>
      <c r="H58" s="199" t="s">
        <v>107</v>
      </c>
      <c r="I58" s="4"/>
    </row>
    <row r="59">
      <c r="A59" s="4"/>
      <c r="B59" s="4"/>
      <c r="C59" s="4"/>
      <c r="D59" s="4"/>
      <c r="E59" s="4"/>
      <c r="F59" s="4"/>
      <c r="G59" s="4"/>
      <c r="H59" s="4"/>
      <c r="I59" s="4"/>
    </row>
    <row r="60">
      <c r="A60" s="9" t="s">
        <v>153</v>
      </c>
      <c r="B60" s="31" t="s">
        <v>155</v>
      </c>
      <c r="C60" s="4"/>
      <c r="D60" s="17" t="s">
        <v>413</v>
      </c>
      <c r="E60" s="4"/>
      <c r="F60" s="17" t="s">
        <v>413</v>
      </c>
      <c r="G60" s="17" t="s">
        <v>11</v>
      </c>
      <c r="H60" s="203" t="s">
        <v>50</v>
      </c>
      <c r="I60" s="4"/>
    </row>
    <row r="61">
      <c r="A61" s="9" t="s">
        <v>154</v>
      </c>
      <c r="B61" s="22"/>
      <c r="C61" s="4"/>
      <c r="D61" s="22"/>
      <c r="E61" s="4"/>
      <c r="F61" s="22"/>
      <c r="G61" s="22"/>
      <c r="H61" s="22"/>
      <c r="I61" s="4"/>
    </row>
    <row r="62">
      <c r="A62" s="9" t="s">
        <v>156</v>
      </c>
      <c r="B62" s="4"/>
      <c r="C62" s="9" t="s">
        <v>409</v>
      </c>
      <c r="D62" s="9">
        <v>2020.0</v>
      </c>
      <c r="E62" s="4"/>
      <c r="F62" s="16" t="s">
        <v>417</v>
      </c>
      <c r="G62" s="16" t="s">
        <v>11</v>
      </c>
      <c r="H62" s="200" t="s">
        <v>40</v>
      </c>
      <c r="I62" s="4"/>
    </row>
    <row r="63">
      <c r="A63" s="10" t="s">
        <v>157</v>
      </c>
      <c r="B63" s="4"/>
      <c r="C63" s="9" t="s">
        <v>414</v>
      </c>
      <c r="D63" s="4"/>
      <c r="E63" s="9" t="s">
        <v>158</v>
      </c>
      <c r="F63" s="16" t="s">
        <v>159</v>
      </c>
      <c r="G63" s="16" t="s">
        <v>11</v>
      </c>
      <c r="H63" s="200" t="s">
        <v>40</v>
      </c>
      <c r="I63" s="4"/>
    </row>
    <row r="64">
      <c r="A64" s="4"/>
      <c r="B64" s="4"/>
      <c r="C64" s="4"/>
      <c r="D64" s="4"/>
      <c r="E64" s="4"/>
      <c r="F64" s="4"/>
      <c r="G64" s="4"/>
      <c r="H64" s="4"/>
      <c r="I64" s="4"/>
    </row>
    <row r="65">
      <c r="A65" s="10" t="s">
        <v>160</v>
      </c>
      <c r="B65" s="16" t="s">
        <v>164</v>
      </c>
      <c r="C65" s="4"/>
      <c r="D65" s="4"/>
      <c r="E65" s="4"/>
      <c r="F65" s="4"/>
      <c r="G65" s="4"/>
      <c r="H65" s="4"/>
      <c r="I65" s="4"/>
    </row>
    <row r="66">
      <c r="A66" s="9" t="s">
        <v>161</v>
      </c>
      <c r="B66" s="4"/>
      <c r="C66" s="9" t="s">
        <v>423</v>
      </c>
      <c r="D66" s="4"/>
      <c r="E66" s="9" t="s">
        <v>162</v>
      </c>
      <c r="F66" s="16" t="s">
        <v>10</v>
      </c>
      <c r="G66" s="16" t="s">
        <v>163</v>
      </c>
      <c r="H66" s="199" t="s">
        <v>33</v>
      </c>
      <c r="I66" s="4"/>
    </row>
    <row r="67">
      <c r="A67" s="9" t="s">
        <v>165</v>
      </c>
      <c r="B67" s="10" t="s">
        <v>167</v>
      </c>
      <c r="C67" s="9" t="s">
        <v>425</v>
      </c>
      <c r="D67" s="4"/>
      <c r="E67" s="4"/>
      <c r="F67" s="16" t="s">
        <v>10</v>
      </c>
      <c r="G67" s="16" t="s">
        <v>166</v>
      </c>
      <c r="H67" s="199" t="s">
        <v>36</v>
      </c>
      <c r="I67" s="4"/>
    </row>
    <row r="68">
      <c r="A68" s="9" t="s">
        <v>168</v>
      </c>
      <c r="B68" s="4"/>
      <c r="C68" s="9" t="s">
        <v>427</v>
      </c>
      <c r="D68" s="4"/>
      <c r="E68" s="9" t="s">
        <v>27</v>
      </c>
      <c r="F68" s="16" t="s">
        <v>10</v>
      </c>
      <c r="G68" s="4"/>
      <c r="H68" s="4"/>
      <c r="I68" s="4"/>
    </row>
    <row r="69">
      <c r="A69" s="9" t="s">
        <v>428</v>
      </c>
      <c r="B69" s="4"/>
      <c r="C69" s="4"/>
      <c r="D69" s="4"/>
      <c r="E69" s="9" t="s">
        <v>122</v>
      </c>
      <c r="F69" s="16" t="s">
        <v>10</v>
      </c>
      <c r="G69" s="16" t="s">
        <v>126</v>
      </c>
      <c r="H69" s="200" t="s">
        <v>170</v>
      </c>
      <c r="I69" s="4"/>
    </row>
    <row r="70">
      <c r="A70" s="9" t="s">
        <v>172</v>
      </c>
      <c r="B70" s="9" t="s">
        <v>175</v>
      </c>
      <c r="C70" s="100" t="s">
        <v>430</v>
      </c>
      <c r="D70" s="4"/>
      <c r="E70" s="9" t="s">
        <v>173</v>
      </c>
      <c r="F70" s="16" t="s">
        <v>10</v>
      </c>
      <c r="G70" s="16" t="s">
        <v>126</v>
      </c>
      <c r="H70" s="199" t="s">
        <v>174</v>
      </c>
      <c r="I70" s="4"/>
    </row>
    <row r="71">
      <c r="A71" s="9" t="s">
        <v>176</v>
      </c>
      <c r="B71" s="4"/>
      <c r="C71" s="9" t="s">
        <v>432</v>
      </c>
      <c r="D71" s="4"/>
      <c r="E71" s="9" t="s">
        <v>177</v>
      </c>
      <c r="F71" s="16" t="s">
        <v>10</v>
      </c>
      <c r="G71" s="16" t="s">
        <v>126</v>
      </c>
      <c r="H71" s="202" t="s">
        <v>50</v>
      </c>
      <c r="I71" s="4"/>
    </row>
    <row r="72">
      <c r="A72" s="10" t="s">
        <v>178</v>
      </c>
      <c r="B72" s="4"/>
      <c r="C72" s="4"/>
      <c r="D72" s="4"/>
      <c r="E72" s="4"/>
      <c r="F72" s="4"/>
      <c r="G72" s="4"/>
      <c r="H72" s="4"/>
      <c r="I72" s="4"/>
    </row>
    <row r="73">
      <c r="A73" s="9" t="s">
        <v>179</v>
      </c>
      <c r="B73" s="4"/>
      <c r="C73" s="4"/>
      <c r="D73" s="4"/>
      <c r="E73" s="9" t="s">
        <v>180</v>
      </c>
      <c r="F73" s="16" t="s">
        <v>10</v>
      </c>
      <c r="G73" s="16" t="s">
        <v>11</v>
      </c>
      <c r="H73" s="199" t="s">
        <v>59</v>
      </c>
      <c r="I73" s="4"/>
    </row>
    <row r="74">
      <c r="A74" s="9" t="s">
        <v>181</v>
      </c>
      <c r="B74" s="4"/>
      <c r="C74" s="4"/>
      <c r="D74" s="4"/>
      <c r="E74" s="9" t="s">
        <v>151</v>
      </c>
      <c r="F74" s="9" t="s">
        <v>10</v>
      </c>
      <c r="G74" s="16" t="s">
        <v>11</v>
      </c>
      <c r="H74" s="199" t="s">
        <v>112</v>
      </c>
      <c r="I74" s="4"/>
    </row>
    <row r="75">
      <c r="A75" s="9" t="s">
        <v>182</v>
      </c>
      <c r="B75" s="4"/>
      <c r="C75" s="4"/>
      <c r="D75" s="4"/>
      <c r="E75" s="9" t="s">
        <v>183</v>
      </c>
      <c r="F75" s="16" t="s">
        <v>10</v>
      </c>
      <c r="G75" s="16" t="s">
        <v>184</v>
      </c>
      <c r="H75" s="199" t="s">
        <v>112</v>
      </c>
      <c r="I75" s="4"/>
    </row>
    <row r="76">
      <c r="A76" s="10" t="s">
        <v>233</v>
      </c>
      <c r="B76" s="206" t="s">
        <v>234</v>
      </c>
      <c r="C76" s="4"/>
      <c r="D76" s="4"/>
      <c r="E76" s="4"/>
      <c r="F76" s="4"/>
      <c r="G76" s="4"/>
      <c r="H76" s="4"/>
      <c r="I76" s="4"/>
    </row>
    <row r="77">
      <c r="A77" s="10" t="s">
        <v>236</v>
      </c>
      <c r="B77" s="4"/>
      <c r="C77" s="4"/>
      <c r="D77" s="4"/>
      <c r="E77" s="4"/>
      <c r="F77" s="4"/>
      <c r="G77" s="16" t="s">
        <v>236</v>
      </c>
      <c r="H77" s="9" t="s">
        <v>33</v>
      </c>
      <c r="I77" s="4"/>
    </row>
    <row r="78">
      <c r="A78" s="10" t="s">
        <v>628</v>
      </c>
      <c r="B78" s="4"/>
      <c r="C78" s="4"/>
      <c r="D78" s="4"/>
      <c r="E78" s="4"/>
      <c r="F78" s="4"/>
      <c r="G78" s="16" t="s">
        <v>238</v>
      </c>
      <c r="H78" s="9" t="s">
        <v>40</v>
      </c>
      <c r="I78" s="4"/>
    </row>
    <row r="79">
      <c r="A79" s="10" t="s">
        <v>239</v>
      </c>
      <c r="B79" s="4"/>
      <c r="C79" s="4"/>
      <c r="D79" s="4"/>
      <c r="E79" s="4"/>
      <c r="F79" s="4"/>
      <c r="G79" s="16" t="s">
        <v>4</v>
      </c>
      <c r="H79" s="9" t="s">
        <v>112</v>
      </c>
      <c r="I79" s="4"/>
    </row>
    <row r="80">
      <c r="A80" s="10" t="s">
        <v>240</v>
      </c>
      <c r="B80" s="4"/>
      <c r="C80" s="4"/>
      <c r="D80" s="4"/>
      <c r="E80" s="4"/>
      <c r="F80" s="4"/>
      <c r="G80" s="16" t="s">
        <v>4</v>
      </c>
      <c r="H80" s="9" t="s">
        <v>33</v>
      </c>
      <c r="I80" s="4"/>
    </row>
    <row r="81">
      <c r="A81" s="10" t="s">
        <v>241</v>
      </c>
      <c r="B81" s="4"/>
      <c r="C81" s="4"/>
      <c r="D81" s="4"/>
      <c r="E81" s="4"/>
      <c r="F81" s="4"/>
      <c r="G81" s="16" t="s">
        <v>4</v>
      </c>
      <c r="H81" s="9" t="s">
        <v>33</v>
      </c>
      <c r="I81" s="4"/>
    </row>
    <row r="82">
      <c r="A82" s="10" t="s">
        <v>242</v>
      </c>
      <c r="B82" s="4"/>
      <c r="C82" s="4"/>
      <c r="D82" s="4"/>
      <c r="E82" s="4"/>
      <c r="F82" s="4"/>
      <c r="G82" s="16" t="s">
        <v>4</v>
      </c>
      <c r="H82" s="9" t="s">
        <v>36</v>
      </c>
      <c r="I82" s="4"/>
    </row>
    <row r="83">
      <c r="A83" s="10" t="s">
        <v>243</v>
      </c>
      <c r="B83" s="4"/>
      <c r="C83" s="4"/>
      <c r="D83" s="4"/>
      <c r="E83" s="4"/>
      <c r="F83" s="4"/>
      <c r="G83" s="16" t="s">
        <v>4</v>
      </c>
      <c r="H83" s="9" t="s">
        <v>40</v>
      </c>
      <c r="I83" s="4"/>
    </row>
    <row r="84">
      <c r="A84" s="10" t="s">
        <v>244</v>
      </c>
      <c r="B84" s="4"/>
      <c r="C84" s="4"/>
      <c r="D84" s="4"/>
      <c r="E84" s="4"/>
      <c r="F84" s="4"/>
      <c r="G84" s="16" t="s">
        <v>4</v>
      </c>
      <c r="H84" s="9" t="s">
        <v>50</v>
      </c>
      <c r="I84" s="4"/>
    </row>
    <row r="85">
      <c r="A85" s="10" t="s">
        <v>245</v>
      </c>
      <c r="B85" s="4"/>
      <c r="C85" s="4"/>
      <c r="D85" s="4"/>
      <c r="E85" s="4"/>
      <c r="F85" s="4"/>
      <c r="G85" s="16" t="s">
        <v>4</v>
      </c>
      <c r="H85" s="9" t="s">
        <v>229</v>
      </c>
      <c r="I85" s="4"/>
    </row>
    <row r="86">
      <c r="A86" s="10" t="s">
        <v>246</v>
      </c>
      <c r="B86" s="4"/>
      <c r="C86" s="4"/>
      <c r="D86" s="4"/>
      <c r="E86" s="4"/>
      <c r="F86" s="4"/>
      <c r="G86" s="16" t="s">
        <v>11</v>
      </c>
      <c r="H86" s="9" t="s">
        <v>112</v>
      </c>
      <c r="I86" s="16" t="s">
        <v>247</v>
      </c>
    </row>
    <row r="87">
      <c r="A87" s="10" t="s">
        <v>248</v>
      </c>
      <c r="B87" s="4"/>
      <c r="C87" s="4"/>
      <c r="D87" s="4"/>
      <c r="E87" s="9" t="s">
        <v>42</v>
      </c>
      <c r="F87" s="16" t="s">
        <v>10</v>
      </c>
      <c r="G87" s="16" t="s">
        <v>11</v>
      </c>
      <c r="H87" s="16" t="s">
        <v>249</v>
      </c>
      <c r="I87" s="4"/>
    </row>
    <row r="88">
      <c r="A88" s="10" t="s">
        <v>250</v>
      </c>
      <c r="B88" s="4"/>
      <c r="C88" s="4"/>
      <c r="D88" s="4"/>
      <c r="E88" s="4"/>
      <c r="F88" s="4"/>
      <c r="G88" s="16" t="s">
        <v>4</v>
      </c>
      <c r="H88" s="9" t="s">
        <v>33</v>
      </c>
      <c r="I88" s="4"/>
    </row>
    <row r="89">
      <c r="A89" s="10" t="s">
        <v>251</v>
      </c>
      <c r="B89" s="4"/>
      <c r="C89" s="4"/>
      <c r="D89" s="4"/>
      <c r="E89" s="4"/>
      <c r="F89" s="4"/>
      <c r="G89" s="16" t="s">
        <v>4</v>
      </c>
      <c r="H89" s="9" t="s">
        <v>50</v>
      </c>
      <c r="I89" s="4"/>
    </row>
    <row r="90">
      <c r="A90" s="10" t="s">
        <v>252</v>
      </c>
      <c r="B90" s="4"/>
      <c r="C90" s="4"/>
      <c r="D90" s="4"/>
      <c r="E90" s="9" t="s">
        <v>27</v>
      </c>
      <c r="F90" s="16" t="s">
        <v>10</v>
      </c>
      <c r="G90" s="16" t="s">
        <v>253</v>
      </c>
      <c r="H90" s="9" t="s">
        <v>50</v>
      </c>
      <c r="I90" s="4"/>
    </row>
    <row r="91">
      <c r="A91" s="10" t="s">
        <v>254</v>
      </c>
      <c r="B91" s="4"/>
      <c r="C91" s="4"/>
      <c r="D91" s="4"/>
      <c r="E91" s="4"/>
      <c r="F91" s="4"/>
      <c r="G91" s="16" t="s">
        <v>253</v>
      </c>
      <c r="H91" s="9" t="s">
        <v>50</v>
      </c>
      <c r="I91" s="4"/>
    </row>
    <row r="92">
      <c r="A92" s="9" t="s">
        <v>255</v>
      </c>
      <c r="B92" s="4"/>
      <c r="C92" s="4"/>
      <c r="D92" s="4"/>
      <c r="E92" s="9" t="s">
        <v>256</v>
      </c>
      <c r="F92" s="16" t="s">
        <v>10</v>
      </c>
      <c r="G92" s="16" t="s">
        <v>253</v>
      </c>
      <c r="H92" s="16" t="s">
        <v>257</v>
      </c>
      <c r="I92" s="4"/>
    </row>
  </sheetData>
  <mergeCells count="19">
    <mergeCell ref="G3:G5"/>
    <mergeCell ref="H3:H5"/>
    <mergeCell ref="D16:D17"/>
    <mergeCell ref="E16:E17"/>
    <mergeCell ref="F21:F23"/>
    <mergeCell ref="G21:G23"/>
    <mergeCell ref="C25:C26"/>
    <mergeCell ref="B60:B61"/>
    <mergeCell ref="D60:D61"/>
    <mergeCell ref="F60:F61"/>
    <mergeCell ref="G60:G61"/>
    <mergeCell ref="H60:H61"/>
    <mergeCell ref="F25:F27"/>
    <mergeCell ref="G25:G27"/>
    <mergeCell ref="H25:H27"/>
    <mergeCell ref="E29:E30"/>
    <mergeCell ref="F29:F30"/>
    <mergeCell ref="G29:G30"/>
    <mergeCell ref="H29:H30"/>
  </mergeCells>
  <hyperlinks>
    <hyperlink r:id="rId1" ref="F3"/>
    <hyperlink r:id="rId2" ref="G3"/>
    <hyperlink r:id="rId3" ref="H3"/>
    <hyperlink r:id="rId4" ref="F4"/>
    <hyperlink r:id="rId5" ref="F5"/>
    <hyperlink r:id="rId6" ref="F6"/>
    <hyperlink r:id="rId7" ref="G6"/>
    <hyperlink r:id="rId8" ref="H6"/>
    <hyperlink r:id="rId9" ref="F7"/>
    <hyperlink r:id="rId10" ref="G7"/>
    <hyperlink r:id="rId11" ref="H7"/>
    <hyperlink r:id="rId12" ref="F8"/>
    <hyperlink r:id="rId13" ref="G8"/>
    <hyperlink r:id="rId14" ref="H8"/>
    <hyperlink r:id="rId15" ref="F10"/>
    <hyperlink r:id="rId16" ref="G10"/>
    <hyperlink r:id="rId17" ref="H10"/>
    <hyperlink r:id="rId18" ref="F11"/>
    <hyperlink r:id="rId19" ref="G11"/>
    <hyperlink r:id="rId20" ref="F12"/>
    <hyperlink r:id="rId21" ref="G12"/>
    <hyperlink r:id="rId22" ref="F14"/>
    <hyperlink r:id="rId23" ref="G14"/>
    <hyperlink r:id="rId24" ref="H14"/>
    <hyperlink r:id="rId25" ref="F15"/>
    <hyperlink r:id="rId26" ref="G15"/>
    <hyperlink r:id="rId27" ref="C16"/>
    <hyperlink r:id="rId28" ref="F16"/>
    <hyperlink r:id="rId29" ref="G16"/>
    <hyperlink r:id="rId30" ref="H16"/>
    <hyperlink r:id="rId31" ref="C17"/>
    <hyperlink r:id="rId32" ref="F17"/>
    <hyperlink r:id="rId33" ref="G17"/>
    <hyperlink r:id="rId34" ref="H17"/>
    <hyperlink r:id="rId35" ref="F18"/>
    <hyperlink r:id="rId36" ref="G18"/>
    <hyperlink r:id="rId37" ref="H18"/>
    <hyperlink r:id="rId38" ref="F19"/>
    <hyperlink r:id="rId39" ref="G19"/>
    <hyperlink r:id="rId40" ref="H19"/>
    <hyperlink r:id="rId41" ref="F20"/>
    <hyperlink r:id="rId42" ref="G20"/>
    <hyperlink r:id="rId43" ref="H20"/>
    <hyperlink r:id="rId44" ref="F21"/>
    <hyperlink r:id="rId45" ref="G21"/>
    <hyperlink r:id="rId46" ref="H21"/>
    <hyperlink r:id="rId47" ref="H22"/>
    <hyperlink r:id="rId48" ref="H23"/>
    <hyperlink r:id="rId49" ref="F24"/>
    <hyperlink r:id="rId50" ref="G24"/>
    <hyperlink r:id="rId51" ref="H24"/>
    <hyperlink r:id="rId52" ref="F25"/>
    <hyperlink r:id="rId53" ref="G25"/>
    <hyperlink r:id="rId54" ref="F28"/>
    <hyperlink r:id="rId55" ref="G28"/>
    <hyperlink r:id="rId56" ref="H28"/>
    <hyperlink r:id="rId57" ref="F29"/>
    <hyperlink r:id="rId58" ref="G29"/>
    <hyperlink r:id="rId59" ref="H29"/>
    <hyperlink r:id="rId60" ref="F31"/>
    <hyperlink r:id="rId61" ref="G31"/>
    <hyperlink r:id="rId62" ref="H31"/>
    <hyperlink r:id="rId63" ref="F32"/>
    <hyperlink r:id="rId64" ref="G32"/>
    <hyperlink r:id="rId65" ref="H32"/>
    <hyperlink r:id="rId66" ref="F33"/>
    <hyperlink r:id="rId67" ref="G33"/>
    <hyperlink r:id="rId68" ref="F34"/>
    <hyperlink r:id="rId69" ref="G34"/>
    <hyperlink r:id="rId70" ref="H34"/>
    <hyperlink r:id="rId71" ref="F35"/>
    <hyperlink r:id="rId72" ref="G35"/>
    <hyperlink r:id="rId73" ref="H35"/>
    <hyperlink r:id="rId74" ref="F36"/>
    <hyperlink r:id="rId75" ref="G36"/>
    <hyperlink r:id="rId76" ref="H36"/>
    <hyperlink r:id="rId77" ref="C37"/>
    <hyperlink r:id="rId78" ref="F37"/>
    <hyperlink r:id="rId79" ref="G37"/>
    <hyperlink r:id="rId80" ref="F38"/>
    <hyperlink r:id="rId81" ref="G38"/>
    <hyperlink r:id="rId82" ref="H38"/>
    <hyperlink r:id="rId83" ref="F39"/>
    <hyperlink r:id="rId84" ref="G39"/>
    <hyperlink r:id="rId85" ref="H39"/>
    <hyperlink r:id="rId86" ref="F40"/>
    <hyperlink r:id="rId87" ref="G40"/>
    <hyperlink r:id="rId88" ref="H40"/>
    <hyperlink r:id="rId89" ref="F41"/>
    <hyperlink r:id="rId90" ref="G41"/>
    <hyperlink r:id="rId91" ref="H41"/>
    <hyperlink r:id="rId92" ref="F43"/>
    <hyperlink r:id="rId93" ref="G43"/>
    <hyperlink r:id="rId94" ref="H43"/>
    <hyperlink r:id="rId95" ref="F45"/>
    <hyperlink r:id="rId96" ref="G45"/>
    <hyperlink r:id="rId97" ref="H45"/>
    <hyperlink r:id="rId98" ref="F46"/>
    <hyperlink r:id="rId99" ref="G46"/>
    <hyperlink r:id="rId100" ref="H46"/>
    <hyperlink r:id="rId101" ref="F47"/>
    <hyperlink r:id="rId102" ref="G47"/>
    <hyperlink r:id="rId103" ref="H47"/>
    <hyperlink r:id="rId104" ref="B49"/>
    <hyperlink r:id="rId105" ref="F50"/>
    <hyperlink r:id="rId106" ref="G50"/>
    <hyperlink r:id="rId107" ref="H50"/>
    <hyperlink r:id="rId108" ref="F51"/>
    <hyperlink r:id="rId109" ref="G51"/>
    <hyperlink r:id="rId110" ref="H51"/>
    <hyperlink r:id="rId111" ref="F52"/>
    <hyperlink r:id="rId112" ref="G52"/>
    <hyperlink r:id="rId113" ref="H52"/>
    <hyperlink r:id="rId114" ref="G53"/>
    <hyperlink r:id="rId115" ref="H53"/>
    <hyperlink r:id="rId116" ref="F55"/>
    <hyperlink r:id="rId117" ref="G55"/>
    <hyperlink r:id="rId118" ref="H55"/>
    <hyperlink r:id="rId119" ref="F56"/>
    <hyperlink r:id="rId120" ref="G56"/>
    <hyperlink r:id="rId121" ref="A57"/>
    <hyperlink r:id="rId122" ref="G57"/>
    <hyperlink r:id="rId123" ref="A58"/>
    <hyperlink r:id="rId124" ref="G58"/>
    <hyperlink r:id="rId125" ref="H58"/>
    <hyperlink r:id="rId126" ref="D60"/>
    <hyperlink r:id="rId127" ref="F60"/>
    <hyperlink r:id="rId128" ref="G60"/>
    <hyperlink r:id="rId129" ref="F62"/>
    <hyperlink r:id="rId130" ref="G62"/>
    <hyperlink r:id="rId131" ref="H62"/>
    <hyperlink r:id="rId132" ref="F63"/>
    <hyperlink r:id="rId133" ref="G63"/>
    <hyperlink r:id="rId134" ref="H63"/>
    <hyperlink r:id="rId135" location="temp:C:EbJ99bc37cd7103432bb7af75968" ref="B65"/>
    <hyperlink r:id="rId136" ref="F66"/>
    <hyperlink r:id="rId137" ref="G66"/>
    <hyperlink r:id="rId138" location="license:~:text=2018)%7D%2C%0A%20%20year%3D%7B2018%7D%0A%7D-,License,-The%20data%20is" ref="H66"/>
    <hyperlink r:id="rId139" ref="F67"/>
    <hyperlink r:id="rId140" ref="G67"/>
    <hyperlink r:id="rId141" ref="H67"/>
    <hyperlink r:id="rId142" ref="F68"/>
    <hyperlink r:id="rId143" ref="F69"/>
    <hyperlink r:id="rId144" ref="G69"/>
    <hyperlink r:id="rId145" ref="H69"/>
    <hyperlink r:id="rId146" ref="F70"/>
    <hyperlink r:id="rId147" ref="G70"/>
    <hyperlink r:id="rId148" ref="H70"/>
    <hyperlink r:id="rId149" ref="F71"/>
    <hyperlink r:id="rId150" ref="G71"/>
    <hyperlink r:id="rId151" ref="F73"/>
    <hyperlink r:id="rId152" ref="G73"/>
    <hyperlink r:id="rId153" ref="H73"/>
    <hyperlink r:id="rId154" ref="G74"/>
    <hyperlink r:id="rId155" ref="H74"/>
    <hyperlink r:id="rId156" ref="F75"/>
    <hyperlink r:id="rId157" ref="G75"/>
    <hyperlink r:id="rId158" ref="H75"/>
    <hyperlink r:id="rId159" ref="G77"/>
    <hyperlink r:id="rId160" ref="G78"/>
    <hyperlink r:id="rId161" ref="G79"/>
    <hyperlink r:id="rId162" ref="G80"/>
    <hyperlink r:id="rId163" ref="G81"/>
    <hyperlink r:id="rId164" ref="G82"/>
    <hyperlink r:id="rId165" ref="G83"/>
    <hyperlink r:id="rId166" ref="G84"/>
    <hyperlink r:id="rId167" ref="G85"/>
    <hyperlink r:id="rId168" ref="G86"/>
    <hyperlink r:id="rId169" ref="I86"/>
    <hyperlink r:id="rId170" ref="F87"/>
    <hyperlink r:id="rId171" ref="G87"/>
    <hyperlink r:id="rId172" ref="H87"/>
    <hyperlink r:id="rId173" ref="G88"/>
    <hyperlink r:id="rId174" ref="G89"/>
    <hyperlink r:id="rId175" ref="F90"/>
    <hyperlink r:id="rId176" ref="G90"/>
    <hyperlink r:id="rId177" ref="G91"/>
    <hyperlink r:id="rId178" ref="F92"/>
    <hyperlink r:id="rId179" ref="G92"/>
    <hyperlink r:id="rId180" ref="H92"/>
  </hyperlinks>
  <drawing r:id="rId18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13"/>
    <col customWidth="1" min="2" max="2" width="21.0"/>
  </cols>
  <sheetData>
    <row r="1">
      <c r="A1" s="93" t="s">
        <v>260</v>
      </c>
      <c r="B1" s="7" t="s">
        <v>8</v>
      </c>
      <c r="C1" s="55" t="s">
        <v>261</v>
      </c>
      <c r="D1" s="9" t="s">
        <v>9</v>
      </c>
      <c r="E1" s="11" t="s">
        <v>12</v>
      </c>
    </row>
    <row r="2">
      <c r="A2" s="13" t="s">
        <v>262</v>
      </c>
      <c r="B2" s="7" t="s">
        <v>18</v>
      </c>
      <c r="C2" s="15">
        <v>1.0</v>
      </c>
      <c r="D2" s="9" t="s">
        <v>20</v>
      </c>
      <c r="E2" s="18" t="s">
        <v>28</v>
      </c>
    </row>
    <row r="3">
      <c r="A3" s="13" t="s">
        <v>262</v>
      </c>
      <c r="B3" s="7" t="s">
        <v>19</v>
      </c>
      <c r="C3" s="15">
        <v>2.0</v>
      </c>
      <c r="D3" s="9" t="s">
        <v>20</v>
      </c>
      <c r="E3" s="18" t="s">
        <v>28</v>
      </c>
    </row>
    <row r="4">
      <c r="A4" s="13" t="s">
        <v>262</v>
      </c>
      <c r="B4" s="7" t="s">
        <v>21</v>
      </c>
      <c r="C4" s="15">
        <v>3.0</v>
      </c>
      <c r="D4" s="9" t="s">
        <v>22</v>
      </c>
      <c r="E4" s="18" t="s">
        <v>28</v>
      </c>
    </row>
    <row r="5">
      <c r="A5" s="13" t="s">
        <v>262</v>
      </c>
      <c r="B5" s="7" t="s">
        <v>26</v>
      </c>
      <c r="C5" s="15">
        <v>4.0</v>
      </c>
      <c r="D5" s="9" t="s">
        <v>27</v>
      </c>
      <c r="E5" s="27" t="s">
        <v>28</v>
      </c>
    </row>
    <row r="6">
      <c r="A6" s="13" t="s">
        <v>262</v>
      </c>
      <c r="B6" s="7" t="s">
        <v>29</v>
      </c>
      <c r="C6" s="15">
        <v>5.0</v>
      </c>
      <c r="D6" s="9" t="s">
        <v>177</v>
      </c>
      <c r="E6" s="27" t="s">
        <v>28</v>
      </c>
    </row>
    <row r="7">
      <c r="A7" s="13" t="s">
        <v>262</v>
      </c>
      <c r="B7" s="7" t="s">
        <v>30</v>
      </c>
      <c r="C7" s="15">
        <v>6.0</v>
      </c>
      <c r="D7" s="9" t="s">
        <v>173</v>
      </c>
      <c r="E7" s="27" t="s">
        <v>28</v>
      </c>
    </row>
    <row r="8">
      <c r="A8" s="13" t="s">
        <v>262</v>
      </c>
      <c r="B8" s="7" t="s">
        <v>31</v>
      </c>
      <c r="C8" s="15">
        <v>7.0</v>
      </c>
      <c r="D8" s="9" t="s">
        <v>32</v>
      </c>
      <c r="E8" s="27" t="s">
        <v>33</v>
      </c>
    </row>
    <row r="9">
      <c r="A9" s="13" t="s">
        <v>262</v>
      </c>
      <c r="B9" s="7" t="s">
        <v>34</v>
      </c>
      <c r="C9" s="15">
        <v>8.0</v>
      </c>
      <c r="D9" s="9" t="s">
        <v>35</v>
      </c>
      <c r="E9" s="27" t="s">
        <v>36</v>
      </c>
    </row>
    <row r="10">
      <c r="A10" s="13" t="s">
        <v>262</v>
      </c>
      <c r="B10" s="7" t="s">
        <v>37</v>
      </c>
      <c r="C10" s="15">
        <v>9.0</v>
      </c>
      <c r="D10" s="9" t="s">
        <v>35</v>
      </c>
      <c r="E10" s="27" t="s">
        <v>36</v>
      </c>
    </row>
    <row r="11">
      <c r="A11" s="13" t="s">
        <v>262</v>
      </c>
      <c r="B11" s="7" t="s">
        <v>38</v>
      </c>
      <c r="C11" s="15">
        <v>10.0</v>
      </c>
      <c r="D11" s="9" t="s">
        <v>22</v>
      </c>
      <c r="E11" s="29" t="s">
        <v>40</v>
      </c>
    </row>
    <row r="12">
      <c r="A12" s="13" t="s">
        <v>262</v>
      </c>
      <c r="B12" s="7" t="s">
        <v>41</v>
      </c>
      <c r="C12" s="15">
        <v>11.0</v>
      </c>
      <c r="D12" s="9" t="s">
        <v>42</v>
      </c>
      <c r="E12" s="30" t="s">
        <v>44</v>
      </c>
    </row>
    <row r="13">
      <c r="A13" s="13" t="s">
        <v>262</v>
      </c>
      <c r="B13" s="7" t="s">
        <v>46</v>
      </c>
      <c r="C13" s="15">
        <v>12.0</v>
      </c>
      <c r="D13" s="9" t="s">
        <v>42</v>
      </c>
      <c r="E13" s="30" t="s">
        <v>44</v>
      </c>
    </row>
    <row r="14">
      <c r="A14" s="13" t="s">
        <v>262</v>
      </c>
      <c r="B14" s="7" t="s">
        <v>47</v>
      </c>
      <c r="C14" s="15">
        <v>13.0</v>
      </c>
      <c r="D14" s="9" t="s">
        <v>42</v>
      </c>
      <c r="E14" s="30" t="s">
        <v>44</v>
      </c>
    </row>
    <row r="15">
      <c r="A15" s="13" t="s">
        <v>262</v>
      </c>
      <c r="B15" s="7" t="s">
        <v>48</v>
      </c>
      <c r="C15" s="15">
        <v>14.0</v>
      </c>
      <c r="D15" s="9" t="s">
        <v>49</v>
      </c>
      <c r="E15" s="30" t="s">
        <v>50</v>
      </c>
    </row>
    <row r="16">
      <c r="A16" s="13" t="s">
        <v>262</v>
      </c>
      <c r="B16" s="7" t="s">
        <v>51</v>
      </c>
      <c r="C16" s="15">
        <v>15.0</v>
      </c>
      <c r="D16" s="31" t="s">
        <v>52</v>
      </c>
      <c r="E16" s="18" t="s">
        <v>54</v>
      </c>
    </row>
    <row r="17">
      <c r="A17" s="13" t="s">
        <v>262</v>
      </c>
      <c r="B17" s="7" t="s">
        <v>55</v>
      </c>
      <c r="C17" s="15">
        <v>16.0</v>
      </c>
      <c r="D17" s="31" t="s">
        <v>263</v>
      </c>
      <c r="E17" s="22"/>
    </row>
    <row r="18">
      <c r="A18" s="13" t="s">
        <v>264</v>
      </c>
      <c r="B18" s="7" t="s">
        <v>57</v>
      </c>
      <c r="C18" s="15">
        <v>17.0</v>
      </c>
      <c r="D18" s="9" t="s">
        <v>58</v>
      </c>
      <c r="E18" s="27" t="s">
        <v>59</v>
      </c>
    </row>
    <row r="19">
      <c r="A19" s="13" t="s">
        <v>264</v>
      </c>
      <c r="B19" s="41" t="s">
        <v>60</v>
      </c>
      <c r="C19" s="15">
        <v>18.0</v>
      </c>
      <c r="D19" s="9" t="s">
        <v>61</v>
      </c>
      <c r="E19" s="42" t="s">
        <v>50</v>
      </c>
    </row>
    <row r="20">
      <c r="A20" s="13" t="s">
        <v>264</v>
      </c>
      <c r="B20" s="41" t="s">
        <v>63</v>
      </c>
      <c r="C20" s="15">
        <v>19.0</v>
      </c>
      <c r="D20" s="31" t="s">
        <v>64</v>
      </c>
      <c r="E20" s="27" t="s">
        <v>36</v>
      </c>
    </row>
    <row r="21">
      <c r="A21" s="13" t="s">
        <v>264</v>
      </c>
      <c r="B21" s="7" t="s">
        <v>66</v>
      </c>
      <c r="C21" s="15">
        <v>20.0</v>
      </c>
      <c r="D21" s="31" t="s">
        <v>265</v>
      </c>
      <c r="E21" s="29" t="s">
        <v>68</v>
      </c>
    </row>
    <row r="22">
      <c r="A22" s="13" t="s">
        <v>264</v>
      </c>
      <c r="B22" s="7" t="s">
        <v>71</v>
      </c>
      <c r="C22" s="15">
        <v>21.0</v>
      </c>
      <c r="D22" s="9" t="s">
        <v>61</v>
      </c>
      <c r="E22" s="29" t="s">
        <v>68</v>
      </c>
    </row>
    <row r="23">
      <c r="A23" s="13" t="s">
        <v>264</v>
      </c>
      <c r="B23" s="41" t="s">
        <v>74</v>
      </c>
      <c r="C23" s="15">
        <v>22.0</v>
      </c>
      <c r="D23" s="9" t="s">
        <v>75</v>
      </c>
      <c r="E23" s="29" t="s">
        <v>40</v>
      </c>
    </row>
    <row r="24">
      <c r="A24" s="13" t="s">
        <v>264</v>
      </c>
      <c r="B24" s="41" t="s">
        <v>76</v>
      </c>
      <c r="C24" s="15">
        <v>23.0</v>
      </c>
      <c r="D24" s="9" t="s">
        <v>27</v>
      </c>
      <c r="E24" s="27" t="s">
        <v>78</v>
      </c>
    </row>
    <row r="25">
      <c r="A25" s="13" t="s">
        <v>264</v>
      </c>
      <c r="B25" s="7" t="s">
        <v>79</v>
      </c>
      <c r="C25" s="15">
        <v>24.0</v>
      </c>
      <c r="D25" s="9" t="s">
        <v>27</v>
      </c>
      <c r="E25" s="27" t="s">
        <v>81</v>
      </c>
    </row>
    <row r="26">
      <c r="A26" s="13" t="s">
        <v>264</v>
      </c>
      <c r="B26" s="7" t="s">
        <v>82</v>
      </c>
      <c r="C26" s="15">
        <v>25.0</v>
      </c>
      <c r="D26" s="4"/>
      <c r="E26" s="27" t="s">
        <v>83</v>
      </c>
    </row>
    <row r="27">
      <c r="A27" s="13" t="s">
        <v>264</v>
      </c>
      <c r="B27" s="7" t="s">
        <v>84</v>
      </c>
      <c r="C27" s="15">
        <v>26.0</v>
      </c>
      <c r="D27" s="4"/>
      <c r="E27" s="27" t="s">
        <v>83</v>
      </c>
    </row>
    <row r="28">
      <c r="A28" s="13" t="s">
        <v>264</v>
      </c>
      <c r="B28" s="43" t="s">
        <v>85</v>
      </c>
      <c r="C28" s="15">
        <v>27.0</v>
      </c>
      <c r="D28" s="9" t="s">
        <v>86</v>
      </c>
      <c r="E28" s="27" t="s">
        <v>36</v>
      </c>
    </row>
    <row r="29">
      <c r="A29" s="13" t="s">
        <v>264</v>
      </c>
      <c r="B29" s="7" t="s">
        <v>89</v>
      </c>
      <c r="C29" s="15">
        <v>28.0</v>
      </c>
      <c r="D29" s="9" t="s">
        <v>90</v>
      </c>
      <c r="E29" s="44" t="s">
        <v>93</v>
      </c>
    </row>
    <row r="30">
      <c r="A30" s="13" t="s">
        <v>264</v>
      </c>
      <c r="B30" s="7" t="s">
        <v>94</v>
      </c>
      <c r="C30" s="15">
        <v>29.0</v>
      </c>
      <c r="D30" s="9" t="s">
        <v>256</v>
      </c>
      <c r="E30" s="20"/>
    </row>
    <row r="31">
      <c r="A31" s="13" t="s">
        <v>264</v>
      </c>
      <c r="B31" s="7" t="s">
        <v>95</v>
      </c>
      <c r="C31" s="15">
        <v>30.0</v>
      </c>
      <c r="D31" s="9" t="s">
        <v>266</v>
      </c>
      <c r="E31" s="22"/>
    </row>
    <row r="32">
      <c r="A32" s="13" t="s">
        <v>264</v>
      </c>
      <c r="B32" s="7" t="s">
        <v>96</v>
      </c>
      <c r="C32" s="15">
        <v>31.0</v>
      </c>
      <c r="D32" s="9" t="s">
        <v>42</v>
      </c>
      <c r="E32" s="27" t="s">
        <v>97</v>
      </c>
    </row>
    <row r="33">
      <c r="A33" s="13" t="s">
        <v>264</v>
      </c>
      <c r="B33" s="41" t="s">
        <v>100</v>
      </c>
      <c r="C33" s="15">
        <v>32.0</v>
      </c>
      <c r="D33" s="9" t="s">
        <v>101</v>
      </c>
      <c r="E33" s="45" t="s">
        <v>103</v>
      </c>
    </row>
    <row r="34">
      <c r="A34" s="13" t="s">
        <v>264</v>
      </c>
      <c r="B34" s="7" t="s">
        <v>105</v>
      </c>
      <c r="C34" s="15">
        <v>33.0</v>
      </c>
      <c r="D34" s="9" t="s">
        <v>106</v>
      </c>
      <c r="E34" s="27" t="s">
        <v>107</v>
      </c>
    </row>
    <row r="35">
      <c r="A35" s="13" t="s">
        <v>264</v>
      </c>
      <c r="B35" s="7" t="s">
        <v>108</v>
      </c>
      <c r="C35" s="15">
        <v>34.0</v>
      </c>
      <c r="D35" s="9" t="s">
        <v>109</v>
      </c>
      <c r="E35" s="42" t="s">
        <v>50</v>
      </c>
    </row>
    <row r="36">
      <c r="A36" s="13" t="s">
        <v>264</v>
      </c>
      <c r="B36" s="7" t="s">
        <v>111</v>
      </c>
      <c r="C36" s="15">
        <v>35.0</v>
      </c>
      <c r="D36" s="9" t="s">
        <v>16</v>
      </c>
      <c r="E36" s="27" t="s">
        <v>112</v>
      </c>
    </row>
    <row r="37">
      <c r="A37" s="13" t="s">
        <v>264</v>
      </c>
      <c r="B37" s="7" t="s">
        <v>113</v>
      </c>
      <c r="C37" s="15">
        <v>36.0</v>
      </c>
      <c r="D37" s="9" t="s">
        <v>42</v>
      </c>
      <c r="E37" s="27" t="s">
        <v>107</v>
      </c>
    </row>
    <row r="38">
      <c r="A38" s="13" t="s">
        <v>264</v>
      </c>
      <c r="B38" s="7" t="s">
        <v>114</v>
      </c>
      <c r="C38" s="15">
        <v>37.0</v>
      </c>
      <c r="D38" s="9" t="s">
        <v>115</v>
      </c>
      <c r="E38" s="48" t="s">
        <v>116</v>
      </c>
    </row>
    <row r="39">
      <c r="A39" s="13" t="s">
        <v>264</v>
      </c>
      <c r="B39" s="7" t="s">
        <v>117</v>
      </c>
      <c r="C39" s="15">
        <v>38.0</v>
      </c>
      <c r="D39" s="9" t="s">
        <v>118</v>
      </c>
      <c r="E39" s="27" t="s">
        <v>33</v>
      </c>
    </row>
    <row r="40">
      <c r="A40" s="13" t="s">
        <v>264</v>
      </c>
      <c r="B40" s="7" t="s">
        <v>119</v>
      </c>
      <c r="C40" s="15">
        <v>39.0</v>
      </c>
      <c r="D40" s="9" t="s">
        <v>118</v>
      </c>
      <c r="E40" s="27" t="s">
        <v>107</v>
      </c>
    </row>
    <row r="41">
      <c r="A41" s="13" t="s">
        <v>264</v>
      </c>
      <c r="B41" s="7" t="s">
        <v>121</v>
      </c>
      <c r="C41" s="15">
        <v>40.0</v>
      </c>
      <c r="D41" s="9" t="s">
        <v>122</v>
      </c>
      <c r="E41" s="27" t="s">
        <v>107</v>
      </c>
    </row>
    <row r="42">
      <c r="A42" s="13" t="s">
        <v>264</v>
      </c>
      <c r="B42" s="7" t="s">
        <v>123</v>
      </c>
      <c r="C42" s="15">
        <v>41.0</v>
      </c>
      <c r="D42" s="9" t="s">
        <v>27</v>
      </c>
      <c r="E42" s="49" t="s">
        <v>33</v>
      </c>
    </row>
    <row r="43">
      <c r="A43" s="13" t="s">
        <v>264</v>
      </c>
      <c r="B43" s="7" t="s">
        <v>124</v>
      </c>
      <c r="C43" s="15">
        <v>42.0</v>
      </c>
      <c r="D43" s="9" t="s">
        <v>125</v>
      </c>
      <c r="E43" s="29" t="s">
        <v>127</v>
      </c>
    </row>
    <row r="44">
      <c r="A44" s="13" t="s">
        <v>264</v>
      </c>
      <c r="B44" s="7" t="s">
        <v>128</v>
      </c>
      <c r="C44" s="15">
        <v>43.0</v>
      </c>
      <c r="D44" s="9" t="s">
        <v>16</v>
      </c>
      <c r="E44" s="50" t="s">
        <v>112</v>
      </c>
    </row>
    <row r="45">
      <c r="A45" s="13" t="s">
        <v>264</v>
      </c>
      <c r="B45" s="7" t="s">
        <v>129</v>
      </c>
      <c r="C45" s="15">
        <v>44.0</v>
      </c>
      <c r="D45" s="9" t="s">
        <v>125</v>
      </c>
      <c r="E45" s="50" t="s">
        <v>112</v>
      </c>
    </row>
    <row r="46">
      <c r="A46" s="13" t="s">
        <v>267</v>
      </c>
      <c r="B46" s="7" t="s">
        <v>131</v>
      </c>
      <c r="C46" s="15">
        <v>45.0</v>
      </c>
      <c r="D46" s="9" t="s">
        <v>132</v>
      </c>
      <c r="E46" s="27" t="s">
        <v>134</v>
      </c>
    </row>
    <row r="47">
      <c r="A47" s="13" t="s">
        <v>267</v>
      </c>
      <c r="B47" s="7" t="s">
        <v>136</v>
      </c>
      <c r="C47" s="15">
        <v>46.0</v>
      </c>
      <c r="D47" s="9" t="s">
        <v>137</v>
      </c>
      <c r="E47" s="29" t="s">
        <v>139</v>
      </c>
    </row>
    <row r="48">
      <c r="A48" s="13" t="s">
        <v>267</v>
      </c>
      <c r="B48" s="7" t="s">
        <v>140</v>
      </c>
      <c r="C48" s="15">
        <v>47.0</v>
      </c>
      <c r="D48" s="9" t="s">
        <v>141</v>
      </c>
      <c r="E48" s="27" t="s">
        <v>107</v>
      </c>
    </row>
    <row r="49">
      <c r="A49" s="13" t="s">
        <v>267</v>
      </c>
      <c r="B49" s="7" t="s">
        <v>143</v>
      </c>
      <c r="C49" s="15">
        <v>48.0</v>
      </c>
      <c r="D49" s="9" t="s">
        <v>147</v>
      </c>
      <c r="E49" s="27" t="s">
        <v>145</v>
      </c>
    </row>
    <row r="50">
      <c r="A50" s="13" t="s">
        <v>267</v>
      </c>
      <c r="B50" s="7" t="s">
        <v>146</v>
      </c>
      <c r="C50" s="15">
        <v>49.0</v>
      </c>
      <c r="D50" s="9" t="s">
        <v>147</v>
      </c>
      <c r="E50" s="27" t="s">
        <v>145</v>
      </c>
    </row>
    <row r="51">
      <c r="A51" s="13" t="s">
        <v>267</v>
      </c>
      <c r="B51" s="7" t="s">
        <v>148</v>
      </c>
      <c r="C51" s="15">
        <v>50.0</v>
      </c>
      <c r="D51" s="9" t="s">
        <v>118</v>
      </c>
      <c r="E51" s="27" t="s">
        <v>107</v>
      </c>
    </row>
    <row r="52">
      <c r="A52" s="13" t="s">
        <v>267</v>
      </c>
      <c r="B52" s="7" t="s">
        <v>149</v>
      </c>
      <c r="C52" s="15">
        <v>51.0</v>
      </c>
      <c r="D52" s="9" t="s">
        <v>118</v>
      </c>
      <c r="E52" s="42" t="s">
        <v>93</v>
      </c>
    </row>
    <row r="53">
      <c r="A53" s="13" t="s">
        <v>267</v>
      </c>
      <c r="B53" s="56" t="s">
        <v>150</v>
      </c>
      <c r="C53" s="15">
        <v>52.0</v>
      </c>
      <c r="D53" s="9" t="s">
        <v>151</v>
      </c>
      <c r="E53" s="42" t="s">
        <v>50</v>
      </c>
    </row>
    <row r="54">
      <c r="A54" s="13" t="s">
        <v>267</v>
      </c>
      <c r="B54" s="7" t="s">
        <v>153</v>
      </c>
      <c r="C54" s="15">
        <v>53.0</v>
      </c>
      <c r="D54" s="9" t="s">
        <v>109</v>
      </c>
      <c r="E54" s="44" t="s">
        <v>50</v>
      </c>
    </row>
    <row r="55">
      <c r="A55" s="13" t="s">
        <v>267</v>
      </c>
      <c r="B55" s="7" t="s">
        <v>154</v>
      </c>
      <c r="C55" s="15">
        <v>54.0</v>
      </c>
      <c r="D55" s="9" t="s">
        <v>109</v>
      </c>
      <c r="E55" s="22"/>
    </row>
    <row r="56">
      <c r="A56" s="13" t="s">
        <v>267</v>
      </c>
      <c r="B56" s="7" t="s">
        <v>156</v>
      </c>
      <c r="C56" s="15">
        <v>55.0</v>
      </c>
      <c r="D56" s="9" t="s">
        <v>22</v>
      </c>
      <c r="E56" s="29" t="s">
        <v>40</v>
      </c>
    </row>
    <row r="57">
      <c r="A57" s="13" t="s">
        <v>267</v>
      </c>
      <c r="B57" s="7" t="s">
        <v>157</v>
      </c>
      <c r="C57" s="15">
        <v>56.0</v>
      </c>
      <c r="D57" s="9" t="s">
        <v>158</v>
      </c>
      <c r="E57" s="29" t="s">
        <v>40</v>
      </c>
    </row>
    <row r="58">
      <c r="A58" s="13" t="s">
        <v>160</v>
      </c>
      <c r="B58" s="7" t="s">
        <v>161</v>
      </c>
      <c r="C58" s="15">
        <v>57.0</v>
      </c>
      <c r="D58" s="9" t="s">
        <v>162</v>
      </c>
      <c r="E58" s="27" t="s">
        <v>33</v>
      </c>
    </row>
    <row r="59">
      <c r="A59" s="13" t="s">
        <v>160</v>
      </c>
      <c r="B59" s="7" t="s">
        <v>169</v>
      </c>
      <c r="C59" s="15">
        <v>58.0</v>
      </c>
      <c r="D59" s="9" t="s">
        <v>122</v>
      </c>
      <c r="E59" s="29" t="s">
        <v>170</v>
      </c>
    </row>
    <row r="60">
      <c r="A60" s="13" t="s">
        <v>160</v>
      </c>
      <c r="B60" s="7" t="s">
        <v>172</v>
      </c>
      <c r="C60" s="15">
        <v>59.0</v>
      </c>
      <c r="D60" s="9" t="s">
        <v>173</v>
      </c>
      <c r="E60" s="27" t="s">
        <v>174</v>
      </c>
    </row>
    <row r="61">
      <c r="A61" s="13" t="s">
        <v>160</v>
      </c>
      <c r="B61" s="60" t="s">
        <v>176</v>
      </c>
      <c r="C61" s="15">
        <v>60.0</v>
      </c>
      <c r="D61" s="9" t="s">
        <v>177</v>
      </c>
      <c r="E61" s="42" t="s">
        <v>50</v>
      </c>
    </row>
    <row r="62">
      <c r="A62" s="13" t="s">
        <v>268</v>
      </c>
      <c r="B62" s="68" t="s">
        <v>179</v>
      </c>
      <c r="C62" s="15">
        <v>61.0</v>
      </c>
      <c r="D62" s="9" t="s">
        <v>180</v>
      </c>
      <c r="E62" s="27" t="s">
        <v>59</v>
      </c>
    </row>
    <row r="63">
      <c r="A63" s="13" t="s">
        <v>268</v>
      </c>
      <c r="B63" s="7" t="s">
        <v>181</v>
      </c>
      <c r="C63" s="15">
        <v>62.0</v>
      </c>
      <c r="D63" s="9" t="s">
        <v>151</v>
      </c>
      <c r="E63" s="27" t="s">
        <v>112</v>
      </c>
    </row>
    <row r="64">
      <c r="A64" s="13" t="s">
        <v>268</v>
      </c>
      <c r="B64" s="7" t="s">
        <v>182</v>
      </c>
      <c r="C64" s="15">
        <v>63.0</v>
      </c>
      <c r="D64" s="9" t="s">
        <v>183</v>
      </c>
      <c r="E64" s="27" t="s">
        <v>112</v>
      </c>
    </row>
    <row r="65">
      <c r="A65" s="13" t="s">
        <v>268</v>
      </c>
      <c r="B65" s="7" t="s">
        <v>185</v>
      </c>
      <c r="C65" s="15">
        <v>64.0</v>
      </c>
      <c r="D65" s="9" t="s">
        <v>186</v>
      </c>
      <c r="E65" s="69" t="s">
        <v>112</v>
      </c>
    </row>
    <row r="66">
      <c r="A66" s="13" t="s">
        <v>268</v>
      </c>
      <c r="B66" s="72" t="s">
        <v>189</v>
      </c>
      <c r="C66" s="15">
        <v>65.0</v>
      </c>
      <c r="D66" s="9" t="s">
        <v>122</v>
      </c>
      <c r="E66" s="73" t="s">
        <v>190</v>
      </c>
    </row>
    <row r="67">
      <c r="A67" s="13" t="s">
        <v>268</v>
      </c>
      <c r="B67" s="72" t="s">
        <v>191</v>
      </c>
      <c r="C67" s="15">
        <v>66.0</v>
      </c>
      <c r="D67" s="9" t="s">
        <v>192</v>
      </c>
      <c r="E67" s="74" t="s">
        <v>194</v>
      </c>
    </row>
    <row r="68">
      <c r="A68" s="13" t="s">
        <v>268</v>
      </c>
      <c r="B68" s="72" t="s">
        <v>195</v>
      </c>
      <c r="C68" s="15">
        <v>67.0</v>
      </c>
      <c r="D68" s="9" t="s">
        <v>75</v>
      </c>
      <c r="E68" s="69" t="s">
        <v>112</v>
      </c>
    </row>
    <row r="69">
      <c r="A69" s="13" t="s">
        <v>268</v>
      </c>
      <c r="B69" s="72" t="s">
        <v>197</v>
      </c>
      <c r="C69" s="15">
        <v>68.0</v>
      </c>
      <c r="D69" s="9" t="s">
        <v>198</v>
      </c>
      <c r="E69" s="75" t="s">
        <v>199</v>
      </c>
    </row>
    <row r="70">
      <c r="A70" s="80" t="s">
        <v>269</v>
      </c>
      <c r="B70" s="72" t="s">
        <v>202</v>
      </c>
      <c r="C70" s="15">
        <v>69.0</v>
      </c>
      <c r="D70" s="9" t="s">
        <v>203</v>
      </c>
      <c r="E70" s="69" t="s">
        <v>112</v>
      </c>
    </row>
    <row r="71">
      <c r="A71" s="80" t="s">
        <v>269</v>
      </c>
      <c r="B71" s="72" t="s">
        <v>204</v>
      </c>
      <c r="C71" s="15">
        <v>70.0</v>
      </c>
      <c r="D71" s="9" t="s">
        <v>205</v>
      </c>
      <c r="E71" s="69" t="s">
        <v>33</v>
      </c>
    </row>
    <row r="72">
      <c r="A72" s="80" t="s">
        <v>269</v>
      </c>
      <c r="B72" s="72" t="s">
        <v>206</v>
      </c>
      <c r="C72" s="15">
        <v>71.0</v>
      </c>
      <c r="D72" s="6" t="s">
        <v>109</v>
      </c>
      <c r="E72" s="69" t="s">
        <v>33</v>
      </c>
    </row>
    <row r="73">
      <c r="A73" s="80" t="s">
        <v>269</v>
      </c>
      <c r="B73" s="72" t="s">
        <v>207</v>
      </c>
      <c r="C73" s="15">
        <v>72.0</v>
      </c>
      <c r="D73" s="6" t="s">
        <v>42</v>
      </c>
      <c r="E73" s="82" t="s">
        <v>40</v>
      </c>
    </row>
    <row r="74">
      <c r="A74" s="80" t="s">
        <v>269</v>
      </c>
      <c r="B74" s="72" t="s">
        <v>208</v>
      </c>
      <c r="C74" s="15">
        <v>73.0</v>
      </c>
      <c r="D74" s="6" t="s">
        <v>209</v>
      </c>
      <c r="E74" s="69" t="s">
        <v>36</v>
      </c>
    </row>
    <row r="75">
      <c r="A75" s="80" t="s">
        <v>269</v>
      </c>
      <c r="B75" s="72" t="s">
        <v>210</v>
      </c>
      <c r="C75" s="15">
        <v>74.0</v>
      </c>
      <c r="D75" s="6" t="s">
        <v>211</v>
      </c>
      <c r="E75" s="42" t="s">
        <v>50</v>
      </c>
    </row>
    <row r="76">
      <c r="A76" s="80" t="s">
        <v>269</v>
      </c>
      <c r="B76" s="7" t="s">
        <v>212</v>
      </c>
      <c r="C76" s="15">
        <v>75.0</v>
      </c>
      <c r="D76" s="84" t="s">
        <v>213</v>
      </c>
      <c r="E76" s="82" t="s">
        <v>40</v>
      </c>
    </row>
    <row r="77">
      <c r="A77" s="80" t="s">
        <v>269</v>
      </c>
      <c r="B77" s="7" t="s">
        <v>214</v>
      </c>
      <c r="C77" s="15">
        <v>76.0</v>
      </c>
      <c r="D77" s="84" t="s">
        <v>215</v>
      </c>
      <c r="E77" s="69" t="s">
        <v>216</v>
      </c>
    </row>
    <row r="78">
      <c r="A78" s="80" t="s">
        <v>269</v>
      </c>
      <c r="B78" s="7" t="s">
        <v>217</v>
      </c>
      <c r="C78" s="15">
        <v>77.0</v>
      </c>
      <c r="D78" s="84" t="s">
        <v>218</v>
      </c>
      <c r="E78" s="82" t="s">
        <v>40</v>
      </c>
    </row>
    <row r="79">
      <c r="A79" s="80" t="s">
        <v>269</v>
      </c>
      <c r="B79" s="7" t="s">
        <v>219</v>
      </c>
      <c r="C79" s="15">
        <v>78.0</v>
      </c>
      <c r="D79" s="84" t="s">
        <v>90</v>
      </c>
      <c r="E79" s="82" t="s">
        <v>220</v>
      </c>
    </row>
    <row r="80">
      <c r="A80" s="80" t="s">
        <v>269</v>
      </c>
      <c r="B80" s="7" t="s">
        <v>221</v>
      </c>
      <c r="C80" s="15">
        <v>79.0</v>
      </c>
      <c r="D80" s="84" t="s">
        <v>177</v>
      </c>
      <c r="E80" s="69" t="s">
        <v>107</v>
      </c>
    </row>
    <row r="81">
      <c r="A81" s="80" t="s">
        <v>269</v>
      </c>
      <c r="B81" s="7" t="s">
        <v>222</v>
      </c>
      <c r="C81" s="15">
        <v>80.0</v>
      </c>
      <c r="D81" s="84" t="s">
        <v>223</v>
      </c>
      <c r="E81" s="42" t="s">
        <v>50</v>
      </c>
    </row>
    <row r="82">
      <c r="A82" s="80" t="s">
        <v>269</v>
      </c>
      <c r="B82" s="7" t="s">
        <v>225</v>
      </c>
      <c r="C82" s="15">
        <v>81.0</v>
      </c>
      <c r="D82" s="84" t="s">
        <v>226</v>
      </c>
      <c r="E82" s="82" t="s">
        <v>40</v>
      </c>
    </row>
    <row r="83">
      <c r="A83" s="80" t="s">
        <v>269</v>
      </c>
      <c r="B83" s="7" t="s">
        <v>227</v>
      </c>
      <c r="C83" s="15">
        <v>82.0</v>
      </c>
      <c r="D83" s="84" t="s">
        <v>118</v>
      </c>
      <c r="E83" s="69" t="s">
        <v>107</v>
      </c>
    </row>
    <row r="84">
      <c r="A84" s="80" t="s">
        <v>269</v>
      </c>
      <c r="B84" s="7" t="s">
        <v>228</v>
      </c>
      <c r="C84" s="15">
        <v>83.0</v>
      </c>
      <c r="D84" s="84" t="s">
        <v>177</v>
      </c>
      <c r="E84" s="82" t="s">
        <v>229</v>
      </c>
    </row>
    <row r="85">
      <c r="A85" s="80" t="s">
        <v>269</v>
      </c>
      <c r="B85" s="7" t="s">
        <v>230</v>
      </c>
      <c r="C85" s="15">
        <v>84.0</v>
      </c>
      <c r="D85" s="84" t="s">
        <v>122</v>
      </c>
      <c r="E85" s="82" t="s">
        <v>40</v>
      </c>
    </row>
    <row r="86">
      <c r="A86" s="80" t="s">
        <v>269</v>
      </c>
      <c r="B86" s="7" t="s">
        <v>231</v>
      </c>
      <c r="C86" s="15">
        <v>85.0</v>
      </c>
      <c r="D86" s="84" t="s">
        <v>27</v>
      </c>
      <c r="E86" s="82" t="s">
        <v>40</v>
      </c>
    </row>
    <row r="87">
      <c r="A87" s="80" t="s">
        <v>269</v>
      </c>
      <c r="B87" s="7" t="s">
        <v>232</v>
      </c>
      <c r="C87" s="15">
        <v>86.0</v>
      </c>
      <c r="D87" s="84" t="s">
        <v>64</v>
      </c>
      <c r="E87" s="82" t="s">
        <v>40</v>
      </c>
    </row>
    <row r="88">
      <c r="A88" s="1"/>
      <c r="B88" s="7"/>
      <c r="C88" s="90"/>
      <c r="D88" s="4"/>
      <c r="E88" s="5"/>
    </row>
    <row r="89">
      <c r="A89" s="1"/>
      <c r="B89" s="7"/>
      <c r="C89" s="8"/>
      <c r="D89" s="4"/>
      <c r="E89" s="91"/>
    </row>
    <row r="90">
      <c r="A90" s="1"/>
      <c r="B90" s="7"/>
      <c r="C90" s="8"/>
      <c r="D90" s="4"/>
      <c r="E90" s="91"/>
    </row>
    <row r="91">
      <c r="A91" s="1"/>
      <c r="B91" s="7"/>
      <c r="C91" s="8"/>
      <c r="D91" s="4"/>
      <c r="E91" s="91"/>
    </row>
    <row r="92">
      <c r="A92" s="1"/>
      <c r="B92" s="7"/>
      <c r="C92" s="8"/>
      <c r="D92" s="4"/>
      <c r="E92" s="91"/>
    </row>
    <row r="93">
      <c r="A93" s="1"/>
      <c r="B93" s="7"/>
      <c r="C93" s="8"/>
      <c r="D93" s="4"/>
      <c r="E93" s="91"/>
    </row>
    <row r="94">
      <c r="A94" s="1"/>
      <c r="B94" s="7"/>
      <c r="C94" s="8"/>
      <c r="D94" s="4"/>
      <c r="E94" s="91"/>
    </row>
    <row r="95">
      <c r="A95" s="1"/>
      <c r="B95" s="7"/>
      <c r="C95" s="8"/>
      <c r="D95" s="4"/>
      <c r="E95" s="91"/>
    </row>
    <row r="96">
      <c r="A96" s="1"/>
      <c r="B96" s="7"/>
      <c r="C96" s="8"/>
      <c r="D96" s="4"/>
      <c r="E96" s="91"/>
    </row>
    <row r="97">
      <c r="A97" s="1"/>
      <c r="B97" s="7"/>
      <c r="C97" s="8"/>
      <c r="D97" s="4"/>
      <c r="E97" s="91"/>
    </row>
    <row r="98">
      <c r="A98" s="1"/>
      <c r="B98" s="7"/>
      <c r="C98" s="8"/>
      <c r="D98" s="4"/>
      <c r="E98" s="91"/>
    </row>
    <row r="99">
      <c r="A99" s="1"/>
      <c r="B99" s="7"/>
      <c r="C99" s="8"/>
      <c r="D99" s="9"/>
      <c r="E99" s="91"/>
    </row>
    <row r="100">
      <c r="A100" s="1"/>
      <c r="B100" s="7"/>
      <c r="C100" s="8"/>
      <c r="D100" s="4"/>
      <c r="E100" s="91"/>
    </row>
    <row r="101">
      <c r="A101" s="1"/>
      <c r="B101" s="7"/>
      <c r="C101" s="8"/>
      <c r="D101" s="4"/>
      <c r="E101" s="91"/>
    </row>
    <row r="102">
      <c r="A102" s="1"/>
      <c r="B102" s="7"/>
      <c r="C102" s="8"/>
      <c r="D102" s="9"/>
      <c r="E102" s="91"/>
    </row>
    <row r="103">
      <c r="A103" s="1"/>
      <c r="B103" s="7"/>
      <c r="C103" s="8"/>
      <c r="D103" s="4"/>
      <c r="E103" s="91"/>
    </row>
    <row r="104">
      <c r="A104" s="1"/>
      <c r="B104" s="7"/>
      <c r="C104" s="8"/>
      <c r="D104" s="9"/>
      <c r="E104" s="91"/>
    </row>
    <row r="105">
      <c r="A105" s="1"/>
      <c r="B105" s="2"/>
      <c r="E105" s="92"/>
    </row>
    <row r="106">
      <c r="A106" s="1"/>
      <c r="B106" s="2"/>
      <c r="E106" s="92"/>
    </row>
    <row r="107">
      <c r="A107" s="1"/>
      <c r="B107" s="2"/>
      <c r="E107" s="92"/>
    </row>
    <row r="108">
      <c r="A108" s="1"/>
      <c r="B108" s="7"/>
      <c r="C108" s="8"/>
      <c r="D108" s="4"/>
      <c r="E108" s="5"/>
    </row>
    <row r="109">
      <c r="A109" s="1"/>
      <c r="B109" s="7"/>
      <c r="C109" s="8"/>
      <c r="D109" s="9"/>
      <c r="E109" s="30"/>
    </row>
    <row r="110">
      <c r="A110" s="1"/>
      <c r="B110" s="2"/>
      <c r="E110" s="92"/>
    </row>
    <row r="111">
      <c r="B111" s="2"/>
      <c r="E111" s="92"/>
    </row>
    <row r="112">
      <c r="B112" s="2"/>
      <c r="E112" s="92"/>
    </row>
    <row r="113">
      <c r="B113" s="2"/>
      <c r="E113" s="92"/>
    </row>
    <row r="114">
      <c r="B114" s="2"/>
      <c r="E114" s="92"/>
    </row>
    <row r="115">
      <c r="B115" s="2"/>
      <c r="E115" s="92"/>
    </row>
    <row r="116">
      <c r="B116" s="2"/>
      <c r="E116" s="92"/>
    </row>
    <row r="117">
      <c r="B117" s="2"/>
      <c r="E117" s="92"/>
    </row>
    <row r="118">
      <c r="B118" s="2"/>
      <c r="E118" s="92"/>
    </row>
    <row r="119">
      <c r="B119" s="2"/>
      <c r="E119" s="92"/>
    </row>
    <row r="120">
      <c r="B120" s="2"/>
      <c r="E120" s="92"/>
    </row>
    <row r="121">
      <c r="B121" s="2"/>
      <c r="E121" s="92"/>
    </row>
    <row r="122">
      <c r="B122" s="2"/>
      <c r="E122" s="92"/>
    </row>
    <row r="123">
      <c r="B123" s="2"/>
      <c r="E123" s="92"/>
    </row>
    <row r="124">
      <c r="B124" s="2"/>
      <c r="E124" s="92"/>
    </row>
    <row r="125">
      <c r="B125" s="2"/>
      <c r="E125" s="92"/>
    </row>
    <row r="126">
      <c r="A126" s="1"/>
      <c r="B126" s="2"/>
      <c r="E126" s="92"/>
    </row>
    <row r="127">
      <c r="A127" s="1"/>
      <c r="B127" s="2"/>
      <c r="E127" s="92"/>
    </row>
    <row r="128">
      <c r="A128" s="1"/>
      <c r="B128" s="2"/>
      <c r="E128" s="92"/>
    </row>
    <row r="129">
      <c r="A129" s="1"/>
      <c r="B129" s="2"/>
      <c r="E129" s="92"/>
    </row>
    <row r="130">
      <c r="A130" s="1"/>
      <c r="B130" s="2"/>
      <c r="E130" s="92"/>
    </row>
    <row r="131">
      <c r="A131" s="1"/>
      <c r="B131" s="2"/>
      <c r="E131" s="92"/>
    </row>
    <row r="132">
      <c r="A132" s="1"/>
      <c r="B132" s="2"/>
      <c r="E132" s="92"/>
    </row>
    <row r="133">
      <c r="A133" s="1"/>
      <c r="B133" s="2"/>
      <c r="E133" s="92"/>
    </row>
    <row r="134">
      <c r="A134" s="1"/>
      <c r="B134" s="2"/>
      <c r="E134" s="92"/>
    </row>
    <row r="135">
      <c r="A135" s="1"/>
      <c r="B135" s="2"/>
      <c r="E135" s="92"/>
    </row>
    <row r="136">
      <c r="A136" s="1"/>
      <c r="B136" s="2"/>
      <c r="E136" s="92"/>
    </row>
    <row r="137">
      <c r="A137" s="1"/>
      <c r="B137" s="2"/>
      <c r="E137" s="92"/>
    </row>
    <row r="138">
      <c r="A138" s="1"/>
      <c r="B138" s="2"/>
      <c r="E138" s="92"/>
    </row>
    <row r="139">
      <c r="A139" s="1"/>
      <c r="B139" s="2"/>
      <c r="E139" s="92"/>
    </row>
    <row r="140">
      <c r="A140" s="1"/>
      <c r="B140" s="2"/>
      <c r="E140" s="92"/>
    </row>
    <row r="141">
      <c r="A141" s="1"/>
      <c r="B141" s="2"/>
      <c r="E141" s="92"/>
    </row>
    <row r="142">
      <c r="A142" s="1"/>
      <c r="B142" s="2"/>
      <c r="E142" s="92"/>
    </row>
    <row r="143">
      <c r="A143" s="1"/>
      <c r="B143" s="2"/>
      <c r="E143" s="92"/>
    </row>
    <row r="144">
      <c r="A144" s="1"/>
      <c r="B144" s="2"/>
      <c r="E144" s="92"/>
    </row>
    <row r="145">
      <c r="A145" s="1"/>
      <c r="B145" s="2"/>
      <c r="E145" s="92"/>
    </row>
    <row r="146">
      <c r="A146" s="1"/>
      <c r="B146" s="2"/>
      <c r="E146" s="92"/>
    </row>
    <row r="147">
      <c r="A147" s="1"/>
      <c r="B147" s="2"/>
      <c r="E147" s="92"/>
    </row>
    <row r="148">
      <c r="A148" s="1"/>
      <c r="B148" s="2"/>
      <c r="E148" s="92"/>
    </row>
    <row r="149">
      <c r="A149" s="1"/>
      <c r="B149" s="2"/>
      <c r="E149" s="92"/>
    </row>
    <row r="150">
      <c r="A150" s="1"/>
      <c r="B150" s="2"/>
      <c r="E150" s="92"/>
    </row>
    <row r="151">
      <c r="A151" s="1"/>
      <c r="B151" s="2"/>
      <c r="E151" s="92"/>
    </row>
    <row r="152">
      <c r="A152" s="1"/>
      <c r="B152" s="2"/>
      <c r="E152" s="92"/>
    </row>
    <row r="153">
      <c r="A153" s="1"/>
      <c r="B153" s="2"/>
      <c r="E153" s="92"/>
    </row>
    <row r="154">
      <c r="A154" s="1"/>
      <c r="B154" s="2"/>
      <c r="E154" s="92"/>
    </row>
    <row r="155">
      <c r="A155" s="1"/>
      <c r="B155" s="2"/>
      <c r="E155" s="92"/>
    </row>
    <row r="156">
      <c r="A156" s="1"/>
      <c r="B156" s="2"/>
      <c r="E156" s="92"/>
    </row>
    <row r="157">
      <c r="A157" s="1"/>
      <c r="B157" s="2"/>
      <c r="E157" s="92"/>
    </row>
    <row r="158">
      <c r="A158" s="1"/>
      <c r="B158" s="2"/>
      <c r="E158" s="92"/>
    </row>
    <row r="159">
      <c r="A159" s="1"/>
      <c r="B159" s="2"/>
      <c r="E159" s="92"/>
    </row>
    <row r="160">
      <c r="A160" s="1"/>
      <c r="B160" s="2"/>
      <c r="E160" s="92"/>
    </row>
    <row r="161">
      <c r="A161" s="1"/>
      <c r="B161" s="2"/>
      <c r="E161" s="92"/>
    </row>
    <row r="162">
      <c r="A162" s="1"/>
      <c r="B162" s="2"/>
      <c r="E162" s="92"/>
    </row>
    <row r="163">
      <c r="A163" s="1"/>
      <c r="B163" s="2"/>
      <c r="E163" s="92"/>
    </row>
    <row r="164">
      <c r="A164" s="1"/>
      <c r="B164" s="2"/>
      <c r="E164" s="92"/>
    </row>
    <row r="165">
      <c r="A165" s="1"/>
      <c r="B165" s="2"/>
      <c r="E165" s="92"/>
    </row>
    <row r="166">
      <c r="A166" s="1"/>
      <c r="B166" s="2"/>
      <c r="E166" s="92"/>
    </row>
    <row r="167">
      <c r="A167" s="1"/>
      <c r="B167" s="2"/>
      <c r="E167" s="92"/>
    </row>
    <row r="168">
      <c r="A168" s="1"/>
      <c r="B168" s="2"/>
      <c r="E168" s="92"/>
    </row>
    <row r="169">
      <c r="A169" s="1"/>
      <c r="B169" s="2"/>
      <c r="E169" s="92"/>
    </row>
    <row r="170">
      <c r="A170" s="1"/>
      <c r="B170" s="2"/>
      <c r="E170" s="92"/>
    </row>
    <row r="171">
      <c r="A171" s="1"/>
      <c r="B171" s="2"/>
      <c r="E171" s="92"/>
    </row>
    <row r="172">
      <c r="A172" s="1"/>
      <c r="B172" s="2"/>
      <c r="E172" s="92"/>
    </row>
    <row r="173">
      <c r="A173" s="1"/>
      <c r="B173" s="2"/>
      <c r="E173" s="92"/>
    </row>
    <row r="174">
      <c r="A174" s="1"/>
      <c r="B174" s="2"/>
      <c r="E174" s="92"/>
    </row>
    <row r="175">
      <c r="A175" s="1"/>
      <c r="B175" s="2"/>
      <c r="E175" s="92"/>
    </row>
    <row r="176">
      <c r="A176" s="1"/>
      <c r="B176" s="2"/>
      <c r="E176" s="92"/>
    </row>
    <row r="177">
      <c r="A177" s="1"/>
      <c r="B177" s="2"/>
      <c r="E177" s="92"/>
    </row>
    <row r="178">
      <c r="A178" s="1"/>
      <c r="B178" s="2"/>
      <c r="E178" s="92"/>
    </row>
    <row r="179">
      <c r="A179" s="1"/>
      <c r="B179" s="2"/>
      <c r="E179" s="92"/>
    </row>
    <row r="180">
      <c r="A180" s="1"/>
      <c r="B180" s="2"/>
      <c r="E180" s="92"/>
    </row>
    <row r="181">
      <c r="A181" s="1"/>
      <c r="B181" s="2"/>
      <c r="E181" s="92"/>
    </row>
    <row r="182">
      <c r="A182" s="1"/>
      <c r="B182" s="2"/>
      <c r="E182" s="92"/>
    </row>
    <row r="183">
      <c r="A183" s="1"/>
      <c r="B183" s="2"/>
      <c r="E183" s="92"/>
    </row>
    <row r="184">
      <c r="A184" s="1"/>
      <c r="B184" s="2"/>
      <c r="E184" s="92"/>
    </row>
    <row r="185">
      <c r="A185" s="1"/>
      <c r="B185" s="2"/>
      <c r="E185" s="92"/>
    </row>
    <row r="186">
      <c r="A186" s="1"/>
      <c r="B186" s="2"/>
      <c r="E186" s="92"/>
    </row>
    <row r="187">
      <c r="A187" s="1"/>
      <c r="B187" s="2"/>
      <c r="E187" s="92"/>
    </row>
    <row r="188">
      <c r="A188" s="1"/>
      <c r="B188" s="2"/>
      <c r="E188" s="92"/>
    </row>
    <row r="189">
      <c r="A189" s="1"/>
      <c r="B189" s="2"/>
      <c r="E189" s="92"/>
    </row>
    <row r="190">
      <c r="A190" s="1"/>
      <c r="B190" s="2"/>
      <c r="E190" s="92"/>
    </row>
    <row r="191">
      <c r="A191" s="1"/>
      <c r="B191" s="2"/>
      <c r="E191" s="92"/>
    </row>
    <row r="192">
      <c r="A192" s="1"/>
      <c r="B192" s="2"/>
      <c r="E192" s="92"/>
    </row>
    <row r="193">
      <c r="A193" s="1"/>
      <c r="B193" s="2"/>
      <c r="E193" s="92"/>
    </row>
    <row r="194">
      <c r="A194" s="1"/>
      <c r="B194" s="2"/>
      <c r="E194" s="92"/>
    </row>
    <row r="195">
      <c r="A195" s="1"/>
      <c r="B195" s="2"/>
      <c r="E195" s="92"/>
    </row>
    <row r="196">
      <c r="A196" s="1"/>
      <c r="B196" s="2"/>
      <c r="E196" s="92"/>
    </row>
    <row r="197">
      <c r="A197" s="1"/>
      <c r="B197" s="2"/>
      <c r="E197" s="92"/>
    </row>
    <row r="198">
      <c r="A198" s="1"/>
      <c r="B198" s="2"/>
      <c r="E198" s="92"/>
    </row>
    <row r="199">
      <c r="A199" s="1"/>
      <c r="B199" s="2"/>
      <c r="E199" s="92"/>
    </row>
    <row r="200">
      <c r="A200" s="1"/>
      <c r="B200" s="2"/>
      <c r="E200" s="92"/>
    </row>
    <row r="201">
      <c r="A201" s="1"/>
      <c r="B201" s="2"/>
      <c r="E201" s="92"/>
    </row>
    <row r="202">
      <c r="A202" s="1"/>
      <c r="B202" s="2"/>
      <c r="E202" s="92"/>
    </row>
    <row r="203">
      <c r="A203" s="1"/>
      <c r="B203" s="2"/>
      <c r="E203" s="92"/>
    </row>
    <row r="204">
      <c r="A204" s="1"/>
      <c r="B204" s="2"/>
      <c r="E204" s="92"/>
    </row>
    <row r="205">
      <c r="A205" s="1"/>
      <c r="B205" s="2"/>
      <c r="E205" s="92"/>
    </row>
    <row r="206">
      <c r="A206" s="1"/>
      <c r="B206" s="2"/>
      <c r="E206" s="92"/>
    </row>
    <row r="207">
      <c r="A207" s="1"/>
      <c r="B207" s="2"/>
      <c r="E207" s="92"/>
    </row>
    <row r="208">
      <c r="A208" s="1"/>
      <c r="B208" s="2"/>
      <c r="E208" s="92"/>
    </row>
    <row r="209">
      <c r="A209" s="1"/>
      <c r="B209" s="2"/>
      <c r="E209" s="92"/>
    </row>
    <row r="210">
      <c r="A210" s="1"/>
      <c r="B210" s="2"/>
      <c r="E210" s="92"/>
    </row>
    <row r="211">
      <c r="A211" s="1"/>
      <c r="B211" s="2"/>
      <c r="E211" s="92"/>
    </row>
    <row r="212">
      <c r="A212" s="1"/>
      <c r="B212" s="2"/>
      <c r="E212" s="92"/>
    </row>
    <row r="213">
      <c r="A213" s="1"/>
      <c r="B213" s="2"/>
      <c r="E213" s="92"/>
    </row>
    <row r="214">
      <c r="A214" s="1"/>
      <c r="B214" s="2"/>
      <c r="E214" s="92"/>
    </row>
    <row r="215">
      <c r="A215" s="1"/>
      <c r="B215" s="2"/>
      <c r="E215" s="92"/>
    </row>
    <row r="216">
      <c r="A216" s="1"/>
      <c r="B216" s="2"/>
      <c r="E216" s="92"/>
    </row>
    <row r="217">
      <c r="A217" s="1"/>
      <c r="B217" s="2"/>
      <c r="E217" s="92"/>
    </row>
    <row r="218">
      <c r="A218" s="1"/>
      <c r="B218" s="2"/>
      <c r="E218" s="92"/>
    </row>
    <row r="219">
      <c r="A219" s="1"/>
      <c r="B219" s="2"/>
      <c r="E219" s="92"/>
    </row>
    <row r="220">
      <c r="A220" s="1"/>
      <c r="B220" s="2"/>
      <c r="E220" s="92"/>
    </row>
    <row r="221">
      <c r="A221" s="1"/>
      <c r="B221" s="2"/>
      <c r="E221" s="92"/>
    </row>
    <row r="222">
      <c r="A222" s="1"/>
      <c r="B222" s="2"/>
      <c r="E222" s="92"/>
    </row>
    <row r="223">
      <c r="A223" s="1"/>
      <c r="B223" s="2"/>
      <c r="E223" s="92"/>
    </row>
    <row r="224">
      <c r="A224" s="1"/>
      <c r="B224" s="2"/>
      <c r="E224" s="92"/>
    </row>
    <row r="225">
      <c r="A225" s="1"/>
      <c r="B225" s="2"/>
      <c r="E225" s="92"/>
    </row>
    <row r="226">
      <c r="A226" s="1"/>
      <c r="B226" s="2"/>
      <c r="E226" s="92"/>
    </row>
    <row r="227">
      <c r="A227" s="1"/>
      <c r="B227" s="2"/>
      <c r="E227" s="92"/>
    </row>
    <row r="228">
      <c r="A228" s="1"/>
      <c r="B228" s="2"/>
      <c r="E228" s="92"/>
    </row>
    <row r="229">
      <c r="A229" s="1"/>
      <c r="B229" s="2"/>
      <c r="E229" s="92"/>
    </row>
    <row r="230">
      <c r="A230" s="1"/>
      <c r="B230" s="2"/>
      <c r="E230" s="92"/>
    </row>
    <row r="231">
      <c r="A231" s="1"/>
      <c r="B231" s="2"/>
      <c r="E231" s="92"/>
    </row>
    <row r="232">
      <c r="A232" s="1"/>
      <c r="B232" s="2"/>
      <c r="E232" s="92"/>
    </row>
    <row r="233">
      <c r="A233" s="1"/>
      <c r="B233" s="2"/>
      <c r="E233" s="92"/>
    </row>
    <row r="234">
      <c r="A234" s="1"/>
      <c r="B234" s="2"/>
      <c r="E234" s="92"/>
    </row>
    <row r="235">
      <c r="A235" s="1"/>
      <c r="B235" s="2"/>
      <c r="E235" s="92"/>
    </row>
    <row r="236">
      <c r="A236" s="1"/>
      <c r="B236" s="2"/>
      <c r="E236" s="92"/>
    </row>
    <row r="237">
      <c r="A237" s="1"/>
      <c r="B237" s="2"/>
      <c r="E237" s="92"/>
    </row>
    <row r="238">
      <c r="A238" s="1"/>
      <c r="B238" s="2"/>
      <c r="E238" s="92"/>
    </row>
    <row r="239">
      <c r="A239" s="1"/>
      <c r="B239" s="2"/>
      <c r="E239" s="92"/>
    </row>
    <row r="240">
      <c r="A240" s="1"/>
      <c r="B240" s="2"/>
      <c r="E240" s="92"/>
    </row>
    <row r="241">
      <c r="A241" s="1"/>
      <c r="B241" s="2"/>
      <c r="E241" s="92"/>
    </row>
    <row r="242">
      <c r="A242" s="1"/>
      <c r="B242" s="2"/>
      <c r="E242" s="92"/>
    </row>
    <row r="243">
      <c r="A243" s="1"/>
      <c r="B243" s="2"/>
      <c r="E243" s="92"/>
    </row>
    <row r="244">
      <c r="A244" s="1"/>
      <c r="B244" s="2"/>
      <c r="E244" s="92"/>
    </row>
    <row r="245">
      <c r="A245" s="1"/>
      <c r="B245" s="2"/>
      <c r="E245" s="92"/>
    </row>
    <row r="246">
      <c r="A246" s="1"/>
      <c r="B246" s="2"/>
      <c r="E246" s="92"/>
    </row>
    <row r="247">
      <c r="A247" s="1"/>
      <c r="B247" s="2"/>
      <c r="E247" s="92"/>
    </row>
    <row r="248">
      <c r="A248" s="1"/>
      <c r="B248" s="2"/>
      <c r="E248" s="92"/>
    </row>
    <row r="249">
      <c r="A249" s="1"/>
      <c r="B249" s="2"/>
      <c r="E249" s="92"/>
    </row>
    <row r="250">
      <c r="A250" s="1"/>
      <c r="B250" s="2"/>
      <c r="E250" s="92"/>
    </row>
    <row r="251">
      <c r="A251" s="1"/>
      <c r="B251" s="2"/>
      <c r="E251" s="92"/>
    </row>
    <row r="252">
      <c r="A252" s="1"/>
      <c r="B252" s="2"/>
      <c r="E252" s="92"/>
    </row>
    <row r="253">
      <c r="A253" s="1"/>
      <c r="B253" s="2"/>
      <c r="E253" s="92"/>
    </row>
    <row r="254">
      <c r="A254" s="1"/>
      <c r="B254" s="2"/>
      <c r="E254" s="92"/>
    </row>
    <row r="255">
      <c r="A255" s="1"/>
      <c r="B255" s="2"/>
      <c r="E255" s="92"/>
    </row>
    <row r="256">
      <c r="A256" s="1"/>
      <c r="B256" s="2"/>
      <c r="E256" s="92"/>
    </row>
    <row r="257">
      <c r="A257" s="1"/>
      <c r="B257" s="2"/>
      <c r="E257" s="92"/>
    </row>
    <row r="258">
      <c r="A258" s="1"/>
      <c r="B258" s="2"/>
      <c r="E258" s="92"/>
    </row>
    <row r="259">
      <c r="A259" s="1"/>
      <c r="B259" s="2"/>
      <c r="E259" s="92"/>
    </row>
    <row r="260">
      <c r="A260" s="1"/>
      <c r="B260" s="2"/>
      <c r="E260" s="92"/>
    </row>
    <row r="261">
      <c r="A261" s="1"/>
      <c r="B261" s="2"/>
      <c r="E261" s="92"/>
    </row>
    <row r="262">
      <c r="A262" s="1"/>
      <c r="B262" s="2"/>
      <c r="E262" s="92"/>
    </row>
    <row r="263">
      <c r="A263" s="1"/>
      <c r="B263" s="2"/>
      <c r="E263" s="92"/>
    </row>
    <row r="264">
      <c r="A264" s="1"/>
      <c r="B264" s="2"/>
      <c r="E264" s="92"/>
    </row>
    <row r="265">
      <c r="A265" s="1"/>
      <c r="B265" s="2"/>
      <c r="E265" s="92"/>
    </row>
    <row r="266">
      <c r="A266" s="1"/>
      <c r="B266" s="2"/>
      <c r="E266" s="92"/>
    </row>
    <row r="267">
      <c r="A267" s="1"/>
      <c r="B267" s="2"/>
      <c r="E267" s="92"/>
    </row>
    <row r="268">
      <c r="A268" s="1"/>
      <c r="B268" s="2"/>
      <c r="E268" s="92"/>
    </row>
    <row r="269">
      <c r="A269" s="1"/>
      <c r="B269" s="2"/>
      <c r="E269" s="92"/>
    </row>
    <row r="270">
      <c r="A270" s="1"/>
      <c r="B270" s="2"/>
      <c r="E270" s="92"/>
    </row>
    <row r="271">
      <c r="A271" s="1"/>
      <c r="B271" s="2"/>
      <c r="E271" s="92"/>
    </row>
    <row r="272">
      <c r="A272" s="1"/>
      <c r="B272" s="2"/>
      <c r="E272" s="92"/>
    </row>
    <row r="273">
      <c r="A273" s="1"/>
      <c r="B273" s="2"/>
      <c r="E273" s="92"/>
    </row>
    <row r="274">
      <c r="A274" s="1"/>
      <c r="B274" s="2"/>
      <c r="E274" s="92"/>
    </row>
    <row r="275">
      <c r="A275" s="1"/>
      <c r="B275" s="2"/>
      <c r="E275" s="92"/>
    </row>
    <row r="276">
      <c r="A276" s="1"/>
      <c r="B276" s="2"/>
      <c r="E276" s="92"/>
    </row>
    <row r="277">
      <c r="A277" s="1"/>
      <c r="B277" s="2"/>
      <c r="E277" s="92"/>
    </row>
    <row r="278">
      <c r="A278" s="1"/>
      <c r="B278" s="2"/>
      <c r="E278" s="92"/>
    </row>
    <row r="279">
      <c r="A279" s="1"/>
      <c r="B279" s="2"/>
      <c r="E279" s="92"/>
    </row>
    <row r="280">
      <c r="A280" s="1"/>
      <c r="B280" s="2"/>
      <c r="E280" s="92"/>
    </row>
    <row r="281">
      <c r="A281" s="1"/>
      <c r="B281" s="2"/>
      <c r="E281" s="92"/>
    </row>
    <row r="282">
      <c r="A282" s="1"/>
      <c r="B282" s="2"/>
      <c r="E282" s="92"/>
    </row>
    <row r="283">
      <c r="A283" s="1"/>
      <c r="B283" s="2"/>
      <c r="E283" s="92"/>
    </row>
    <row r="284">
      <c r="A284" s="1"/>
      <c r="B284" s="2"/>
      <c r="E284" s="92"/>
    </row>
    <row r="285">
      <c r="A285" s="1"/>
      <c r="B285" s="2"/>
      <c r="E285" s="92"/>
    </row>
    <row r="286">
      <c r="A286" s="1"/>
      <c r="B286" s="2"/>
      <c r="E286" s="92"/>
    </row>
    <row r="287">
      <c r="A287" s="1"/>
      <c r="B287" s="2"/>
      <c r="E287" s="92"/>
    </row>
    <row r="288">
      <c r="A288" s="1"/>
      <c r="B288" s="2"/>
      <c r="E288" s="92"/>
    </row>
    <row r="289">
      <c r="A289" s="1"/>
      <c r="B289" s="2"/>
      <c r="E289" s="92"/>
    </row>
    <row r="290">
      <c r="A290" s="1"/>
      <c r="B290" s="2"/>
      <c r="E290" s="92"/>
    </row>
    <row r="291">
      <c r="A291" s="1"/>
      <c r="B291" s="2"/>
      <c r="E291" s="92"/>
    </row>
    <row r="292">
      <c r="A292" s="1"/>
      <c r="B292" s="2"/>
      <c r="E292" s="92"/>
    </row>
    <row r="293">
      <c r="A293" s="1"/>
      <c r="B293" s="2"/>
      <c r="E293" s="92"/>
    </row>
    <row r="294">
      <c r="A294" s="1"/>
      <c r="B294" s="2"/>
      <c r="E294" s="92"/>
    </row>
    <row r="295">
      <c r="A295" s="1"/>
      <c r="B295" s="2"/>
      <c r="E295" s="92"/>
    </row>
    <row r="296">
      <c r="A296" s="1"/>
      <c r="B296" s="2"/>
      <c r="E296" s="92"/>
    </row>
    <row r="297">
      <c r="A297" s="1"/>
      <c r="B297" s="2"/>
      <c r="E297" s="92"/>
    </row>
    <row r="298">
      <c r="A298" s="1"/>
      <c r="B298" s="2"/>
      <c r="E298" s="92"/>
    </row>
    <row r="299">
      <c r="A299" s="1"/>
      <c r="B299" s="2"/>
      <c r="E299" s="92"/>
    </row>
    <row r="300">
      <c r="A300" s="1"/>
      <c r="B300" s="2"/>
      <c r="E300" s="92"/>
    </row>
    <row r="301">
      <c r="A301" s="1"/>
      <c r="B301" s="2"/>
      <c r="E301" s="92"/>
    </row>
    <row r="302">
      <c r="A302" s="1"/>
      <c r="B302" s="2"/>
      <c r="E302" s="92"/>
    </row>
    <row r="303">
      <c r="A303" s="1"/>
      <c r="B303" s="2"/>
      <c r="E303" s="92"/>
    </row>
    <row r="304">
      <c r="A304" s="1"/>
      <c r="B304" s="2"/>
      <c r="E304" s="92"/>
    </row>
    <row r="305">
      <c r="A305" s="1"/>
      <c r="B305" s="2"/>
      <c r="E305" s="92"/>
    </row>
    <row r="306">
      <c r="A306" s="1"/>
      <c r="B306" s="2"/>
      <c r="E306" s="92"/>
    </row>
    <row r="307">
      <c r="A307" s="1"/>
      <c r="B307" s="2"/>
      <c r="E307" s="92"/>
    </row>
    <row r="308">
      <c r="A308" s="1"/>
      <c r="B308" s="2"/>
      <c r="E308" s="92"/>
    </row>
    <row r="309">
      <c r="A309" s="1"/>
      <c r="B309" s="2"/>
      <c r="E309" s="92"/>
    </row>
    <row r="310">
      <c r="A310" s="1"/>
      <c r="B310" s="2"/>
      <c r="E310" s="92"/>
    </row>
    <row r="311">
      <c r="A311" s="1"/>
      <c r="B311" s="2"/>
      <c r="E311" s="92"/>
    </row>
    <row r="312">
      <c r="A312" s="1"/>
      <c r="B312" s="2"/>
      <c r="E312" s="92"/>
    </row>
    <row r="313">
      <c r="A313" s="1"/>
      <c r="B313" s="2"/>
      <c r="E313" s="92"/>
    </row>
    <row r="314">
      <c r="A314" s="1"/>
      <c r="B314" s="2"/>
      <c r="E314" s="92"/>
    </row>
    <row r="315">
      <c r="A315" s="1"/>
      <c r="B315" s="2"/>
      <c r="E315" s="92"/>
    </row>
    <row r="316">
      <c r="A316" s="1"/>
      <c r="B316" s="2"/>
      <c r="E316" s="92"/>
    </row>
    <row r="317">
      <c r="A317" s="1"/>
      <c r="B317" s="2"/>
      <c r="E317" s="92"/>
    </row>
    <row r="318">
      <c r="A318" s="1"/>
      <c r="B318" s="2"/>
      <c r="E318" s="92"/>
    </row>
    <row r="319">
      <c r="A319" s="1"/>
      <c r="B319" s="2"/>
      <c r="E319" s="92"/>
    </row>
    <row r="320">
      <c r="A320" s="1"/>
      <c r="B320" s="2"/>
      <c r="E320" s="92"/>
    </row>
    <row r="321">
      <c r="A321" s="1"/>
      <c r="B321" s="2"/>
      <c r="E321" s="92"/>
    </row>
    <row r="322">
      <c r="A322" s="1"/>
      <c r="B322" s="2"/>
      <c r="E322" s="92"/>
    </row>
    <row r="323">
      <c r="A323" s="1"/>
      <c r="B323" s="2"/>
      <c r="E323" s="92"/>
    </row>
    <row r="324">
      <c r="A324" s="1"/>
      <c r="B324" s="2"/>
      <c r="E324" s="92"/>
    </row>
    <row r="325">
      <c r="A325" s="1"/>
      <c r="B325" s="2"/>
      <c r="E325" s="92"/>
    </row>
    <row r="326">
      <c r="A326" s="1"/>
      <c r="B326" s="2"/>
      <c r="E326" s="92"/>
    </row>
    <row r="327">
      <c r="A327" s="1"/>
      <c r="B327" s="2"/>
      <c r="E327" s="92"/>
    </row>
    <row r="328">
      <c r="A328" s="1"/>
      <c r="B328" s="2"/>
      <c r="E328" s="92"/>
    </row>
    <row r="329">
      <c r="A329" s="1"/>
      <c r="B329" s="2"/>
      <c r="E329" s="92"/>
    </row>
    <row r="330">
      <c r="A330" s="1"/>
      <c r="B330" s="2"/>
      <c r="E330" s="92"/>
    </row>
    <row r="331">
      <c r="A331" s="1"/>
      <c r="B331" s="2"/>
      <c r="E331" s="92"/>
    </row>
    <row r="332">
      <c r="A332" s="1"/>
      <c r="B332" s="2"/>
      <c r="E332" s="92"/>
    </row>
    <row r="333">
      <c r="A333" s="1"/>
      <c r="B333" s="2"/>
      <c r="E333" s="92"/>
    </row>
    <row r="334">
      <c r="A334" s="1"/>
      <c r="B334" s="2"/>
      <c r="E334" s="92"/>
    </row>
    <row r="335">
      <c r="A335" s="1"/>
      <c r="B335" s="2"/>
      <c r="E335" s="92"/>
    </row>
    <row r="336">
      <c r="A336" s="1"/>
      <c r="B336" s="2"/>
      <c r="E336" s="92"/>
    </row>
    <row r="337">
      <c r="A337" s="1"/>
      <c r="B337" s="2"/>
      <c r="E337" s="92"/>
    </row>
    <row r="338">
      <c r="A338" s="1"/>
      <c r="B338" s="2"/>
      <c r="E338" s="92"/>
    </row>
    <row r="339">
      <c r="A339" s="1"/>
      <c r="B339" s="2"/>
      <c r="E339" s="92"/>
    </row>
    <row r="340">
      <c r="A340" s="1"/>
      <c r="B340" s="2"/>
      <c r="E340" s="92"/>
    </row>
    <row r="341">
      <c r="A341" s="1"/>
      <c r="B341" s="2"/>
      <c r="E341" s="92"/>
    </row>
    <row r="342">
      <c r="A342" s="1"/>
      <c r="B342" s="2"/>
      <c r="E342" s="92"/>
    </row>
    <row r="343">
      <c r="A343" s="1"/>
      <c r="B343" s="2"/>
      <c r="E343" s="92"/>
    </row>
    <row r="344">
      <c r="A344" s="1"/>
      <c r="B344" s="2"/>
      <c r="E344" s="92"/>
    </row>
    <row r="345">
      <c r="A345" s="1"/>
      <c r="B345" s="2"/>
      <c r="E345" s="92"/>
    </row>
    <row r="346">
      <c r="A346" s="1"/>
      <c r="B346" s="2"/>
      <c r="E346" s="92"/>
    </row>
    <row r="347">
      <c r="A347" s="1"/>
      <c r="B347" s="2"/>
      <c r="E347" s="92"/>
    </row>
    <row r="348">
      <c r="A348" s="1"/>
      <c r="B348" s="2"/>
      <c r="E348" s="92"/>
    </row>
    <row r="349">
      <c r="A349" s="1"/>
      <c r="B349" s="2"/>
      <c r="E349" s="92"/>
    </row>
    <row r="350">
      <c r="A350" s="1"/>
      <c r="B350" s="2"/>
      <c r="E350" s="92"/>
    </row>
    <row r="351">
      <c r="A351" s="1"/>
      <c r="B351" s="2"/>
      <c r="E351" s="92"/>
    </row>
    <row r="352">
      <c r="A352" s="1"/>
      <c r="B352" s="2"/>
      <c r="E352" s="92"/>
    </row>
    <row r="353">
      <c r="A353" s="1"/>
      <c r="B353" s="2"/>
      <c r="E353" s="92"/>
    </row>
    <row r="354">
      <c r="A354" s="1"/>
      <c r="B354" s="2"/>
      <c r="E354" s="92"/>
    </row>
    <row r="355">
      <c r="A355" s="1"/>
      <c r="B355" s="2"/>
      <c r="E355" s="92"/>
    </row>
    <row r="356">
      <c r="A356" s="1"/>
      <c r="B356" s="2"/>
      <c r="E356" s="92"/>
    </row>
    <row r="357">
      <c r="A357" s="1"/>
      <c r="B357" s="2"/>
      <c r="E357" s="92"/>
    </row>
    <row r="358">
      <c r="A358" s="1"/>
      <c r="B358" s="2"/>
      <c r="E358" s="92"/>
    </row>
    <row r="359">
      <c r="A359" s="1"/>
      <c r="B359" s="2"/>
      <c r="E359" s="92"/>
    </row>
    <row r="360">
      <c r="A360" s="1"/>
      <c r="B360" s="2"/>
      <c r="E360" s="92"/>
    </row>
    <row r="361">
      <c r="A361" s="1"/>
      <c r="B361" s="2"/>
      <c r="E361" s="92"/>
    </row>
    <row r="362">
      <c r="A362" s="1"/>
      <c r="B362" s="2"/>
      <c r="E362" s="92"/>
    </row>
    <row r="363">
      <c r="A363" s="1"/>
      <c r="B363" s="2"/>
      <c r="E363" s="92"/>
    </row>
    <row r="364">
      <c r="A364" s="1"/>
      <c r="B364" s="2"/>
      <c r="E364" s="92"/>
    </row>
    <row r="365">
      <c r="A365" s="1"/>
      <c r="B365" s="2"/>
      <c r="E365" s="92"/>
    </row>
    <row r="366">
      <c r="A366" s="1"/>
      <c r="B366" s="2"/>
      <c r="E366" s="92"/>
    </row>
    <row r="367">
      <c r="A367" s="1"/>
      <c r="B367" s="2"/>
      <c r="E367" s="92"/>
    </row>
    <row r="368">
      <c r="A368" s="1"/>
      <c r="B368" s="2"/>
      <c r="E368" s="92"/>
    </row>
    <row r="369">
      <c r="A369" s="1"/>
      <c r="B369" s="2"/>
      <c r="E369" s="92"/>
    </row>
    <row r="370">
      <c r="A370" s="1"/>
      <c r="B370" s="2"/>
      <c r="E370" s="92"/>
    </row>
    <row r="371">
      <c r="A371" s="1"/>
      <c r="B371" s="2"/>
      <c r="E371" s="92"/>
    </row>
    <row r="372">
      <c r="A372" s="1"/>
      <c r="B372" s="2"/>
      <c r="E372" s="92"/>
    </row>
    <row r="373">
      <c r="A373" s="1"/>
      <c r="B373" s="2"/>
      <c r="E373" s="92"/>
    </row>
    <row r="374">
      <c r="A374" s="1"/>
      <c r="B374" s="2"/>
      <c r="E374" s="92"/>
    </row>
    <row r="375">
      <c r="A375" s="1"/>
      <c r="B375" s="2"/>
      <c r="E375" s="92"/>
    </row>
    <row r="376">
      <c r="A376" s="1"/>
      <c r="B376" s="2"/>
      <c r="E376" s="92"/>
    </row>
    <row r="377">
      <c r="A377" s="1"/>
      <c r="B377" s="2"/>
      <c r="E377" s="92"/>
    </row>
    <row r="378">
      <c r="A378" s="1"/>
      <c r="B378" s="2"/>
      <c r="E378" s="92"/>
    </row>
    <row r="379">
      <c r="A379" s="1"/>
      <c r="B379" s="2"/>
      <c r="E379" s="92"/>
    </row>
    <row r="380">
      <c r="A380" s="1"/>
      <c r="B380" s="2"/>
      <c r="E380" s="92"/>
    </row>
    <row r="381">
      <c r="A381" s="1"/>
      <c r="B381" s="2"/>
      <c r="E381" s="92"/>
    </row>
    <row r="382">
      <c r="A382" s="1"/>
      <c r="B382" s="2"/>
      <c r="E382" s="92"/>
    </row>
    <row r="383">
      <c r="A383" s="1"/>
      <c r="B383" s="2"/>
      <c r="E383" s="92"/>
    </row>
    <row r="384">
      <c r="A384" s="1"/>
      <c r="B384" s="2"/>
      <c r="E384" s="92"/>
    </row>
    <row r="385">
      <c r="A385" s="1"/>
      <c r="B385" s="2"/>
      <c r="E385" s="92"/>
    </row>
    <row r="386">
      <c r="A386" s="1"/>
      <c r="B386" s="2"/>
      <c r="E386" s="92"/>
    </row>
    <row r="387">
      <c r="A387" s="1"/>
      <c r="B387" s="2"/>
      <c r="E387" s="92"/>
    </row>
    <row r="388">
      <c r="A388" s="1"/>
      <c r="B388" s="2"/>
      <c r="E388" s="92"/>
    </row>
    <row r="389">
      <c r="A389" s="1"/>
      <c r="B389" s="2"/>
      <c r="E389" s="92"/>
    </row>
    <row r="390">
      <c r="A390" s="1"/>
      <c r="B390" s="2"/>
      <c r="E390" s="92"/>
    </row>
    <row r="391">
      <c r="A391" s="1"/>
      <c r="B391" s="2"/>
      <c r="E391" s="92"/>
    </row>
    <row r="392">
      <c r="A392" s="1"/>
      <c r="B392" s="2"/>
      <c r="E392" s="92"/>
    </row>
    <row r="393">
      <c r="A393" s="1"/>
      <c r="B393" s="2"/>
      <c r="E393" s="92"/>
    </row>
    <row r="394">
      <c r="A394" s="1"/>
      <c r="B394" s="2"/>
      <c r="E394" s="92"/>
    </row>
    <row r="395">
      <c r="A395" s="1"/>
      <c r="B395" s="2"/>
      <c r="E395" s="92"/>
    </row>
    <row r="396">
      <c r="A396" s="1"/>
      <c r="B396" s="2"/>
      <c r="E396" s="92"/>
    </row>
    <row r="397">
      <c r="A397" s="1"/>
      <c r="B397" s="2"/>
      <c r="E397" s="92"/>
    </row>
    <row r="398">
      <c r="A398" s="1"/>
      <c r="B398" s="2"/>
      <c r="E398" s="92"/>
    </row>
    <row r="399">
      <c r="A399" s="1"/>
      <c r="B399" s="2"/>
      <c r="E399" s="92"/>
    </row>
    <row r="400">
      <c r="A400" s="1"/>
      <c r="B400" s="2"/>
      <c r="E400" s="92"/>
    </row>
    <row r="401">
      <c r="A401" s="1"/>
      <c r="B401" s="2"/>
      <c r="E401" s="92"/>
    </row>
    <row r="402">
      <c r="A402" s="1"/>
      <c r="B402" s="2"/>
      <c r="E402" s="92"/>
    </row>
    <row r="403">
      <c r="A403" s="1"/>
      <c r="B403" s="2"/>
      <c r="E403" s="92"/>
    </row>
    <row r="404">
      <c r="A404" s="1"/>
      <c r="B404" s="2"/>
      <c r="E404" s="92"/>
    </row>
    <row r="405">
      <c r="A405" s="1"/>
      <c r="B405" s="2"/>
      <c r="E405" s="92"/>
    </row>
    <row r="406">
      <c r="A406" s="1"/>
      <c r="B406" s="2"/>
      <c r="E406" s="92"/>
    </row>
    <row r="407">
      <c r="A407" s="1"/>
      <c r="B407" s="2"/>
      <c r="E407" s="92"/>
    </row>
    <row r="408">
      <c r="A408" s="1"/>
      <c r="B408" s="2"/>
      <c r="E408" s="92"/>
    </row>
    <row r="409">
      <c r="A409" s="1"/>
      <c r="B409" s="2"/>
      <c r="E409" s="92"/>
    </row>
    <row r="410">
      <c r="A410" s="1"/>
      <c r="B410" s="2"/>
      <c r="E410" s="92"/>
    </row>
    <row r="411">
      <c r="A411" s="1"/>
      <c r="B411" s="2"/>
      <c r="E411" s="92"/>
    </row>
    <row r="412">
      <c r="A412" s="1"/>
      <c r="B412" s="2"/>
      <c r="E412" s="92"/>
    </row>
    <row r="413">
      <c r="A413" s="1"/>
      <c r="B413" s="2"/>
      <c r="E413" s="92"/>
    </row>
    <row r="414">
      <c r="A414" s="1"/>
      <c r="B414" s="2"/>
      <c r="E414" s="92"/>
    </row>
    <row r="415">
      <c r="A415" s="1"/>
      <c r="B415" s="2"/>
      <c r="E415" s="92"/>
    </row>
    <row r="416">
      <c r="A416" s="1"/>
      <c r="B416" s="2"/>
      <c r="E416" s="92"/>
    </row>
    <row r="417">
      <c r="A417" s="1"/>
      <c r="B417" s="2"/>
      <c r="E417" s="92"/>
    </row>
    <row r="418">
      <c r="A418" s="1"/>
      <c r="B418" s="2"/>
      <c r="E418" s="92"/>
    </row>
    <row r="419">
      <c r="A419" s="1"/>
      <c r="B419" s="2"/>
      <c r="E419" s="92"/>
    </row>
    <row r="420">
      <c r="A420" s="1"/>
      <c r="B420" s="2"/>
      <c r="E420" s="92"/>
    </row>
    <row r="421">
      <c r="A421" s="1"/>
      <c r="B421" s="2"/>
      <c r="E421" s="92"/>
    </row>
    <row r="422">
      <c r="A422" s="1"/>
      <c r="B422" s="2"/>
      <c r="E422" s="92"/>
    </row>
    <row r="423">
      <c r="A423" s="1"/>
      <c r="B423" s="2"/>
      <c r="E423" s="92"/>
    </row>
    <row r="424">
      <c r="A424" s="1"/>
      <c r="B424" s="2"/>
      <c r="E424" s="92"/>
    </row>
    <row r="425">
      <c r="A425" s="1"/>
      <c r="B425" s="2"/>
      <c r="E425" s="92"/>
    </row>
    <row r="426">
      <c r="A426" s="1"/>
      <c r="B426" s="2"/>
      <c r="E426" s="92"/>
    </row>
    <row r="427">
      <c r="A427" s="1"/>
      <c r="B427" s="2"/>
      <c r="E427" s="92"/>
    </row>
    <row r="428">
      <c r="A428" s="1"/>
      <c r="B428" s="2"/>
      <c r="E428" s="92"/>
    </row>
    <row r="429">
      <c r="A429" s="1"/>
      <c r="B429" s="2"/>
      <c r="E429" s="92"/>
    </row>
    <row r="430">
      <c r="A430" s="1"/>
      <c r="B430" s="2"/>
      <c r="E430" s="92"/>
    </row>
    <row r="431">
      <c r="A431" s="1"/>
      <c r="B431" s="2"/>
      <c r="E431" s="92"/>
    </row>
    <row r="432">
      <c r="A432" s="1"/>
      <c r="B432" s="2"/>
      <c r="E432" s="92"/>
    </row>
    <row r="433">
      <c r="A433" s="1"/>
      <c r="B433" s="2"/>
      <c r="E433" s="92"/>
    </row>
    <row r="434">
      <c r="A434" s="1"/>
      <c r="B434" s="2"/>
      <c r="E434" s="92"/>
    </row>
    <row r="435">
      <c r="A435" s="1"/>
      <c r="B435" s="2"/>
      <c r="E435" s="92"/>
    </row>
    <row r="436">
      <c r="A436" s="1"/>
      <c r="B436" s="2"/>
      <c r="E436" s="92"/>
    </row>
    <row r="437">
      <c r="A437" s="1"/>
      <c r="B437" s="2"/>
      <c r="E437" s="92"/>
    </row>
    <row r="438">
      <c r="A438" s="1"/>
      <c r="B438" s="2"/>
      <c r="E438" s="92"/>
    </row>
    <row r="439">
      <c r="A439" s="1"/>
      <c r="B439" s="2"/>
      <c r="E439" s="92"/>
    </row>
    <row r="440">
      <c r="A440" s="1"/>
      <c r="B440" s="2"/>
      <c r="E440" s="92"/>
    </row>
    <row r="441">
      <c r="A441" s="1"/>
      <c r="B441" s="2"/>
      <c r="E441" s="92"/>
    </row>
    <row r="442">
      <c r="A442" s="1"/>
      <c r="B442" s="2"/>
      <c r="E442" s="92"/>
    </row>
    <row r="443">
      <c r="A443" s="1"/>
      <c r="B443" s="2"/>
      <c r="E443" s="92"/>
    </row>
    <row r="444">
      <c r="A444" s="1"/>
      <c r="B444" s="2"/>
      <c r="E444" s="92"/>
    </row>
    <row r="445">
      <c r="A445" s="1"/>
      <c r="B445" s="2"/>
      <c r="E445" s="92"/>
    </row>
    <row r="446">
      <c r="A446" s="1"/>
      <c r="B446" s="2"/>
      <c r="E446" s="92"/>
    </row>
    <row r="447">
      <c r="A447" s="1"/>
      <c r="B447" s="2"/>
      <c r="E447" s="92"/>
    </row>
    <row r="448">
      <c r="A448" s="1"/>
      <c r="B448" s="2"/>
      <c r="E448" s="92"/>
    </row>
    <row r="449">
      <c r="A449" s="1"/>
      <c r="B449" s="2"/>
      <c r="E449" s="92"/>
    </row>
    <row r="450">
      <c r="A450" s="1"/>
      <c r="B450" s="2"/>
      <c r="E450" s="92"/>
    </row>
    <row r="451">
      <c r="A451" s="1"/>
      <c r="B451" s="2"/>
      <c r="E451" s="92"/>
    </row>
    <row r="452">
      <c r="A452" s="1"/>
      <c r="B452" s="2"/>
      <c r="E452" s="92"/>
    </row>
    <row r="453">
      <c r="A453" s="1"/>
      <c r="B453" s="2"/>
      <c r="E453" s="92"/>
    </row>
    <row r="454">
      <c r="A454" s="1"/>
      <c r="B454" s="2"/>
      <c r="E454" s="92"/>
    </row>
    <row r="455">
      <c r="A455" s="1"/>
      <c r="B455" s="2"/>
      <c r="E455" s="92"/>
    </row>
    <row r="456">
      <c r="A456" s="1"/>
      <c r="B456" s="2"/>
      <c r="E456" s="92"/>
    </row>
    <row r="457">
      <c r="A457" s="1"/>
      <c r="B457" s="2"/>
      <c r="E457" s="92"/>
    </row>
    <row r="458">
      <c r="A458" s="1"/>
      <c r="B458" s="2"/>
      <c r="E458" s="92"/>
    </row>
    <row r="459">
      <c r="A459" s="1"/>
      <c r="B459" s="2"/>
      <c r="E459" s="92"/>
    </row>
    <row r="460">
      <c r="A460" s="1"/>
      <c r="B460" s="2"/>
      <c r="E460" s="92"/>
    </row>
    <row r="461">
      <c r="A461" s="1"/>
      <c r="B461" s="2"/>
      <c r="E461" s="92"/>
    </row>
    <row r="462">
      <c r="A462" s="1"/>
      <c r="B462" s="2"/>
      <c r="E462" s="92"/>
    </row>
    <row r="463">
      <c r="A463" s="1"/>
      <c r="B463" s="2"/>
      <c r="E463" s="92"/>
    </row>
    <row r="464">
      <c r="A464" s="1"/>
      <c r="B464" s="2"/>
      <c r="E464" s="92"/>
    </row>
    <row r="465">
      <c r="A465" s="1"/>
      <c r="B465" s="2"/>
      <c r="E465" s="92"/>
    </row>
    <row r="466">
      <c r="A466" s="1"/>
      <c r="B466" s="2"/>
      <c r="E466" s="92"/>
    </row>
    <row r="467">
      <c r="A467" s="1"/>
      <c r="B467" s="2"/>
      <c r="E467" s="92"/>
    </row>
    <row r="468">
      <c r="A468" s="1"/>
      <c r="B468" s="2"/>
      <c r="E468" s="92"/>
    </row>
    <row r="469">
      <c r="A469" s="1"/>
      <c r="B469" s="2"/>
      <c r="E469" s="92"/>
    </row>
    <row r="470">
      <c r="A470" s="1"/>
      <c r="B470" s="2"/>
      <c r="E470" s="92"/>
    </row>
    <row r="471">
      <c r="A471" s="1"/>
      <c r="B471" s="2"/>
      <c r="E471" s="92"/>
    </row>
    <row r="472">
      <c r="A472" s="1"/>
      <c r="B472" s="2"/>
      <c r="E472" s="92"/>
    </row>
    <row r="473">
      <c r="A473" s="1"/>
      <c r="B473" s="2"/>
      <c r="E473" s="92"/>
    </row>
    <row r="474">
      <c r="A474" s="1"/>
      <c r="B474" s="2"/>
      <c r="E474" s="92"/>
    </row>
    <row r="475">
      <c r="A475" s="1"/>
      <c r="B475" s="2"/>
      <c r="E475" s="92"/>
    </row>
    <row r="476">
      <c r="A476" s="1"/>
      <c r="B476" s="2"/>
      <c r="E476" s="92"/>
    </row>
    <row r="477">
      <c r="A477" s="1"/>
      <c r="B477" s="2"/>
      <c r="E477" s="92"/>
    </row>
    <row r="478">
      <c r="A478" s="1"/>
      <c r="B478" s="2"/>
      <c r="E478" s="92"/>
    </row>
    <row r="479">
      <c r="A479" s="1"/>
      <c r="B479" s="2"/>
      <c r="E479" s="92"/>
    </row>
    <row r="480">
      <c r="A480" s="1"/>
      <c r="B480" s="2"/>
      <c r="E480" s="92"/>
    </row>
    <row r="481">
      <c r="A481" s="1"/>
      <c r="B481" s="2"/>
      <c r="E481" s="92"/>
    </row>
    <row r="482">
      <c r="A482" s="1"/>
      <c r="B482" s="2"/>
      <c r="E482" s="92"/>
    </row>
    <row r="483">
      <c r="A483" s="1"/>
      <c r="B483" s="2"/>
      <c r="E483" s="92"/>
    </row>
    <row r="484">
      <c r="A484" s="1"/>
      <c r="B484" s="2"/>
      <c r="E484" s="92"/>
    </row>
    <row r="485">
      <c r="A485" s="1"/>
      <c r="B485" s="2"/>
      <c r="E485" s="92"/>
    </row>
    <row r="486">
      <c r="A486" s="1"/>
      <c r="B486" s="2"/>
      <c r="E486" s="92"/>
    </row>
    <row r="487">
      <c r="A487" s="1"/>
      <c r="B487" s="2"/>
      <c r="E487" s="92"/>
    </row>
    <row r="488">
      <c r="A488" s="1"/>
      <c r="B488" s="2"/>
      <c r="E488" s="92"/>
    </row>
    <row r="489">
      <c r="A489" s="1"/>
      <c r="B489" s="2"/>
      <c r="E489" s="92"/>
    </row>
    <row r="490">
      <c r="A490" s="1"/>
      <c r="B490" s="2"/>
      <c r="E490" s="92"/>
    </row>
    <row r="491">
      <c r="A491" s="1"/>
      <c r="B491" s="2"/>
      <c r="E491" s="92"/>
    </row>
    <row r="492">
      <c r="A492" s="1"/>
      <c r="B492" s="2"/>
      <c r="E492" s="92"/>
    </row>
    <row r="493">
      <c r="A493" s="1"/>
      <c r="B493" s="2"/>
      <c r="E493" s="92"/>
    </row>
    <row r="494">
      <c r="A494" s="1"/>
      <c r="B494" s="2"/>
      <c r="E494" s="92"/>
    </row>
    <row r="495">
      <c r="A495" s="1"/>
      <c r="B495" s="2"/>
      <c r="E495" s="92"/>
    </row>
    <row r="496">
      <c r="A496" s="1"/>
      <c r="B496" s="2"/>
      <c r="E496" s="92"/>
    </row>
    <row r="497">
      <c r="A497" s="1"/>
      <c r="B497" s="2"/>
      <c r="E497" s="92"/>
    </row>
    <row r="498">
      <c r="A498" s="1"/>
      <c r="B498" s="2"/>
      <c r="E498" s="92"/>
    </row>
    <row r="499">
      <c r="A499" s="1"/>
      <c r="B499" s="2"/>
      <c r="E499" s="92"/>
    </row>
    <row r="500">
      <c r="A500" s="1"/>
      <c r="B500" s="2"/>
      <c r="E500" s="92"/>
    </row>
    <row r="501">
      <c r="A501" s="1"/>
      <c r="B501" s="2"/>
      <c r="E501" s="92"/>
    </row>
    <row r="502">
      <c r="A502" s="1"/>
      <c r="B502" s="2"/>
      <c r="E502" s="92"/>
    </row>
    <row r="503">
      <c r="A503" s="1"/>
      <c r="B503" s="2"/>
      <c r="E503" s="92"/>
    </row>
    <row r="504">
      <c r="A504" s="1"/>
      <c r="B504" s="2"/>
      <c r="E504" s="92"/>
    </row>
    <row r="505">
      <c r="A505" s="1"/>
      <c r="B505" s="2"/>
      <c r="E505" s="92"/>
    </row>
    <row r="506">
      <c r="A506" s="1"/>
      <c r="B506" s="2"/>
      <c r="E506" s="92"/>
    </row>
    <row r="507">
      <c r="A507" s="1"/>
      <c r="B507" s="2"/>
      <c r="E507" s="92"/>
    </row>
    <row r="508">
      <c r="A508" s="1"/>
      <c r="B508" s="2"/>
      <c r="E508" s="92"/>
    </row>
    <row r="509">
      <c r="A509" s="1"/>
      <c r="B509" s="2"/>
      <c r="E509" s="92"/>
    </row>
    <row r="510">
      <c r="A510" s="1"/>
      <c r="B510" s="2"/>
      <c r="E510" s="92"/>
    </row>
    <row r="511">
      <c r="A511" s="1"/>
      <c r="B511" s="2"/>
      <c r="E511" s="92"/>
    </row>
    <row r="512">
      <c r="A512" s="1"/>
      <c r="B512" s="2"/>
      <c r="E512" s="92"/>
    </row>
    <row r="513">
      <c r="A513" s="1"/>
      <c r="B513" s="2"/>
      <c r="E513" s="92"/>
    </row>
    <row r="514">
      <c r="A514" s="1"/>
      <c r="B514" s="2"/>
      <c r="E514" s="92"/>
    </row>
    <row r="515">
      <c r="A515" s="1"/>
      <c r="B515" s="2"/>
      <c r="E515" s="92"/>
    </row>
    <row r="516">
      <c r="A516" s="1"/>
      <c r="B516" s="2"/>
      <c r="E516" s="92"/>
    </row>
    <row r="517">
      <c r="A517" s="1"/>
      <c r="B517" s="2"/>
      <c r="E517" s="92"/>
    </row>
    <row r="518">
      <c r="A518" s="1"/>
      <c r="B518" s="2"/>
      <c r="E518" s="92"/>
    </row>
    <row r="519">
      <c r="A519" s="1"/>
      <c r="B519" s="2"/>
      <c r="E519" s="92"/>
    </row>
    <row r="520">
      <c r="A520" s="1"/>
      <c r="B520" s="2"/>
      <c r="E520" s="92"/>
    </row>
    <row r="521">
      <c r="A521" s="1"/>
      <c r="B521" s="2"/>
      <c r="E521" s="92"/>
    </row>
    <row r="522">
      <c r="A522" s="1"/>
      <c r="B522" s="2"/>
      <c r="E522" s="92"/>
    </row>
    <row r="523">
      <c r="A523" s="1"/>
      <c r="B523" s="2"/>
      <c r="E523" s="92"/>
    </row>
    <row r="524">
      <c r="A524" s="1"/>
      <c r="B524" s="2"/>
      <c r="E524" s="92"/>
    </row>
    <row r="525">
      <c r="A525" s="1"/>
      <c r="B525" s="2"/>
      <c r="E525" s="92"/>
    </row>
    <row r="526">
      <c r="A526" s="1"/>
      <c r="B526" s="2"/>
      <c r="E526" s="92"/>
    </row>
    <row r="527">
      <c r="A527" s="1"/>
      <c r="B527" s="2"/>
      <c r="E527" s="92"/>
    </row>
    <row r="528">
      <c r="A528" s="1"/>
      <c r="B528" s="2"/>
      <c r="E528" s="92"/>
    </row>
    <row r="529">
      <c r="A529" s="1"/>
      <c r="B529" s="2"/>
      <c r="E529" s="92"/>
    </row>
    <row r="530">
      <c r="A530" s="1"/>
      <c r="B530" s="2"/>
      <c r="E530" s="92"/>
    </row>
    <row r="531">
      <c r="A531" s="1"/>
      <c r="B531" s="2"/>
      <c r="E531" s="92"/>
    </row>
    <row r="532">
      <c r="A532" s="1"/>
      <c r="B532" s="2"/>
      <c r="E532" s="92"/>
    </row>
    <row r="533">
      <c r="A533" s="1"/>
      <c r="B533" s="2"/>
      <c r="E533" s="92"/>
    </row>
    <row r="534">
      <c r="A534" s="1"/>
      <c r="B534" s="2"/>
      <c r="E534" s="92"/>
    </row>
    <row r="535">
      <c r="A535" s="1"/>
      <c r="B535" s="2"/>
      <c r="E535" s="92"/>
    </row>
    <row r="536">
      <c r="A536" s="1"/>
      <c r="B536" s="2"/>
      <c r="E536" s="92"/>
    </row>
    <row r="537">
      <c r="A537" s="1"/>
      <c r="B537" s="2"/>
      <c r="E537" s="92"/>
    </row>
    <row r="538">
      <c r="A538" s="1"/>
      <c r="B538" s="2"/>
      <c r="E538" s="92"/>
    </row>
    <row r="539">
      <c r="A539" s="1"/>
      <c r="B539" s="2"/>
      <c r="E539" s="92"/>
    </row>
    <row r="540">
      <c r="A540" s="1"/>
      <c r="B540" s="2"/>
      <c r="E540" s="92"/>
    </row>
    <row r="541">
      <c r="A541" s="1"/>
      <c r="B541" s="2"/>
      <c r="E541" s="92"/>
    </row>
    <row r="542">
      <c r="A542" s="1"/>
      <c r="B542" s="2"/>
      <c r="E542" s="92"/>
    </row>
    <row r="543">
      <c r="A543" s="1"/>
      <c r="B543" s="2"/>
      <c r="E543" s="92"/>
    </row>
    <row r="544">
      <c r="A544" s="1"/>
      <c r="B544" s="2"/>
      <c r="E544" s="92"/>
    </row>
    <row r="545">
      <c r="A545" s="1"/>
      <c r="B545" s="2"/>
      <c r="E545" s="92"/>
    </row>
    <row r="546">
      <c r="A546" s="1"/>
      <c r="B546" s="2"/>
      <c r="E546" s="92"/>
    </row>
    <row r="547">
      <c r="A547" s="1"/>
      <c r="B547" s="2"/>
      <c r="E547" s="92"/>
    </row>
    <row r="548">
      <c r="A548" s="1"/>
      <c r="B548" s="2"/>
      <c r="E548" s="92"/>
    </row>
    <row r="549">
      <c r="A549" s="1"/>
      <c r="B549" s="2"/>
      <c r="E549" s="92"/>
    </row>
    <row r="550">
      <c r="A550" s="1"/>
      <c r="B550" s="2"/>
      <c r="E550" s="92"/>
    </row>
    <row r="551">
      <c r="A551" s="1"/>
      <c r="B551" s="2"/>
      <c r="E551" s="92"/>
    </row>
    <row r="552">
      <c r="A552" s="1"/>
      <c r="B552" s="2"/>
      <c r="E552" s="92"/>
    </row>
    <row r="553">
      <c r="A553" s="1"/>
      <c r="B553" s="2"/>
      <c r="E553" s="92"/>
    </row>
    <row r="554">
      <c r="A554" s="1"/>
      <c r="B554" s="2"/>
      <c r="E554" s="92"/>
    </row>
    <row r="555">
      <c r="A555" s="1"/>
      <c r="B555" s="2"/>
      <c r="E555" s="92"/>
    </row>
    <row r="556">
      <c r="A556" s="1"/>
      <c r="B556" s="2"/>
      <c r="E556" s="92"/>
    </row>
    <row r="557">
      <c r="A557" s="1"/>
      <c r="B557" s="2"/>
      <c r="E557" s="92"/>
    </row>
    <row r="558">
      <c r="A558" s="1"/>
      <c r="B558" s="2"/>
      <c r="E558" s="92"/>
    </row>
    <row r="559">
      <c r="A559" s="1"/>
      <c r="B559" s="2"/>
      <c r="E559" s="92"/>
    </row>
    <row r="560">
      <c r="A560" s="1"/>
      <c r="B560" s="2"/>
      <c r="E560" s="92"/>
    </row>
    <row r="561">
      <c r="A561" s="1"/>
      <c r="B561" s="2"/>
      <c r="E561" s="92"/>
    </row>
    <row r="562">
      <c r="A562" s="1"/>
      <c r="B562" s="2"/>
      <c r="E562" s="92"/>
    </row>
    <row r="563">
      <c r="A563" s="1"/>
      <c r="B563" s="2"/>
      <c r="E563" s="92"/>
    </row>
    <row r="564">
      <c r="A564" s="1"/>
      <c r="B564" s="2"/>
      <c r="E564" s="92"/>
    </row>
    <row r="565">
      <c r="A565" s="1"/>
      <c r="B565" s="2"/>
      <c r="E565" s="92"/>
    </row>
    <row r="566">
      <c r="A566" s="1"/>
      <c r="B566" s="2"/>
      <c r="E566" s="92"/>
    </row>
    <row r="567">
      <c r="A567" s="1"/>
      <c r="B567" s="2"/>
      <c r="E567" s="92"/>
    </row>
    <row r="568">
      <c r="A568" s="1"/>
      <c r="B568" s="2"/>
      <c r="E568" s="92"/>
    </row>
    <row r="569">
      <c r="A569" s="1"/>
      <c r="B569" s="2"/>
      <c r="E569" s="92"/>
    </row>
    <row r="570">
      <c r="A570" s="1"/>
      <c r="B570" s="2"/>
      <c r="E570" s="92"/>
    </row>
    <row r="571">
      <c r="A571" s="1"/>
      <c r="B571" s="2"/>
      <c r="E571" s="92"/>
    </row>
    <row r="572">
      <c r="A572" s="1"/>
      <c r="B572" s="2"/>
      <c r="E572" s="92"/>
    </row>
    <row r="573">
      <c r="A573" s="1"/>
      <c r="B573" s="2"/>
      <c r="E573" s="92"/>
    </row>
    <row r="574">
      <c r="A574" s="1"/>
      <c r="B574" s="2"/>
      <c r="E574" s="92"/>
    </row>
    <row r="575">
      <c r="A575" s="1"/>
      <c r="B575" s="2"/>
      <c r="E575" s="92"/>
    </row>
    <row r="576">
      <c r="A576" s="1"/>
      <c r="B576" s="2"/>
      <c r="E576" s="92"/>
    </row>
    <row r="577">
      <c r="A577" s="1"/>
      <c r="B577" s="2"/>
      <c r="E577" s="92"/>
    </row>
    <row r="578">
      <c r="A578" s="1"/>
      <c r="B578" s="2"/>
      <c r="E578" s="92"/>
    </row>
    <row r="579">
      <c r="A579" s="1"/>
      <c r="B579" s="2"/>
      <c r="E579" s="92"/>
    </row>
    <row r="580">
      <c r="A580" s="1"/>
      <c r="B580" s="2"/>
      <c r="E580" s="92"/>
    </row>
    <row r="581">
      <c r="A581" s="1"/>
      <c r="B581" s="2"/>
      <c r="E581" s="92"/>
    </row>
    <row r="582">
      <c r="A582" s="1"/>
      <c r="B582" s="2"/>
      <c r="E582" s="92"/>
    </row>
    <row r="583">
      <c r="A583" s="1"/>
      <c r="B583" s="2"/>
      <c r="E583" s="92"/>
    </row>
    <row r="584">
      <c r="A584" s="1"/>
      <c r="B584" s="2"/>
      <c r="E584" s="92"/>
    </row>
    <row r="585">
      <c r="A585" s="1"/>
      <c r="B585" s="2"/>
      <c r="E585" s="92"/>
    </row>
    <row r="586">
      <c r="A586" s="1"/>
      <c r="B586" s="2"/>
      <c r="E586" s="92"/>
    </row>
    <row r="587">
      <c r="A587" s="1"/>
      <c r="B587" s="2"/>
      <c r="E587" s="92"/>
    </row>
    <row r="588">
      <c r="A588" s="1"/>
      <c r="B588" s="2"/>
      <c r="E588" s="92"/>
    </row>
    <row r="589">
      <c r="A589" s="1"/>
      <c r="B589" s="2"/>
      <c r="E589" s="92"/>
    </row>
    <row r="590">
      <c r="A590" s="1"/>
      <c r="B590" s="2"/>
      <c r="E590" s="92"/>
    </row>
    <row r="591">
      <c r="A591" s="1"/>
      <c r="B591" s="2"/>
      <c r="E591" s="92"/>
    </row>
    <row r="592">
      <c r="A592" s="1"/>
      <c r="B592" s="2"/>
      <c r="E592" s="92"/>
    </row>
    <row r="593">
      <c r="A593" s="1"/>
      <c r="B593" s="2"/>
      <c r="E593" s="92"/>
    </row>
    <row r="594">
      <c r="A594" s="1"/>
      <c r="B594" s="2"/>
      <c r="E594" s="92"/>
    </row>
    <row r="595">
      <c r="A595" s="1"/>
      <c r="B595" s="2"/>
      <c r="E595" s="92"/>
    </row>
    <row r="596">
      <c r="A596" s="1"/>
      <c r="B596" s="2"/>
      <c r="E596" s="92"/>
    </row>
    <row r="597">
      <c r="A597" s="1"/>
      <c r="B597" s="2"/>
      <c r="E597" s="92"/>
    </row>
    <row r="598">
      <c r="A598" s="1"/>
      <c r="B598" s="2"/>
      <c r="E598" s="92"/>
    </row>
    <row r="599">
      <c r="A599" s="1"/>
      <c r="B599" s="2"/>
      <c r="E599" s="92"/>
    </row>
    <row r="600">
      <c r="A600" s="1"/>
      <c r="B600" s="2"/>
      <c r="E600" s="92"/>
    </row>
    <row r="601">
      <c r="A601" s="1"/>
      <c r="B601" s="2"/>
      <c r="E601" s="92"/>
    </row>
    <row r="602">
      <c r="A602" s="1"/>
      <c r="B602" s="2"/>
      <c r="E602" s="92"/>
    </row>
    <row r="603">
      <c r="A603" s="1"/>
      <c r="B603" s="2"/>
      <c r="E603" s="92"/>
    </row>
    <row r="604">
      <c r="A604" s="1"/>
      <c r="B604" s="2"/>
      <c r="E604" s="92"/>
    </row>
    <row r="605">
      <c r="A605" s="1"/>
      <c r="B605" s="2"/>
      <c r="E605" s="92"/>
    </row>
    <row r="606">
      <c r="A606" s="1"/>
      <c r="B606" s="2"/>
      <c r="E606" s="92"/>
    </row>
    <row r="607">
      <c r="A607" s="1"/>
      <c r="B607" s="2"/>
      <c r="E607" s="92"/>
    </row>
    <row r="608">
      <c r="A608" s="1"/>
      <c r="B608" s="2"/>
      <c r="E608" s="92"/>
    </row>
    <row r="609">
      <c r="A609" s="1"/>
      <c r="B609" s="2"/>
      <c r="E609" s="92"/>
    </row>
    <row r="610">
      <c r="A610" s="1"/>
      <c r="B610" s="2"/>
      <c r="E610" s="92"/>
    </row>
    <row r="611">
      <c r="A611" s="1"/>
      <c r="B611" s="2"/>
      <c r="E611" s="92"/>
    </row>
    <row r="612">
      <c r="A612" s="1"/>
      <c r="B612" s="2"/>
      <c r="E612" s="92"/>
    </row>
    <row r="613">
      <c r="A613" s="1"/>
      <c r="B613" s="2"/>
      <c r="E613" s="92"/>
    </row>
    <row r="614">
      <c r="A614" s="1"/>
      <c r="B614" s="2"/>
      <c r="E614" s="92"/>
    </row>
    <row r="615">
      <c r="A615" s="1"/>
      <c r="B615" s="2"/>
      <c r="E615" s="92"/>
    </row>
    <row r="616">
      <c r="A616" s="1"/>
      <c r="B616" s="2"/>
      <c r="E616" s="92"/>
    </row>
    <row r="617">
      <c r="A617" s="1"/>
      <c r="B617" s="2"/>
      <c r="E617" s="92"/>
    </row>
    <row r="618">
      <c r="A618" s="1"/>
      <c r="B618" s="2"/>
      <c r="E618" s="92"/>
    </row>
    <row r="619">
      <c r="A619" s="1"/>
      <c r="B619" s="2"/>
      <c r="E619" s="92"/>
    </row>
    <row r="620">
      <c r="A620" s="1"/>
      <c r="B620" s="2"/>
      <c r="E620" s="92"/>
    </row>
    <row r="621">
      <c r="A621" s="1"/>
      <c r="B621" s="2"/>
      <c r="E621" s="92"/>
    </row>
    <row r="622">
      <c r="A622" s="1"/>
      <c r="B622" s="2"/>
      <c r="E622" s="92"/>
    </row>
    <row r="623">
      <c r="A623" s="1"/>
      <c r="B623" s="2"/>
      <c r="E623" s="92"/>
    </row>
    <row r="624">
      <c r="A624" s="1"/>
      <c r="B624" s="2"/>
      <c r="E624" s="92"/>
    </row>
    <row r="625">
      <c r="A625" s="1"/>
      <c r="B625" s="2"/>
      <c r="E625" s="92"/>
    </row>
    <row r="626">
      <c r="A626" s="1"/>
      <c r="B626" s="2"/>
      <c r="E626" s="92"/>
    </row>
    <row r="627">
      <c r="A627" s="1"/>
      <c r="B627" s="2"/>
      <c r="E627" s="92"/>
    </row>
    <row r="628">
      <c r="A628" s="1"/>
      <c r="B628" s="2"/>
      <c r="E628" s="92"/>
    </row>
    <row r="629">
      <c r="A629" s="1"/>
      <c r="B629" s="2"/>
      <c r="E629" s="92"/>
    </row>
    <row r="630">
      <c r="A630" s="1"/>
      <c r="B630" s="2"/>
      <c r="E630" s="92"/>
    </row>
    <row r="631">
      <c r="A631" s="1"/>
      <c r="B631" s="2"/>
      <c r="E631" s="92"/>
    </row>
    <row r="632">
      <c r="A632" s="1"/>
      <c r="B632" s="2"/>
      <c r="E632" s="92"/>
    </row>
    <row r="633">
      <c r="A633" s="1"/>
      <c r="B633" s="2"/>
      <c r="E633" s="92"/>
    </row>
    <row r="634">
      <c r="A634" s="1"/>
      <c r="B634" s="2"/>
      <c r="E634" s="92"/>
    </row>
    <row r="635">
      <c r="A635" s="1"/>
      <c r="B635" s="2"/>
      <c r="E635" s="92"/>
    </row>
    <row r="636">
      <c r="A636" s="1"/>
      <c r="B636" s="2"/>
      <c r="E636" s="92"/>
    </row>
    <row r="637">
      <c r="A637" s="1"/>
      <c r="B637" s="2"/>
      <c r="E637" s="92"/>
    </row>
    <row r="638">
      <c r="A638" s="1"/>
      <c r="B638" s="2"/>
      <c r="E638" s="92"/>
    </row>
    <row r="639">
      <c r="A639" s="1"/>
      <c r="B639" s="2"/>
      <c r="E639" s="92"/>
    </row>
    <row r="640">
      <c r="A640" s="1"/>
      <c r="B640" s="2"/>
      <c r="E640" s="92"/>
    </row>
    <row r="641">
      <c r="A641" s="1"/>
      <c r="B641" s="2"/>
      <c r="E641" s="92"/>
    </row>
    <row r="642">
      <c r="A642" s="1"/>
      <c r="B642" s="2"/>
      <c r="E642" s="92"/>
    </row>
    <row r="643">
      <c r="A643" s="1"/>
      <c r="B643" s="2"/>
      <c r="E643" s="92"/>
    </row>
    <row r="644">
      <c r="A644" s="1"/>
      <c r="B644" s="2"/>
      <c r="E644" s="92"/>
    </row>
    <row r="645">
      <c r="A645" s="1"/>
      <c r="B645" s="2"/>
      <c r="E645" s="92"/>
    </row>
    <row r="646">
      <c r="A646" s="1"/>
      <c r="B646" s="2"/>
      <c r="E646" s="92"/>
    </row>
    <row r="647">
      <c r="A647" s="1"/>
      <c r="B647" s="2"/>
      <c r="E647" s="92"/>
    </row>
    <row r="648">
      <c r="A648" s="1"/>
      <c r="B648" s="2"/>
      <c r="E648" s="92"/>
    </row>
    <row r="649">
      <c r="A649" s="1"/>
      <c r="B649" s="2"/>
      <c r="E649" s="92"/>
    </row>
    <row r="650">
      <c r="A650" s="1"/>
      <c r="B650" s="2"/>
      <c r="E650" s="92"/>
    </row>
    <row r="651">
      <c r="A651" s="1"/>
      <c r="B651" s="2"/>
      <c r="E651" s="92"/>
    </row>
    <row r="652">
      <c r="A652" s="1"/>
      <c r="B652" s="2"/>
      <c r="E652" s="92"/>
    </row>
    <row r="653">
      <c r="A653" s="1"/>
      <c r="B653" s="2"/>
      <c r="E653" s="92"/>
    </row>
    <row r="654">
      <c r="A654" s="1"/>
      <c r="B654" s="2"/>
      <c r="E654" s="92"/>
    </row>
    <row r="655">
      <c r="A655" s="1"/>
      <c r="B655" s="2"/>
      <c r="E655" s="92"/>
    </row>
    <row r="656">
      <c r="A656" s="1"/>
      <c r="B656" s="2"/>
      <c r="E656" s="92"/>
    </row>
    <row r="657">
      <c r="A657" s="1"/>
      <c r="B657" s="2"/>
      <c r="E657" s="92"/>
    </row>
    <row r="658">
      <c r="A658" s="1"/>
      <c r="B658" s="2"/>
      <c r="E658" s="92"/>
    </row>
    <row r="659">
      <c r="A659" s="1"/>
      <c r="B659" s="2"/>
      <c r="E659" s="92"/>
    </row>
    <row r="660">
      <c r="A660" s="1"/>
      <c r="B660" s="2"/>
      <c r="E660" s="92"/>
    </row>
    <row r="661">
      <c r="A661" s="1"/>
      <c r="B661" s="2"/>
      <c r="E661" s="92"/>
    </row>
    <row r="662">
      <c r="A662" s="1"/>
      <c r="B662" s="2"/>
      <c r="E662" s="92"/>
    </row>
    <row r="663">
      <c r="A663" s="1"/>
      <c r="B663" s="2"/>
      <c r="E663" s="92"/>
    </row>
    <row r="664">
      <c r="A664" s="1"/>
      <c r="B664" s="2"/>
      <c r="E664" s="92"/>
    </row>
    <row r="665">
      <c r="A665" s="1"/>
      <c r="B665" s="2"/>
      <c r="E665" s="92"/>
    </row>
    <row r="666">
      <c r="A666" s="1"/>
      <c r="B666" s="2"/>
      <c r="E666" s="92"/>
    </row>
    <row r="667">
      <c r="A667" s="1"/>
      <c r="B667" s="2"/>
      <c r="E667" s="92"/>
    </row>
    <row r="668">
      <c r="A668" s="1"/>
      <c r="B668" s="2"/>
      <c r="E668" s="92"/>
    </row>
    <row r="669">
      <c r="A669" s="1"/>
      <c r="B669" s="2"/>
      <c r="E669" s="92"/>
    </row>
    <row r="670">
      <c r="A670" s="1"/>
      <c r="B670" s="2"/>
      <c r="E670" s="92"/>
    </row>
    <row r="671">
      <c r="A671" s="1"/>
      <c r="B671" s="2"/>
      <c r="E671" s="92"/>
    </row>
    <row r="672">
      <c r="A672" s="1"/>
      <c r="B672" s="2"/>
      <c r="E672" s="92"/>
    </row>
    <row r="673">
      <c r="A673" s="1"/>
      <c r="B673" s="2"/>
      <c r="E673" s="92"/>
    </row>
    <row r="674">
      <c r="A674" s="1"/>
      <c r="B674" s="2"/>
      <c r="E674" s="92"/>
    </row>
    <row r="675">
      <c r="A675" s="1"/>
      <c r="B675" s="2"/>
      <c r="E675" s="92"/>
    </row>
    <row r="676">
      <c r="A676" s="1"/>
      <c r="B676" s="2"/>
      <c r="E676" s="92"/>
    </row>
    <row r="677">
      <c r="A677" s="1"/>
      <c r="B677" s="2"/>
      <c r="E677" s="92"/>
    </row>
    <row r="678">
      <c r="A678" s="1"/>
      <c r="B678" s="2"/>
      <c r="E678" s="92"/>
    </row>
    <row r="679">
      <c r="A679" s="1"/>
      <c r="B679" s="2"/>
      <c r="E679" s="92"/>
    </row>
    <row r="680">
      <c r="A680" s="1"/>
      <c r="B680" s="2"/>
      <c r="E680" s="92"/>
    </row>
    <row r="681">
      <c r="A681" s="1"/>
      <c r="B681" s="2"/>
      <c r="E681" s="92"/>
    </row>
    <row r="682">
      <c r="A682" s="1"/>
      <c r="B682" s="2"/>
      <c r="E682" s="92"/>
    </row>
    <row r="683">
      <c r="A683" s="1"/>
      <c r="B683" s="2"/>
      <c r="E683" s="92"/>
    </row>
    <row r="684">
      <c r="A684" s="1"/>
      <c r="B684" s="2"/>
      <c r="E684" s="92"/>
    </row>
    <row r="685">
      <c r="A685" s="1"/>
      <c r="B685" s="2"/>
      <c r="E685" s="92"/>
    </row>
    <row r="686">
      <c r="A686" s="1"/>
      <c r="B686" s="2"/>
      <c r="E686" s="92"/>
    </row>
    <row r="687">
      <c r="A687" s="1"/>
      <c r="B687" s="2"/>
      <c r="E687" s="92"/>
    </row>
    <row r="688">
      <c r="A688" s="1"/>
      <c r="B688" s="2"/>
      <c r="E688" s="92"/>
    </row>
    <row r="689">
      <c r="A689" s="1"/>
      <c r="B689" s="2"/>
      <c r="E689" s="92"/>
    </row>
    <row r="690">
      <c r="A690" s="1"/>
      <c r="B690" s="2"/>
      <c r="E690" s="92"/>
    </row>
    <row r="691">
      <c r="A691" s="1"/>
      <c r="B691" s="2"/>
      <c r="E691" s="92"/>
    </row>
    <row r="692">
      <c r="A692" s="1"/>
      <c r="B692" s="2"/>
      <c r="E692" s="92"/>
    </row>
    <row r="693">
      <c r="A693" s="1"/>
      <c r="B693" s="2"/>
      <c r="E693" s="92"/>
    </row>
    <row r="694">
      <c r="A694" s="1"/>
      <c r="B694" s="2"/>
      <c r="E694" s="92"/>
    </row>
    <row r="695">
      <c r="A695" s="1"/>
      <c r="B695" s="2"/>
      <c r="E695" s="92"/>
    </row>
    <row r="696">
      <c r="A696" s="1"/>
      <c r="B696" s="2"/>
      <c r="E696" s="92"/>
    </row>
    <row r="697">
      <c r="A697" s="1"/>
      <c r="B697" s="2"/>
      <c r="E697" s="92"/>
    </row>
    <row r="698">
      <c r="A698" s="1"/>
      <c r="B698" s="2"/>
      <c r="E698" s="92"/>
    </row>
    <row r="699">
      <c r="A699" s="1"/>
      <c r="B699" s="2"/>
      <c r="E699" s="92"/>
    </row>
    <row r="700">
      <c r="A700" s="1"/>
      <c r="B700" s="2"/>
      <c r="E700" s="92"/>
    </row>
    <row r="701">
      <c r="A701" s="1"/>
      <c r="B701" s="2"/>
      <c r="E701" s="92"/>
    </row>
    <row r="702">
      <c r="A702" s="1"/>
      <c r="B702" s="2"/>
      <c r="E702" s="92"/>
    </row>
    <row r="703">
      <c r="A703" s="1"/>
      <c r="B703" s="2"/>
      <c r="E703" s="92"/>
    </row>
    <row r="704">
      <c r="A704" s="1"/>
      <c r="B704" s="2"/>
      <c r="E704" s="92"/>
    </row>
    <row r="705">
      <c r="A705" s="1"/>
      <c r="B705" s="2"/>
      <c r="E705" s="92"/>
    </row>
    <row r="706">
      <c r="A706" s="1"/>
      <c r="B706" s="2"/>
      <c r="E706" s="92"/>
    </row>
    <row r="707">
      <c r="A707" s="1"/>
      <c r="B707" s="2"/>
      <c r="E707" s="92"/>
    </row>
    <row r="708">
      <c r="A708" s="1"/>
      <c r="B708" s="2"/>
      <c r="E708" s="92"/>
    </row>
    <row r="709">
      <c r="A709" s="1"/>
      <c r="B709" s="2"/>
      <c r="E709" s="92"/>
    </row>
    <row r="710">
      <c r="A710" s="1"/>
      <c r="B710" s="2"/>
      <c r="E710" s="92"/>
    </row>
    <row r="711">
      <c r="A711" s="1"/>
      <c r="B711" s="2"/>
      <c r="E711" s="92"/>
    </row>
    <row r="712">
      <c r="A712" s="1"/>
      <c r="B712" s="2"/>
      <c r="E712" s="92"/>
    </row>
    <row r="713">
      <c r="A713" s="1"/>
      <c r="B713" s="2"/>
      <c r="E713" s="92"/>
    </row>
    <row r="714">
      <c r="A714" s="1"/>
      <c r="B714" s="2"/>
      <c r="E714" s="92"/>
    </row>
    <row r="715">
      <c r="A715" s="1"/>
      <c r="B715" s="2"/>
      <c r="E715" s="92"/>
    </row>
    <row r="716">
      <c r="A716" s="1"/>
      <c r="B716" s="2"/>
      <c r="E716" s="92"/>
    </row>
    <row r="717">
      <c r="A717" s="1"/>
      <c r="B717" s="2"/>
      <c r="E717" s="92"/>
    </row>
    <row r="718">
      <c r="A718" s="1"/>
      <c r="B718" s="2"/>
      <c r="E718" s="92"/>
    </row>
    <row r="719">
      <c r="A719" s="1"/>
      <c r="B719" s="2"/>
      <c r="E719" s="92"/>
    </row>
    <row r="720">
      <c r="A720" s="1"/>
      <c r="B720" s="2"/>
      <c r="E720" s="92"/>
    </row>
    <row r="721">
      <c r="A721" s="1"/>
      <c r="B721" s="2"/>
      <c r="E721" s="92"/>
    </row>
    <row r="722">
      <c r="A722" s="1"/>
      <c r="B722" s="2"/>
      <c r="E722" s="92"/>
    </row>
    <row r="723">
      <c r="A723" s="1"/>
      <c r="B723" s="2"/>
      <c r="E723" s="92"/>
    </row>
    <row r="724">
      <c r="A724" s="1"/>
      <c r="B724" s="2"/>
      <c r="E724" s="92"/>
    </row>
    <row r="725">
      <c r="A725" s="1"/>
      <c r="B725" s="2"/>
      <c r="E725" s="92"/>
    </row>
    <row r="726">
      <c r="A726" s="1"/>
      <c r="B726" s="2"/>
      <c r="E726" s="92"/>
    </row>
    <row r="727">
      <c r="A727" s="1"/>
      <c r="B727" s="2"/>
      <c r="E727" s="92"/>
    </row>
    <row r="728">
      <c r="A728" s="1"/>
      <c r="B728" s="2"/>
      <c r="E728" s="92"/>
    </row>
    <row r="729">
      <c r="A729" s="1"/>
      <c r="B729" s="2"/>
      <c r="E729" s="92"/>
    </row>
    <row r="730">
      <c r="A730" s="1"/>
      <c r="B730" s="2"/>
      <c r="E730" s="92"/>
    </row>
    <row r="731">
      <c r="A731" s="1"/>
      <c r="B731" s="2"/>
      <c r="E731" s="92"/>
    </row>
    <row r="732">
      <c r="A732" s="1"/>
      <c r="B732" s="2"/>
      <c r="E732" s="92"/>
    </row>
    <row r="733">
      <c r="A733" s="1"/>
      <c r="B733" s="2"/>
      <c r="E733" s="92"/>
    </row>
    <row r="734">
      <c r="A734" s="1"/>
      <c r="B734" s="2"/>
      <c r="E734" s="92"/>
    </row>
    <row r="735">
      <c r="A735" s="1"/>
      <c r="B735" s="2"/>
      <c r="E735" s="92"/>
    </row>
    <row r="736">
      <c r="A736" s="1"/>
      <c r="B736" s="2"/>
      <c r="E736" s="92"/>
    </row>
    <row r="737">
      <c r="A737" s="1"/>
      <c r="B737" s="2"/>
      <c r="E737" s="92"/>
    </row>
    <row r="738">
      <c r="A738" s="1"/>
      <c r="B738" s="2"/>
      <c r="E738" s="92"/>
    </row>
    <row r="739">
      <c r="A739" s="1"/>
      <c r="B739" s="2"/>
      <c r="E739" s="92"/>
    </row>
    <row r="740">
      <c r="A740" s="1"/>
      <c r="B740" s="2"/>
      <c r="E740" s="92"/>
    </row>
    <row r="741">
      <c r="A741" s="1"/>
      <c r="B741" s="2"/>
      <c r="E741" s="92"/>
    </row>
    <row r="742">
      <c r="A742" s="1"/>
      <c r="B742" s="2"/>
      <c r="E742" s="92"/>
    </row>
    <row r="743">
      <c r="A743" s="1"/>
      <c r="B743" s="2"/>
      <c r="E743" s="92"/>
    </row>
    <row r="744">
      <c r="A744" s="1"/>
      <c r="B744" s="2"/>
      <c r="E744" s="92"/>
    </row>
    <row r="745">
      <c r="A745" s="1"/>
      <c r="B745" s="2"/>
      <c r="E745" s="92"/>
    </row>
    <row r="746">
      <c r="A746" s="1"/>
      <c r="B746" s="2"/>
      <c r="E746" s="92"/>
    </row>
    <row r="747">
      <c r="A747" s="1"/>
      <c r="B747" s="2"/>
      <c r="E747" s="92"/>
    </row>
    <row r="748">
      <c r="A748" s="1"/>
      <c r="B748" s="2"/>
      <c r="E748" s="92"/>
    </row>
    <row r="749">
      <c r="A749" s="1"/>
      <c r="B749" s="2"/>
      <c r="E749" s="92"/>
    </row>
    <row r="750">
      <c r="A750" s="1"/>
      <c r="B750" s="2"/>
      <c r="E750" s="92"/>
    </row>
    <row r="751">
      <c r="A751" s="1"/>
      <c r="B751" s="2"/>
      <c r="E751" s="92"/>
    </row>
    <row r="752">
      <c r="A752" s="1"/>
      <c r="B752" s="2"/>
      <c r="E752" s="92"/>
    </row>
    <row r="753">
      <c r="A753" s="1"/>
      <c r="B753" s="2"/>
      <c r="E753" s="92"/>
    </row>
    <row r="754">
      <c r="A754" s="1"/>
      <c r="B754" s="2"/>
      <c r="E754" s="92"/>
    </row>
    <row r="755">
      <c r="A755" s="1"/>
      <c r="B755" s="2"/>
      <c r="E755" s="92"/>
    </row>
    <row r="756">
      <c r="A756" s="1"/>
      <c r="B756" s="2"/>
      <c r="E756" s="92"/>
    </row>
    <row r="757">
      <c r="A757" s="1"/>
      <c r="B757" s="2"/>
      <c r="E757" s="92"/>
    </row>
    <row r="758">
      <c r="A758" s="1"/>
      <c r="B758" s="2"/>
      <c r="E758" s="92"/>
    </row>
    <row r="759">
      <c r="A759" s="1"/>
      <c r="B759" s="2"/>
      <c r="E759" s="92"/>
    </row>
    <row r="760">
      <c r="A760" s="1"/>
      <c r="B760" s="2"/>
      <c r="E760" s="92"/>
    </row>
    <row r="761">
      <c r="A761" s="1"/>
      <c r="B761" s="2"/>
      <c r="E761" s="92"/>
    </row>
    <row r="762">
      <c r="A762" s="1"/>
      <c r="B762" s="2"/>
      <c r="E762" s="92"/>
    </row>
    <row r="763">
      <c r="A763" s="1"/>
      <c r="B763" s="2"/>
      <c r="E763" s="92"/>
    </row>
    <row r="764">
      <c r="A764" s="1"/>
      <c r="B764" s="2"/>
      <c r="E764" s="92"/>
    </row>
    <row r="765">
      <c r="A765" s="1"/>
      <c r="B765" s="2"/>
      <c r="E765" s="92"/>
    </row>
    <row r="766">
      <c r="A766" s="1"/>
      <c r="B766" s="2"/>
      <c r="E766" s="92"/>
    </row>
    <row r="767">
      <c r="A767" s="1"/>
      <c r="B767" s="2"/>
      <c r="E767" s="92"/>
    </row>
    <row r="768">
      <c r="A768" s="1"/>
      <c r="B768" s="2"/>
      <c r="E768" s="92"/>
    </row>
    <row r="769">
      <c r="A769" s="1"/>
      <c r="B769" s="2"/>
      <c r="E769" s="92"/>
    </row>
    <row r="770">
      <c r="A770" s="1"/>
      <c r="B770" s="2"/>
      <c r="E770" s="92"/>
    </row>
    <row r="771">
      <c r="A771" s="1"/>
      <c r="B771" s="2"/>
      <c r="E771" s="92"/>
    </row>
    <row r="772">
      <c r="A772" s="1"/>
      <c r="B772" s="2"/>
      <c r="E772" s="92"/>
    </row>
    <row r="773">
      <c r="A773" s="1"/>
      <c r="B773" s="2"/>
      <c r="E773" s="92"/>
    </row>
    <row r="774">
      <c r="A774" s="1"/>
      <c r="B774" s="2"/>
      <c r="E774" s="92"/>
    </row>
    <row r="775">
      <c r="A775" s="1"/>
      <c r="B775" s="2"/>
      <c r="E775" s="92"/>
    </row>
    <row r="776">
      <c r="A776" s="1"/>
      <c r="B776" s="2"/>
      <c r="E776" s="92"/>
    </row>
    <row r="777">
      <c r="A777" s="1"/>
      <c r="B777" s="2"/>
      <c r="E777" s="92"/>
    </row>
    <row r="778">
      <c r="A778" s="1"/>
      <c r="B778" s="2"/>
      <c r="E778" s="92"/>
    </row>
    <row r="779">
      <c r="A779" s="1"/>
      <c r="B779" s="2"/>
      <c r="E779" s="92"/>
    </row>
    <row r="780">
      <c r="A780" s="1"/>
      <c r="B780" s="2"/>
      <c r="E780" s="92"/>
    </row>
    <row r="781">
      <c r="A781" s="1"/>
      <c r="B781" s="2"/>
      <c r="E781" s="92"/>
    </row>
    <row r="782">
      <c r="A782" s="1"/>
      <c r="B782" s="2"/>
      <c r="E782" s="92"/>
    </row>
    <row r="783">
      <c r="A783" s="1"/>
      <c r="B783" s="2"/>
      <c r="E783" s="92"/>
    </row>
    <row r="784">
      <c r="A784" s="1"/>
      <c r="B784" s="2"/>
      <c r="E784" s="92"/>
    </row>
    <row r="785">
      <c r="A785" s="1"/>
      <c r="B785" s="2"/>
      <c r="E785" s="92"/>
    </row>
    <row r="786">
      <c r="A786" s="1"/>
      <c r="B786" s="2"/>
      <c r="E786" s="92"/>
    </row>
    <row r="787">
      <c r="A787" s="1"/>
      <c r="B787" s="2"/>
      <c r="E787" s="92"/>
    </row>
    <row r="788">
      <c r="A788" s="1"/>
      <c r="B788" s="2"/>
      <c r="E788" s="92"/>
    </row>
    <row r="789">
      <c r="A789" s="1"/>
      <c r="B789" s="2"/>
      <c r="E789" s="92"/>
    </row>
    <row r="790">
      <c r="A790" s="1"/>
      <c r="B790" s="2"/>
      <c r="E790" s="92"/>
    </row>
    <row r="791">
      <c r="A791" s="1"/>
      <c r="B791" s="2"/>
      <c r="E791" s="92"/>
    </row>
    <row r="792">
      <c r="A792" s="1"/>
      <c r="B792" s="2"/>
      <c r="E792" s="92"/>
    </row>
    <row r="793">
      <c r="A793" s="1"/>
      <c r="B793" s="2"/>
      <c r="E793" s="92"/>
    </row>
    <row r="794">
      <c r="A794" s="1"/>
      <c r="B794" s="2"/>
      <c r="E794" s="92"/>
    </row>
    <row r="795">
      <c r="A795" s="1"/>
      <c r="B795" s="2"/>
      <c r="E795" s="92"/>
    </row>
    <row r="796">
      <c r="A796" s="1"/>
      <c r="B796" s="2"/>
      <c r="E796" s="92"/>
    </row>
    <row r="797">
      <c r="A797" s="1"/>
      <c r="B797" s="2"/>
      <c r="E797" s="92"/>
    </row>
    <row r="798">
      <c r="A798" s="1"/>
      <c r="B798" s="2"/>
      <c r="E798" s="92"/>
    </row>
    <row r="799">
      <c r="A799" s="1"/>
      <c r="B799" s="2"/>
      <c r="E799" s="92"/>
    </row>
    <row r="800">
      <c r="A800" s="1"/>
      <c r="B800" s="2"/>
      <c r="E800" s="92"/>
    </row>
    <row r="801">
      <c r="A801" s="1"/>
      <c r="B801" s="2"/>
      <c r="E801" s="92"/>
    </row>
    <row r="802">
      <c r="A802" s="1"/>
      <c r="B802" s="2"/>
      <c r="E802" s="92"/>
    </row>
    <row r="803">
      <c r="A803" s="1"/>
      <c r="B803" s="2"/>
      <c r="E803" s="92"/>
    </row>
    <row r="804">
      <c r="A804" s="1"/>
      <c r="B804" s="2"/>
      <c r="E804" s="92"/>
    </row>
    <row r="805">
      <c r="A805" s="1"/>
      <c r="B805" s="2"/>
      <c r="E805" s="92"/>
    </row>
    <row r="806">
      <c r="A806" s="1"/>
      <c r="B806" s="2"/>
      <c r="E806" s="92"/>
    </row>
    <row r="807">
      <c r="A807" s="1"/>
      <c r="B807" s="2"/>
      <c r="E807" s="92"/>
    </row>
    <row r="808">
      <c r="A808" s="1"/>
      <c r="B808" s="2"/>
      <c r="E808" s="92"/>
    </row>
    <row r="809">
      <c r="A809" s="1"/>
      <c r="B809" s="2"/>
      <c r="E809" s="92"/>
    </row>
    <row r="810">
      <c r="A810" s="1"/>
      <c r="B810" s="2"/>
      <c r="E810" s="92"/>
    </row>
    <row r="811">
      <c r="A811" s="1"/>
      <c r="B811" s="2"/>
      <c r="E811" s="92"/>
    </row>
    <row r="812">
      <c r="A812" s="1"/>
      <c r="B812" s="2"/>
      <c r="E812" s="92"/>
    </row>
    <row r="813">
      <c r="A813" s="1"/>
      <c r="B813" s="2"/>
      <c r="E813" s="92"/>
    </row>
    <row r="814">
      <c r="A814" s="1"/>
      <c r="B814" s="2"/>
      <c r="E814" s="92"/>
    </row>
    <row r="815">
      <c r="A815" s="1"/>
      <c r="B815" s="2"/>
      <c r="E815" s="92"/>
    </row>
    <row r="816">
      <c r="A816" s="1"/>
      <c r="B816" s="2"/>
      <c r="E816" s="92"/>
    </row>
    <row r="817">
      <c r="A817" s="1"/>
      <c r="B817" s="2"/>
      <c r="E817" s="92"/>
    </row>
    <row r="818">
      <c r="A818" s="1"/>
      <c r="B818" s="2"/>
      <c r="E818" s="92"/>
    </row>
    <row r="819">
      <c r="A819" s="1"/>
      <c r="B819" s="2"/>
      <c r="E819" s="92"/>
    </row>
    <row r="820">
      <c r="A820" s="1"/>
      <c r="B820" s="2"/>
      <c r="E820" s="92"/>
    </row>
    <row r="821">
      <c r="A821" s="1"/>
      <c r="B821" s="2"/>
      <c r="E821" s="92"/>
    </row>
    <row r="822">
      <c r="A822" s="1"/>
      <c r="B822" s="2"/>
      <c r="E822" s="92"/>
    </row>
    <row r="823">
      <c r="A823" s="1"/>
      <c r="B823" s="2"/>
      <c r="E823" s="92"/>
    </row>
    <row r="824">
      <c r="A824" s="1"/>
      <c r="B824" s="2"/>
      <c r="E824" s="92"/>
    </row>
    <row r="825">
      <c r="A825" s="1"/>
      <c r="B825" s="2"/>
      <c r="E825" s="92"/>
    </row>
    <row r="826">
      <c r="A826" s="1"/>
      <c r="B826" s="2"/>
      <c r="E826" s="92"/>
    </row>
    <row r="827">
      <c r="A827" s="1"/>
      <c r="B827" s="2"/>
      <c r="E827" s="92"/>
    </row>
    <row r="828">
      <c r="A828" s="1"/>
      <c r="B828" s="2"/>
      <c r="E828" s="92"/>
    </row>
    <row r="829">
      <c r="A829" s="1"/>
      <c r="B829" s="2"/>
      <c r="E829" s="92"/>
    </row>
    <row r="830">
      <c r="A830" s="1"/>
      <c r="B830" s="2"/>
      <c r="E830" s="92"/>
    </row>
    <row r="831">
      <c r="A831" s="1"/>
      <c r="B831" s="2"/>
      <c r="E831" s="92"/>
    </row>
    <row r="832">
      <c r="A832" s="1"/>
      <c r="B832" s="2"/>
      <c r="E832" s="92"/>
    </row>
    <row r="833">
      <c r="A833" s="1"/>
      <c r="B833" s="2"/>
      <c r="E833" s="92"/>
    </row>
    <row r="834">
      <c r="A834" s="1"/>
      <c r="B834" s="2"/>
      <c r="E834" s="92"/>
    </row>
    <row r="835">
      <c r="A835" s="1"/>
      <c r="B835" s="2"/>
      <c r="E835" s="92"/>
    </row>
    <row r="836">
      <c r="A836" s="1"/>
      <c r="B836" s="2"/>
      <c r="E836" s="92"/>
    </row>
    <row r="837">
      <c r="A837" s="1"/>
      <c r="B837" s="2"/>
      <c r="E837" s="92"/>
    </row>
    <row r="838">
      <c r="A838" s="1"/>
      <c r="B838" s="2"/>
      <c r="E838" s="92"/>
    </row>
    <row r="839">
      <c r="A839" s="1"/>
      <c r="B839" s="2"/>
      <c r="E839" s="92"/>
    </row>
    <row r="840">
      <c r="A840" s="1"/>
      <c r="B840" s="2"/>
      <c r="E840" s="92"/>
    </row>
    <row r="841">
      <c r="A841" s="1"/>
      <c r="B841" s="2"/>
      <c r="E841" s="92"/>
    </row>
    <row r="842">
      <c r="A842" s="1"/>
      <c r="B842" s="2"/>
      <c r="E842" s="92"/>
    </row>
    <row r="843">
      <c r="A843" s="1"/>
      <c r="B843" s="2"/>
      <c r="E843" s="92"/>
    </row>
    <row r="844">
      <c r="A844" s="1"/>
      <c r="B844" s="2"/>
      <c r="E844" s="92"/>
    </row>
    <row r="845">
      <c r="A845" s="1"/>
      <c r="B845" s="2"/>
      <c r="E845" s="92"/>
    </row>
    <row r="846">
      <c r="A846" s="1"/>
      <c r="B846" s="2"/>
      <c r="E846" s="92"/>
    </row>
    <row r="847">
      <c r="A847" s="1"/>
      <c r="B847" s="2"/>
      <c r="E847" s="92"/>
    </row>
    <row r="848">
      <c r="A848" s="1"/>
      <c r="B848" s="2"/>
      <c r="E848" s="92"/>
    </row>
    <row r="849">
      <c r="A849" s="1"/>
      <c r="B849" s="2"/>
      <c r="E849" s="92"/>
    </row>
    <row r="850">
      <c r="A850" s="1"/>
      <c r="B850" s="2"/>
      <c r="E850" s="92"/>
    </row>
    <row r="851">
      <c r="A851" s="1"/>
      <c r="B851" s="2"/>
      <c r="E851" s="92"/>
    </row>
    <row r="852">
      <c r="A852" s="1"/>
      <c r="B852" s="2"/>
      <c r="E852" s="92"/>
    </row>
    <row r="853">
      <c r="A853" s="1"/>
      <c r="B853" s="2"/>
      <c r="E853" s="92"/>
    </row>
    <row r="854">
      <c r="A854" s="1"/>
      <c r="B854" s="2"/>
      <c r="E854" s="92"/>
    </row>
    <row r="855">
      <c r="A855" s="1"/>
      <c r="B855" s="2"/>
      <c r="E855" s="92"/>
    </row>
    <row r="856">
      <c r="A856" s="1"/>
      <c r="B856" s="2"/>
      <c r="E856" s="92"/>
    </row>
    <row r="857">
      <c r="A857" s="1"/>
      <c r="B857" s="2"/>
      <c r="E857" s="92"/>
    </row>
    <row r="858">
      <c r="A858" s="1"/>
      <c r="B858" s="2"/>
      <c r="E858" s="92"/>
    </row>
    <row r="859">
      <c r="A859" s="1"/>
      <c r="B859" s="2"/>
      <c r="E859" s="92"/>
    </row>
    <row r="860">
      <c r="A860" s="1"/>
      <c r="B860" s="2"/>
      <c r="E860" s="92"/>
    </row>
    <row r="861">
      <c r="A861" s="1"/>
      <c r="B861" s="2"/>
      <c r="E861" s="92"/>
    </row>
    <row r="862">
      <c r="A862" s="1"/>
      <c r="B862" s="2"/>
      <c r="E862" s="92"/>
    </row>
    <row r="863">
      <c r="A863" s="1"/>
      <c r="B863" s="2"/>
      <c r="E863" s="92"/>
    </row>
    <row r="864">
      <c r="A864" s="1"/>
      <c r="B864" s="2"/>
      <c r="E864" s="92"/>
    </row>
    <row r="865">
      <c r="A865" s="1"/>
      <c r="B865" s="2"/>
      <c r="E865" s="92"/>
    </row>
    <row r="866">
      <c r="A866" s="1"/>
      <c r="B866" s="2"/>
      <c r="E866" s="92"/>
    </row>
    <row r="867">
      <c r="A867" s="1"/>
      <c r="B867" s="2"/>
      <c r="E867" s="92"/>
    </row>
    <row r="868">
      <c r="A868" s="1"/>
      <c r="B868" s="2"/>
      <c r="E868" s="92"/>
    </row>
    <row r="869">
      <c r="A869" s="1"/>
      <c r="B869" s="2"/>
      <c r="E869" s="92"/>
    </row>
    <row r="870">
      <c r="A870" s="1"/>
      <c r="B870" s="2"/>
      <c r="E870" s="92"/>
    </row>
    <row r="871">
      <c r="A871" s="1"/>
      <c r="B871" s="2"/>
      <c r="E871" s="92"/>
    </row>
    <row r="872">
      <c r="A872" s="1"/>
      <c r="B872" s="2"/>
      <c r="E872" s="92"/>
    </row>
    <row r="873">
      <c r="A873" s="1"/>
      <c r="B873" s="2"/>
      <c r="E873" s="92"/>
    </row>
    <row r="874">
      <c r="A874" s="1"/>
      <c r="B874" s="2"/>
      <c r="E874" s="92"/>
    </row>
    <row r="875">
      <c r="A875" s="1"/>
      <c r="B875" s="2"/>
      <c r="E875" s="92"/>
    </row>
    <row r="876">
      <c r="A876" s="1"/>
      <c r="B876" s="2"/>
      <c r="E876" s="92"/>
    </row>
    <row r="877">
      <c r="A877" s="1"/>
      <c r="B877" s="2"/>
      <c r="E877" s="92"/>
    </row>
    <row r="878">
      <c r="A878" s="1"/>
      <c r="B878" s="2"/>
      <c r="E878" s="92"/>
    </row>
    <row r="879">
      <c r="A879" s="1"/>
      <c r="B879" s="2"/>
      <c r="E879" s="92"/>
    </row>
    <row r="880">
      <c r="A880" s="1"/>
      <c r="B880" s="2"/>
      <c r="E880" s="92"/>
    </row>
    <row r="881">
      <c r="A881" s="1"/>
      <c r="B881" s="2"/>
      <c r="E881" s="92"/>
    </row>
    <row r="882">
      <c r="A882" s="1"/>
      <c r="B882" s="2"/>
      <c r="E882" s="92"/>
    </row>
    <row r="883">
      <c r="A883" s="1"/>
      <c r="B883" s="2"/>
      <c r="E883" s="92"/>
    </row>
    <row r="884">
      <c r="A884" s="1"/>
      <c r="B884" s="2"/>
      <c r="E884" s="92"/>
    </row>
    <row r="885">
      <c r="A885" s="1"/>
      <c r="B885" s="2"/>
      <c r="E885" s="92"/>
    </row>
    <row r="886">
      <c r="A886" s="1"/>
      <c r="B886" s="2"/>
      <c r="E886" s="92"/>
    </row>
    <row r="887">
      <c r="A887" s="1"/>
      <c r="B887" s="2"/>
      <c r="E887" s="92"/>
    </row>
    <row r="888">
      <c r="A888" s="1"/>
      <c r="B888" s="2"/>
      <c r="E888" s="92"/>
    </row>
    <row r="889">
      <c r="A889" s="1"/>
      <c r="B889" s="2"/>
      <c r="E889" s="92"/>
    </row>
    <row r="890">
      <c r="A890" s="1"/>
      <c r="B890" s="2"/>
      <c r="E890" s="92"/>
    </row>
    <row r="891">
      <c r="A891" s="1"/>
      <c r="B891" s="2"/>
      <c r="E891" s="92"/>
    </row>
    <row r="892">
      <c r="A892" s="1"/>
      <c r="B892" s="2"/>
      <c r="E892" s="92"/>
    </row>
    <row r="893">
      <c r="A893" s="1"/>
      <c r="B893" s="2"/>
      <c r="E893" s="92"/>
    </row>
    <row r="894">
      <c r="A894" s="1"/>
      <c r="B894" s="2"/>
      <c r="E894" s="92"/>
    </row>
    <row r="895">
      <c r="A895" s="1"/>
      <c r="B895" s="2"/>
      <c r="E895" s="92"/>
    </row>
    <row r="896">
      <c r="A896" s="1"/>
      <c r="B896" s="2"/>
      <c r="E896" s="92"/>
    </row>
    <row r="897">
      <c r="A897" s="1"/>
      <c r="B897" s="2"/>
      <c r="E897" s="92"/>
    </row>
    <row r="898">
      <c r="A898" s="1"/>
      <c r="B898" s="2"/>
      <c r="E898" s="92"/>
    </row>
    <row r="899">
      <c r="A899" s="1"/>
      <c r="B899" s="2"/>
      <c r="E899" s="92"/>
    </row>
    <row r="900">
      <c r="A900" s="1"/>
      <c r="B900" s="2"/>
      <c r="E900" s="92"/>
    </row>
    <row r="901">
      <c r="A901" s="1"/>
      <c r="B901" s="2"/>
      <c r="E901" s="92"/>
    </row>
    <row r="902">
      <c r="A902" s="1"/>
      <c r="B902" s="2"/>
      <c r="E902" s="92"/>
    </row>
    <row r="903">
      <c r="A903" s="1"/>
      <c r="B903" s="2"/>
      <c r="E903" s="92"/>
    </row>
    <row r="904">
      <c r="A904" s="1"/>
      <c r="B904" s="2"/>
      <c r="E904" s="92"/>
    </row>
    <row r="905">
      <c r="A905" s="1"/>
      <c r="B905" s="2"/>
      <c r="E905" s="92"/>
    </row>
    <row r="906">
      <c r="A906" s="1"/>
      <c r="B906" s="2"/>
      <c r="E906" s="92"/>
    </row>
    <row r="907">
      <c r="A907" s="1"/>
      <c r="B907" s="2"/>
      <c r="E907" s="92"/>
    </row>
    <row r="908">
      <c r="A908" s="1"/>
      <c r="B908" s="2"/>
      <c r="E908" s="92"/>
    </row>
    <row r="909">
      <c r="A909" s="1"/>
      <c r="B909" s="2"/>
      <c r="E909" s="92"/>
    </row>
    <row r="910">
      <c r="A910" s="1"/>
      <c r="B910" s="2"/>
      <c r="E910" s="92"/>
    </row>
    <row r="911">
      <c r="A911" s="1"/>
      <c r="B911" s="2"/>
      <c r="E911" s="92"/>
    </row>
    <row r="912">
      <c r="A912" s="1"/>
      <c r="B912" s="2"/>
      <c r="E912" s="92"/>
    </row>
    <row r="913">
      <c r="A913" s="1"/>
      <c r="B913" s="2"/>
      <c r="E913" s="92"/>
    </row>
    <row r="914">
      <c r="A914" s="1"/>
      <c r="B914" s="2"/>
      <c r="E914" s="92"/>
    </row>
    <row r="915">
      <c r="A915" s="1"/>
      <c r="B915" s="2"/>
      <c r="E915" s="92"/>
    </row>
    <row r="916">
      <c r="A916" s="1"/>
      <c r="B916" s="2"/>
      <c r="E916" s="92"/>
    </row>
    <row r="917">
      <c r="A917" s="1"/>
      <c r="B917" s="2"/>
      <c r="E917" s="92"/>
    </row>
    <row r="918">
      <c r="A918" s="1"/>
      <c r="B918" s="2"/>
      <c r="E918" s="92"/>
    </row>
    <row r="919">
      <c r="A919" s="1"/>
      <c r="B919" s="2"/>
      <c r="E919" s="92"/>
    </row>
    <row r="920">
      <c r="A920" s="1"/>
      <c r="B920" s="2"/>
      <c r="E920" s="92"/>
    </row>
    <row r="921">
      <c r="A921" s="1"/>
      <c r="B921" s="2"/>
      <c r="E921" s="92"/>
    </row>
    <row r="922">
      <c r="A922" s="1"/>
      <c r="B922" s="2"/>
      <c r="E922" s="92"/>
    </row>
    <row r="923">
      <c r="A923" s="1"/>
      <c r="B923" s="2"/>
      <c r="E923" s="92"/>
    </row>
    <row r="924">
      <c r="A924" s="1"/>
      <c r="B924" s="2"/>
      <c r="E924" s="92"/>
    </row>
    <row r="925">
      <c r="A925" s="1"/>
      <c r="B925" s="2"/>
      <c r="E925" s="92"/>
    </row>
    <row r="926">
      <c r="A926" s="1"/>
      <c r="B926" s="2"/>
      <c r="E926" s="92"/>
    </row>
    <row r="927">
      <c r="A927" s="1"/>
      <c r="B927" s="2"/>
      <c r="E927" s="92"/>
    </row>
    <row r="928">
      <c r="A928" s="1"/>
      <c r="B928" s="2"/>
      <c r="E928" s="92"/>
    </row>
    <row r="929">
      <c r="A929" s="1"/>
      <c r="B929" s="2"/>
      <c r="E929" s="92"/>
    </row>
    <row r="930">
      <c r="A930" s="1"/>
      <c r="B930" s="2"/>
      <c r="E930" s="92"/>
    </row>
    <row r="931">
      <c r="A931" s="1"/>
      <c r="B931" s="2"/>
      <c r="E931" s="92"/>
    </row>
    <row r="932">
      <c r="A932" s="1"/>
      <c r="B932" s="2"/>
      <c r="E932" s="92"/>
    </row>
    <row r="933">
      <c r="A933" s="1"/>
      <c r="B933" s="2"/>
      <c r="E933" s="92"/>
    </row>
    <row r="934">
      <c r="A934" s="1"/>
      <c r="B934" s="2"/>
      <c r="E934" s="92"/>
    </row>
    <row r="935">
      <c r="A935" s="1"/>
      <c r="B935" s="2"/>
      <c r="E935" s="92"/>
    </row>
    <row r="936">
      <c r="A936" s="1"/>
      <c r="B936" s="2"/>
      <c r="E936" s="92"/>
    </row>
    <row r="937">
      <c r="A937" s="1"/>
      <c r="B937" s="2"/>
      <c r="E937" s="92"/>
    </row>
    <row r="938">
      <c r="A938" s="1"/>
      <c r="B938" s="2"/>
      <c r="E938" s="92"/>
    </row>
    <row r="939">
      <c r="A939" s="1"/>
      <c r="B939" s="2"/>
      <c r="E939" s="92"/>
    </row>
    <row r="940">
      <c r="A940" s="1"/>
      <c r="B940" s="2"/>
      <c r="E940" s="92"/>
    </row>
    <row r="941">
      <c r="A941" s="1"/>
      <c r="B941" s="2"/>
      <c r="E941" s="92"/>
    </row>
    <row r="942">
      <c r="A942" s="1"/>
      <c r="B942" s="2"/>
      <c r="E942" s="92"/>
    </row>
    <row r="943">
      <c r="A943" s="1"/>
      <c r="B943" s="2"/>
      <c r="E943" s="92"/>
    </row>
    <row r="944">
      <c r="A944" s="1"/>
      <c r="B944" s="2"/>
      <c r="E944" s="92"/>
    </row>
    <row r="945">
      <c r="A945" s="1"/>
      <c r="B945" s="2"/>
      <c r="E945" s="92"/>
    </row>
    <row r="946">
      <c r="A946" s="1"/>
      <c r="B946" s="2"/>
      <c r="E946" s="92"/>
    </row>
    <row r="947">
      <c r="A947" s="1"/>
      <c r="B947" s="2"/>
      <c r="E947" s="92"/>
    </row>
    <row r="948">
      <c r="A948" s="1"/>
      <c r="B948" s="2"/>
      <c r="E948" s="92"/>
    </row>
    <row r="949">
      <c r="A949" s="1"/>
      <c r="B949" s="2"/>
      <c r="E949" s="92"/>
    </row>
    <row r="950">
      <c r="A950" s="1"/>
      <c r="B950" s="2"/>
      <c r="E950" s="92"/>
    </row>
    <row r="951">
      <c r="A951" s="1"/>
      <c r="B951" s="2"/>
      <c r="E951" s="92"/>
    </row>
    <row r="952">
      <c r="A952" s="1"/>
      <c r="B952" s="2"/>
      <c r="E952" s="92"/>
    </row>
    <row r="953">
      <c r="A953" s="1"/>
      <c r="B953" s="2"/>
      <c r="E953" s="92"/>
    </row>
    <row r="954">
      <c r="A954" s="1"/>
      <c r="B954" s="2"/>
      <c r="E954" s="92"/>
    </row>
    <row r="955">
      <c r="A955" s="1"/>
      <c r="B955" s="2"/>
      <c r="E955" s="92"/>
    </row>
    <row r="956">
      <c r="A956" s="1"/>
      <c r="B956" s="2"/>
      <c r="E956" s="92"/>
    </row>
    <row r="957">
      <c r="A957" s="1"/>
      <c r="B957" s="2"/>
      <c r="E957" s="92"/>
    </row>
    <row r="958">
      <c r="A958" s="1"/>
      <c r="B958" s="2"/>
      <c r="E958" s="92"/>
    </row>
    <row r="959">
      <c r="A959" s="1"/>
      <c r="B959" s="2"/>
      <c r="E959" s="92"/>
    </row>
    <row r="960">
      <c r="A960" s="1"/>
      <c r="B960" s="2"/>
      <c r="E960" s="92"/>
    </row>
    <row r="961">
      <c r="A961" s="1"/>
      <c r="B961" s="2"/>
      <c r="E961" s="92"/>
    </row>
    <row r="962">
      <c r="A962" s="1"/>
      <c r="B962" s="2"/>
      <c r="E962" s="92"/>
    </row>
    <row r="963">
      <c r="A963" s="1"/>
      <c r="B963" s="2"/>
      <c r="E963" s="92"/>
    </row>
    <row r="964">
      <c r="A964" s="1"/>
      <c r="B964" s="2"/>
      <c r="E964" s="92"/>
    </row>
    <row r="965">
      <c r="A965" s="1"/>
      <c r="B965" s="2"/>
      <c r="E965" s="92"/>
    </row>
    <row r="966">
      <c r="A966" s="1"/>
      <c r="B966" s="2"/>
      <c r="E966" s="92"/>
    </row>
    <row r="967">
      <c r="A967" s="1"/>
      <c r="B967" s="2"/>
      <c r="E967" s="92"/>
    </row>
    <row r="968">
      <c r="A968" s="1"/>
      <c r="B968" s="2"/>
      <c r="E968" s="92"/>
    </row>
    <row r="969">
      <c r="A969" s="1"/>
      <c r="B969" s="2"/>
      <c r="E969" s="92"/>
    </row>
    <row r="970">
      <c r="A970" s="1"/>
      <c r="B970" s="2"/>
      <c r="E970" s="92"/>
    </row>
    <row r="971">
      <c r="A971" s="1"/>
      <c r="B971" s="2"/>
      <c r="E971" s="92"/>
    </row>
    <row r="972">
      <c r="A972" s="1"/>
      <c r="B972" s="2"/>
      <c r="E972" s="92"/>
    </row>
    <row r="973">
      <c r="A973" s="1"/>
      <c r="B973" s="2"/>
      <c r="E973" s="92"/>
    </row>
    <row r="974">
      <c r="A974" s="1"/>
      <c r="B974" s="2"/>
      <c r="E974" s="92"/>
    </row>
    <row r="975">
      <c r="A975" s="1"/>
      <c r="B975" s="2"/>
      <c r="E975" s="92"/>
    </row>
    <row r="976">
      <c r="A976" s="1"/>
      <c r="B976" s="2"/>
      <c r="E976" s="92"/>
    </row>
    <row r="977">
      <c r="A977" s="1"/>
      <c r="B977" s="2"/>
      <c r="E977" s="92"/>
    </row>
    <row r="978">
      <c r="A978" s="1"/>
      <c r="B978" s="2"/>
      <c r="E978" s="92"/>
    </row>
    <row r="979">
      <c r="A979" s="1"/>
      <c r="B979" s="2"/>
      <c r="E979" s="92"/>
    </row>
    <row r="980">
      <c r="A980" s="1"/>
      <c r="B980" s="2"/>
      <c r="E980" s="92"/>
    </row>
    <row r="981">
      <c r="A981" s="1"/>
      <c r="B981" s="2"/>
      <c r="E981" s="92"/>
    </row>
    <row r="982">
      <c r="A982" s="1"/>
      <c r="B982" s="2"/>
      <c r="E982" s="92"/>
    </row>
    <row r="983">
      <c r="A983" s="1"/>
      <c r="B983" s="2"/>
      <c r="E983" s="92"/>
    </row>
    <row r="984">
      <c r="A984" s="1"/>
      <c r="B984" s="2"/>
      <c r="E984" s="92"/>
    </row>
    <row r="985">
      <c r="A985" s="1"/>
      <c r="B985" s="2"/>
      <c r="E985" s="92"/>
    </row>
    <row r="986">
      <c r="A986" s="1"/>
      <c r="B986" s="2"/>
      <c r="E986" s="92"/>
    </row>
    <row r="987">
      <c r="A987" s="1"/>
      <c r="B987" s="2"/>
      <c r="E987" s="92"/>
    </row>
    <row r="988">
      <c r="A988" s="1"/>
      <c r="B988" s="2"/>
      <c r="E988" s="92"/>
    </row>
    <row r="989">
      <c r="A989" s="1"/>
      <c r="B989" s="2"/>
      <c r="E989" s="92"/>
    </row>
    <row r="990">
      <c r="A990" s="1"/>
      <c r="B990" s="2"/>
      <c r="E990" s="92"/>
    </row>
    <row r="991">
      <c r="A991" s="1"/>
      <c r="B991" s="2"/>
      <c r="E991" s="92"/>
    </row>
    <row r="992">
      <c r="A992" s="1"/>
      <c r="B992" s="2"/>
      <c r="E992" s="92"/>
    </row>
    <row r="993">
      <c r="A993" s="1"/>
      <c r="B993" s="2"/>
      <c r="E993" s="92"/>
    </row>
    <row r="994">
      <c r="A994" s="1"/>
      <c r="B994" s="2"/>
      <c r="E994" s="92"/>
    </row>
    <row r="995">
      <c r="A995" s="1"/>
      <c r="B995" s="2"/>
      <c r="E995" s="92"/>
    </row>
    <row r="996">
      <c r="A996" s="1"/>
      <c r="B996" s="2"/>
      <c r="E996" s="92"/>
    </row>
    <row r="997">
      <c r="A997" s="1"/>
      <c r="B997" s="2"/>
      <c r="E997" s="92"/>
    </row>
    <row r="998">
      <c r="A998" s="1"/>
      <c r="B998" s="2"/>
      <c r="E998" s="92"/>
    </row>
    <row r="999">
      <c r="A999" s="1"/>
      <c r="B999" s="2"/>
      <c r="E999" s="92"/>
    </row>
    <row r="1000">
      <c r="A1000" s="1"/>
      <c r="B1000" s="2"/>
      <c r="E1000" s="92"/>
    </row>
    <row r="1001">
      <c r="A1001" s="1"/>
      <c r="B1001" s="2"/>
      <c r="E1001" s="92"/>
    </row>
    <row r="1002">
      <c r="A1002" s="1"/>
      <c r="B1002" s="2"/>
      <c r="E1002" s="92"/>
    </row>
    <row r="1003">
      <c r="A1003" s="1"/>
      <c r="B1003" s="2"/>
      <c r="E1003" s="92"/>
    </row>
    <row r="1004">
      <c r="A1004" s="1"/>
      <c r="B1004" s="2"/>
      <c r="E1004" s="92"/>
    </row>
    <row r="1005">
      <c r="A1005" s="1"/>
      <c r="B1005" s="2"/>
      <c r="E1005" s="92"/>
    </row>
    <row r="1006">
      <c r="A1006" s="1"/>
      <c r="B1006" s="2"/>
      <c r="E1006" s="92"/>
    </row>
    <row r="1007">
      <c r="A1007" s="1"/>
      <c r="B1007" s="2"/>
      <c r="E1007" s="92"/>
    </row>
  </sheetData>
  <mergeCells count="3">
    <mergeCell ref="E54:E55"/>
    <mergeCell ref="E16:E17"/>
    <mergeCell ref="E29:E31"/>
  </mergeCell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6"/>
    <hyperlink r:id="rId12" ref="E18"/>
    <hyperlink r:id="rId13" ref="E20"/>
    <hyperlink r:id="rId14" ref="E21"/>
    <hyperlink r:id="rId15" ref="E22"/>
    <hyperlink r:id="rId16" ref="E23"/>
    <hyperlink r:id="rId17" ref="E24"/>
    <hyperlink r:id="rId18" ref="E25"/>
    <hyperlink r:id="rId19" ref="E26"/>
    <hyperlink r:id="rId20" ref="E27"/>
    <hyperlink r:id="rId21" ref="E28"/>
    <hyperlink r:id="rId22" ref="E32"/>
    <hyperlink r:id="rId23" ref="E33"/>
    <hyperlink r:id="rId24" ref="E34"/>
    <hyperlink r:id="rId25" ref="E36"/>
    <hyperlink r:id="rId26" ref="E37"/>
    <hyperlink r:id="rId27" ref="E38"/>
    <hyperlink r:id="rId28" ref="E39"/>
    <hyperlink r:id="rId29" ref="E40"/>
    <hyperlink r:id="rId30" ref="E41"/>
    <hyperlink r:id="rId31" ref="E42"/>
    <hyperlink r:id="rId32" ref="E43"/>
    <hyperlink r:id="rId33" ref="E46"/>
    <hyperlink r:id="rId34" ref="E47"/>
    <hyperlink r:id="rId35" ref="E48"/>
    <hyperlink r:id="rId36" ref="E49"/>
    <hyperlink r:id="rId37" ref="E50"/>
    <hyperlink r:id="rId38" ref="E51"/>
    <hyperlink r:id="rId39" ref="B53"/>
    <hyperlink r:id="rId40" ref="E56"/>
    <hyperlink r:id="rId41" ref="E57"/>
    <hyperlink r:id="rId42" location="license:~:text=2018)%7D%2C%0A%20%20year%3D%7B2018%7D%0A%7D-,License,-The%20data%20is" ref="E58"/>
    <hyperlink r:id="rId43" ref="E59"/>
    <hyperlink r:id="rId44" ref="E60"/>
    <hyperlink r:id="rId45" ref="E62"/>
    <hyperlink r:id="rId46" ref="E63"/>
    <hyperlink r:id="rId47" ref="E64"/>
    <hyperlink r:id="rId48" ref="E65"/>
    <hyperlink r:id="rId49" ref="E66"/>
    <hyperlink r:id="rId50" ref="E67"/>
    <hyperlink r:id="rId51" ref="E68"/>
    <hyperlink r:id="rId52" ref="E70"/>
    <hyperlink r:id="rId53" ref="E71"/>
    <hyperlink r:id="rId54" ref="E72"/>
    <hyperlink r:id="rId55" ref="E73"/>
    <hyperlink r:id="rId56" ref="E74"/>
    <hyperlink r:id="rId57" ref="E76"/>
    <hyperlink r:id="rId58" ref="E77"/>
    <hyperlink r:id="rId59" ref="E78"/>
    <hyperlink r:id="rId60" ref="E79"/>
    <hyperlink r:id="rId61" ref="E80"/>
    <hyperlink r:id="rId62" ref="E82"/>
    <hyperlink r:id="rId63" ref="E83"/>
    <hyperlink r:id="rId64" ref="E84"/>
    <hyperlink r:id="rId65" ref="E85"/>
    <hyperlink r:id="rId66" ref="E86"/>
    <hyperlink r:id="rId67" ref="E87"/>
  </hyperlinks>
  <drawing r:id="rId6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4"/>
      <c r="B1" s="9" t="s">
        <v>8</v>
      </c>
      <c r="C1" s="10" t="s">
        <v>270</v>
      </c>
      <c r="D1" s="9" t="s">
        <v>271</v>
      </c>
      <c r="E1" s="9" t="s">
        <v>272</v>
      </c>
      <c r="F1" s="9" t="s">
        <v>273</v>
      </c>
      <c r="G1" s="10" t="s">
        <v>12</v>
      </c>
      <c r="L1" s="10" t="s">
        <v>10</v>
      </c>
      <c r="M1" s="10" t="s">
        <v>11</v>
      </c>
      <c r="N1" s="9" t="s">
        <v>274</v>
      </c>
      <c r="O1" s="9" t="s">
        <v>9</v>
      </c>
      <c r="P1" s="10" t="s">
        <v>275</v>
      </c>
      <c r="Q1" s="10" t="s">
        <v>276</v>
      </c>
      <c r="R1" s="10" t="s">
        <v>277</v>
      </c>
    </row>
    <row r="2">
      <c r="A2" s="95" t="s">
        <v>14</v>
      </c>
      <c r="B2" s="9" t="s">
        <v>15</v>
      </c>
      <c r="C2" s="96">
        <v>3080.0</v>
      </c>
      <c r="D2" s="97"/>
      <c r="E2" s="98"/>
      <c r="F2" s="4"/>
      <c r="G2" s="17" t="s">
        <v>17</v>
      </c>
      <c r="L2" s="16" t="s">
        <v>15</v>
      </c>
      <c r="M2" s="17" t="s">
        <v>11</v>
      </c>
      <c r="N2" s="9" t="s">
        <v>278</v>
      </c>
      <c r="O2" s="9" t="s">
        <v>16</v>
      </c>
      <c r="P2" s="9" t="s">
        <v>279</v>
      </c>
      <c r="Q2" s="9" t="s">
        <v>280</v>
      </c>
      <c r="R2" s="9" t="s">
        <v>281</v>
      </c>
    </row>
    <row r="3">
      <c r="B3" s="9" t="s">
        <v>19</v>
      </c>
      <c r="C3" s="9">
        <v>8622.0</v>
      </c>
      <c r="D3" s="9">
        <v>1540.0</v>
      </c>
      <c r="E3" s="9">
        <v>3080.0</v>
      </c>
      <c r="F3" s="4"/>
      <c r="G3" s="20"/>
      <c r="L3" s="16" t="s">
        <v>19</v>
      </c>
      <c r="M3" s="20"/>
      <c r="N3" s="9" t="s">
        <v>278</v>
      </c>
      <c r="O3" s="9" t="s">
        <v>20</v>
      </c>
      <c r="P3" s="9" t="s">
        <v>282</v>
      </c>
      <c r="Q3" s="9" t="s">
        <v>283</v>
      </c>
      <c r="R3" s="9" t="s">
        <v>284</v>
      </c>
    </row>
    <row r="4">
      <c r="B4" s="9" t="s">
        <v>285</v>
      </c>
      <c r="C4" s="9">
        <v>7244.0</v>
      </c>
      <c r="D4" s="9">
        <v>1000.0</v>
      </c>
      <c r="E4" s="9">
        <v>3731.0</v>
      </c>
      <c r="F4" s="4"/>
      <c r="G4" s="22"/>
      <c r="L4" s="16" t="s">
        <v>23</v>
      </c>
      <c r="M4" s="22"/>
      <c r="N4" s="9" t="s">
        <v>286</v>
      </c>
      <c r="O4" s="9" t="s">
        <v>22</v>
      </c>
      <c r="P4" s="9" t="s">
        <v>287</v>
      </c>
      <c r="Q4" s="31" t="s">
        <v>288</v>
      </c>
      <c r="R4" s="9" t="s">
        <v>289</v>
      </c>
    </row>
    <row r="5">
      <c r="B5" s="9" t="s">
        <v>26</v>
      </c>
      <c r="C5" s="9">
        <v>15000.0</v>
      </c>
      <c r="D5" s="9">
        <v>3000.0</v>
      </c>
      <c r="E5" s="9">
        <v>4500.0</v>
      </c>
      <c r="F5" s="4"/>
      <c r="G5" s="16" t="s">
        <v>28</v>
      </c>
      <c r="L5" s="16" t="s">
        <v>26</v>
      </c>
      <c r="M5" s="16" t="s">
        <v>11</v>
      </c>
      <c r="N5" s="9" t="s">
        <v>290</v>
      </c>
      <c r="O5" s="9" t="s">
        <v>27</v>
      </c>
      <c r="P5" s="9" t="s">
        <v>291</v>
      </c>
      <c r="Q5" s="22"/>
      <c r="R5" s="9" t="s">
        <v>284</v>
      </c>
    </row>
    <row r="6">
      <c r="B6" s="9" t="s">
        <v>31</v>
      </c>
      <c r="C6" s="9">
        <v>8954.0</v>
      </c>
      <c r="D6" s="9">
        <v>1076.0</v>
      </c>
      <c r="E6" s="9">
        <v>1076.0</v>
      </c>
      <c r="F6" s="4"/>
      <c r="G6" s="16" t="s">
        <v>33</v>
      </c>
      <c r="L6" s="16" t="s">
        <v>31</v>
      </c>
      <c r="M6" s="16" t="s">
        <v>11</v>
      </c>
      <c r="N6" s="9" t="s">
        <v>278</v>
      </c>
      <c r="O6" s="9" t="s">
        <v>32</v>
      </c>
      <c r="P6" s="9" t="s">
        <v>292</v>
      </c>
      <c r="Q6" s="9" t="s">
        <v>293</v>
      </c>
      <c r="R6" s="9" t="s">
        <v>284</v>
      </c>
    </row>
    <row r="7">
      <c r="B7" s="9" t="s">
        <v>34</v>
      </c>
      <c r="C7" s="9">
        <v>13084.0</v>
      </c>
      <c r="D7" s="9">
        <v>700.0</v>
      </c>
      <c r="E7" s="9">
        <v>700.0</v>
      </c>
      <c r="F7" s="4"/>
      <c r="G7" s="16" t="s">
        <v>36</v>
      </c>
      <c r="L7" s="16" t="s">
        <v>34</v>
      </c>
      <c r="M7" s="16" t="s">
        <v>11</v>
      </c>
      <c r="N7" s="9" t="s">
        <v>278</v>
      </c>
      <c r="O7" s="9" t="s">
        <v>35</v>
      </c>
      <c r="P7" s="9" t="s">
        <v>294</v>
      </c>
      <c r="Q7" s="9" t="s">
        <v>295</v>
      </c>
      <c r="R7" s="9" t="s">
        <v>296</v>
      </c>
    </row>
    <row r="8">
      <c r="B8" s="9" t="s">
        <v>297</v>
      </c>
      <c r="C8" s="9">
        <v>5023.0</v>
      </c>
      <c r="D8" s="9">
        <v>602.0</v>
      </c>
      <c r="E8" s="9">
        <v>1813.0</v>
      </c>
      <c r="F8" s="4"/>
      <c r="G8" s="16" t="s">
        <v>40</v>
      </c>
      <c r="L8" s="16" t="s">
        <v>39</v>
      </c>
      <c r="M8" s="16" t="s">
        <v>11</v>
      </c>
      <c r="N8" s="9" t="s">
        <v>298</v>
      </c>
      <c r="O8" s="9" t="s">
        <v>22</v>
      </c>
      <c r="P8" s="9" t="s">
        <v>299</v>
      </c>
      <c r="Q8" s="4"/>
      <c r="R8" s="9" t="s">
        <v>289</v>
      </c>
    </row>
    <row r="9">
      <c r="B9" s="9" t="s">
        <v>300</v>
      </c>
      <c r="C9" s="9">
        <v>31279.0</v>
      </c>
      <c r="D9" s="9">
        <v>4462.0</v>
      </c>
      <c r="E9" s="9">
        <v>9042.0</v>
      </c>
      <c r="F9" s="4"/>
      <c r="G9" s="9" t="s">
        <v>44</v>
      </c>
      <c r="L9" s="16" t="s">
        <v>43</v>
      </c>
      <c r="M9" s="16" t="s">
        <v>11</v>
      </c>
      <c r="N9" s="9" t="s">
        <v>301</v>
      </c>
      <c r="O9" s="9" t="s">
        <v>42</v>
      </c>
      <c r="P9" s="9" t="s">
        <v>302</v>
      </c>
      <c r="Q9" s="9" t="s">
        <v>303</v>
      </c>
      <c r="R9" s="9" t="s">
        <v>304</v>
      </c>
    </row>
    <row r="10">
      <c r="B10" s="9" t="s">
        <v>48</v>
      </c>
      <c r="C10" s="4"/>
      <c r="D10" s="4"/>
      <c r="E10" s="4"/>
      <c r="F10" s="4"/>
      <c r="G10" s="9" t="s">
        <v>50</v>
      </c>
      <c r="L10" s="16" t="s">
        <v>10</v>
      </c>
      <c r="M10" s="16" t="s">
        <v>11</v>
      </c>
      <c r="N10" s="4"/>
      <c r="O10" s="9" t="s">
        <v>49</v>
      </c>
      <c r="P10" s="4"/>
      <c r="Q10" s="4"/>
      <c r="R10" s="4"/>
    </row>
    <row r="11">
      <c r="A11" s="95" t="s">
        <v>305</v>
      </c>
      <c r="B11" s="9" t="s">
        <v>57</v>
      </c>
      <c r="C11" s="9">
        <v>8438.0</v>
      </c>
      <c r="D11" s="9">
        <v>1000.0</v>
      </c>
      <c r="E11" s="9">
        <v>1000.0</v>
      </c>
      <c r="F11" s="9" t="s">
        <v>306</v>
      </c>
      <c r="G11" s="16" t="s">
        <v>59</v>
      </c>
      <c r="L11" s="16" t="s">
        <v>57</v>
      </c>
      <c r="M11" s="16" t="s">
        <v>11</v>
      </c>
      <c r="N11" s="9" t="s">
        <v>307</v>
      </c>
      <c r="O11" s="9" t="s">
        <v>58</v>
      </c>
      <c r="P11" s="9" t="s">
        <v>308</v>
      </c>
      <c r="Q11" s="9" t="s">
        <v>309</v>
      </c>
      <c r="R11" s="9" t="s">
        <v>310</v>
      </c>
    </row>
    <row r="12">
      <c r="B12" s="99" t="s">
        <v>60</v>
      </c>
      <c r="C12" s="9">
        <v>2425.0</v>
      </c>
      <c r="D12" s="9">
        <v>302.0</v>
      </c>
      <c r="E12" s="9">
        <v>304.0</v>
      </c>
      <c r="F12" s="9" t="s">
        <v>306</v>
      </c>
      <c r="G12" s="9" t="s">
        <v>50</v>
      </c>
      <c r="L12" s="16" t="s">
        <v>60</v>
      </c>
      <c r="M12" s="16" t="s">
        <v>62</v>
      </c>
      <c r="N12" s="9" t="s">
        <v>311</v>
      </c>
      <c r="O12" s="9" t="s">
        <v>61</v>
      </c>
      <c r="P12" s="9" t="s">
        <v>312</v>
      </c>
      <c r="Q12" s="9" t="s">
        <v>313</v>
      </c>
      <c r="R12" s="9" t="s">
        <v>314</v>
      </c>
    </row>
    <row r="13">
      <c r="B13" s="99" t="s">
        <v>63</v>
      </c>
      <c r="C13" s="9">
        <v>600.0</v>
      </c>
      <c r="D13" s="9">
        <v>200.0</v>
      </c>
      <c r="E13" s="9">
        <v>400.0</v>
      </c>
      <c r="F13" s="4"/>
      <c r="G13" s="16" t="s">
        <v>36</v>
      </c>
      <c r="L13" s="16" t="s">
        <v>63</v>
      </c>
      <c r="M13" s="16" t="s">
        <v>65</v>
      </c>
      <c r="N13" s="31" t="s">
        <v>315</v>
      </c>
      <c r="O13" s="31" t="s">
        <v>64</v>
      </c>
      <c r="P13" s="16" t="s">
        <v>316</v>
      </c>
      <c r="Q13" s="31" t="s">
        <v>317</v>
      </c>
      <c r="R13" s="31" t="s">
        <v>318</v>
      </c>
    </row>
    <row r="14">
      <c r="B14" s="9" t="s">
        <v>66</v>
      </c>
      <c r="C14" s="9" t="s">
        <v>319</v>
      </c>
      <c r="D14" s="9">
        <v>506.0</v>
      </c>
      <c r="E14" s="9">
        <v>1117.0</v>
      </c>
      <c r="F14" s="9" t="s">
        <v>320</v>
      </c>
      <c r="G14" s="16" t="s">
        <v>68</v>
      </c>
      <c r="L14" s="16" t="s">
        <v>66</v>
      </c>
      <c r="M14" s="16" t="s">
        <v>67</v>
      </c>
      <c r="N14" s="22"/>
      <c r="O14" s="22"/>
      <c r="P14" s="16" t="s">
        <v>321</v>
      </c>
      <c r="Q14" s="22"/>
      <c r="R14" s="22"/>
    </row>
    <row r="15">
      <c r="B15" s="9" t="s">
        <v>71</v>
      </c>
      <c r="C15" s="9" t="s">
        <v>322</v>
      </c>
      <c r="D15" s="9" t="s">
        <v>323</v>
      </c>
      <c r="E15" s="9">
        <v>40.0</v>
      </c>
      <c r="F15" s="9" t="s">
        <v>324</v>
      </c>
      <c r="G15" s="16" t="s">
        <v>68</v>
      </c>
      <c r="L15" s="16" t="s">
        <v>71</v>
      </c>
      <c r="M15" s="16" t="s">
        <v>72</v>
      </c>
      <c r="N15" s="9" t="s">
        <v>325</v>
      </c>
      <c r="O15" s="9" t="s">
        <v>61</v>
      </c>
      <c r="P15" s="9" t="s">
        <v>326</v>
      </c>
      <c r="Q15" s="9" t="s">
        <v>327</v>
      </c>
      <c r="R15" s="9" t="s">
        <v>328</v>
      </c>
    </row>
    <row r="16">
      <c r="B16" s="99" t="s">
        <v>74</v>
      </c>
      <c r="C16" s="9" t="s">
        <v>329</v>
      </c>
      <c r="D16" s="9">
        <v>2482.0</v>
      </c>
      <c r="E16" s="9">
        <v>4201.0</v>
      </c>
      <c r="F16" s="9" t="s">
        <v>330</v>
      </c>
      <c r="G16" s="16" t="s">
        <v>40</v>
      </c>
      <c r="L16" s="16" t="s">
        <v>74</v>
      </c>
      <c r="M16" s="16" t="s">
        <v>11</v>
      </c>
      <c r="N16" s="9" t="s">
        <v>331</v>
      </c>
      <c r="O16" s="9" t="s">
        <v>75</v>
      </c>
      <c r="P16" s="9" t="s">
        <v>332</v>
      </c>
      <c r="Q16" s="9" t="s">
        <v>309</v>
      </c>
      <c r="R16" s="9" t="s">
        <v>333</v>
      </c>
    </row>
    <row r="17">
      <c r="B17" s="99" t="s">
        <v>76</v>
      </c>
      <c r="C17" s="9" t="s">
        <v>334</v>
      </c>
      <c r="D17" s="4"/>
      <c r="E17" s="4"/>
      <c r="F17" s="4"/>
      <c r="G17" s="16" t="s">
        <v>78</v>
      </c>
      <c r="L17" s="16" t="s">
        <v>76</v>
      </c>
      <c r="M17" s="16" t="s">
        <v>77</v>
      </c>
      <c r="N17" s="4"/>
      <c r="O17" s="9" t="s">
        <v>27</v>
      </c>
      <c r="P17" s="9" t="s">
        <v>335</v>
      </c>
      <c r="Q17" s="9" t="s">
        <v>336</v>
      </c>
      <c r="R17" s="9" t="s">
        <v>337</v>
      </c>
    </row>
    <row r="18">
      <c r="B18" s="9" t="s">
        <v>79</v>
      </c>
      <c r="C18" s="4"/>
      <c r="D18" s="4"/>
      <c r="E18" s="4"/>
      <c r="F18" s="31" t="s">
        <v>338</v>
      </c>
      <c r="G18" s="16" t="s">
        <v>81</v>
      </c>
      <c r="L18" s="17" t="s">
        <v>80</v>
      </c>
      <c r="M18" s="17" t="s">
        <v>80</v>
      </c>
      <c r="N18" s="4"/>
      <c r="O18" s="9" t="s">
        <v>27</v>
      </c>
      <c r="P18" s="9" t="s">
        <v>339</v>
      </c>
      <c r="Q18" s="31" t="s">
        <v>340</v>
      </c>
      <c r="R18" s="31" t="s">
        <v>341</v>
      </c>
    </row>
    <row r="19">
      <c r="B19" s="9" t="s">
        <v>82</v>
      </c>
      <c r="C19" s="4"/>
      <c r="D19" s="4"/>
      <c r="E19" s="4"/>
      <c r="F19" s="20"/>
      <c r="G19" s="16" t="s">
        <v>83</v>
      </c>
      <c r="L19" s="20"/>
      <c r="M19" s="20"/>
      <c r="N19" s="4"/>
      <c r="O19" s="4"/>
      <c r="P19" s="9" t="s">
        <v>342</v>
      </c>
      <c r="Q19" s="20"/>
      <c r="R19" s="20"/>
    </row>
    <row r="20">
      <c r="B20" s="9" t="s">
        <v>84</v>
      </c>
      <c r="C20" s="4"/>
      <c r="D20" s="4"/>
      <c r="E20" s="4"/>
      <c r="F20" s="22"/>
      <c r="G20" s="16" t="s">
        <v>83</v>
      </c>
      <c r="L20" s="22"/>
      <c r="M20" s="22"/>
      <c r="N20" s="4"/>
      <c r="O20" s="4"/>
      <c r="P20" s="9" t="s">
        <v>343</v>
      </c>
      <c r="Q20" s="22"/>
      <c r="R20" s="22"/>
    </row>
    <row r="21">
      <c r="B21" s="100" t="s">
        <v>85</v>
      </c>
      <c r="C21" s="9">
        <v>2952.0</v>
      </c>
      <c r="D21" s="9">
        <v>295.0</v>
      </c>
      <c r="E21" s="9">
        <v>442.0</v>
      </c>
      <c r="F21" s="9" t="s">
        <v>306</v>
      </c>
      <c r="G21" s="16" t="s">
        <v>36</v>
      </c>
      <c r="L21" s="16" t="s">
        <v>87</v>
      </c>
      <c r="M21" s="4"/>
      <c r="N21" s="9" t="s">
        <v>344</v>
      </c>
      <c r="O21" s="9" t="s">
        <v>86</v>
      </c>
      <c r="P21" s="9" t="s">
        <v>345</v>
      </c>
      <c r="Q21" s="9" t="s">
        <v>309</v>
      </c>
      <c r="R21" s="9" t="s">
        <v>346</v>
      </c>
    </row>
    <row r="22">
      <c r="B22" s="9" t="s">
        <v>89</v>
      </c>
      <c r="C22" s="9" t="s">
        <v>347</v>
      </c>
      <c r="D22" s="9" t="s">
        <v>348</v>
      </c>
      <c r="E22" s="9" t="s">
        <v>349</v>
      </c>
      <c r="F22" s="31" t="s">
        <v>323</v>
      </c>
      <c r="G22" s="31" t="s">
        <v>93</v>
      </c>
      <c r="L22" s="17" t="s">
        <v>91</v>
      </c>
      <c r="M22" s="17" t="s">
        <v>92</v>
      </c>
      <c r="N22" s="4"/>
      <c r="O22" s="9" t="s">
        <v>90</v>
      </c>
      <c r="P22" s="31" t="s">
        <v>350</v>
      </c>
      <c r="Q22" s="9" t="s">
        <v>351</v>
      </c>
      <c r="R22" s="4"/>
    </row>
    <row r="23">
      <c r="B23" s="9" t="s">
        <v>94</v>
      </c>
      <c r="C23" s="4"/>
      <c r="D23" s="4"/>
      <c r="E23" s="4"/>
      <c r="F23" s="20"/>
      <c r="G23" s="20"/>
      <c r="L23" s="20"/>
      <c r="M23" s="20"/>
      <c r="N23" s="4"/>
      <c r="O23" s="4"/>
      <c r="P23" s="22"/>
      <c r="Q23" s="4"/>
      <c r="R23" s="4"/>
    </row>
    <row r="24">
      <c r="B24" s="9" t="s">
        <v>95</v>
      </c>
      <c r="C24" s="10" t="s">
        <v>352</v>
      </c>
      <c r="D24" s="9" t="s">
        <v>353</v>
      </c>
      <c r="E24" s="9" t="s">
        <v>353</v>
      </c>
      <c r="F24" s="22"/>
      <c r="G24" s="22"/>
      <c r="L24" s="22"/>
      <c r="M24" s="22"/>
      <c r="N24" s="4"/>
      <c r="O24" s="4"/>
      <c r="P24" s="101" t="s">
        <v>354</v>
      </c>
      <c r="Q24" s="4"/>
      <c r="R24" s="4"/>
    </row>
    <row r="25">
      <c r="B25" s="9" t="s">
        <v>96</v>
      </c>
      <c r="C25" s="102">
        <v>321460.0</v>
      </c>
      <c r="D25" s="102">
        <v>40363.0</v>
      </c>
      <c r="E25" s="102">
        <v>40215.0</v>
      </c>
      <c r="F25" s="9" t="s">
        <v>324</v>
      </c>
      <c r="G25" s="16" t="s">
        <v>355</v>
      </c>
      <c r="L25" s="16" t="s">
        <v>10</v>
      </c>
      <c r="M25" s="16" t="s">
        <v>11</v>
      </c>
      <c r="N25" s="4"/>
      <c r="O25" s="9" t="s">
        <v>42</v>
      </c>
      <c r="P25" s="9" t="s">
        <v>356</v>
      </c>
      <c r="Q25" s="9" t="s">
        <v>341</v>
      </c>
      <c r="R25" s="9" t="s">
        <v>357</v>
      </c>
    </row>
    <row r="26">
      <c r="B26" s="9" t="s">
        <v>51</v>
      </c>
      <c r="C26" s="4"/>
      <c r="D26" s="4"/>
      <c r="E26" s="4"/>
      <c r="F26" s="4"/>
      <c r="G26" s="17" t="s">
        <v>54</v>
      </c>
      <c r="L26" s="17" t="s">
        <v>10</v>
      </c>
      <c r="M26" s="17" t="s">
        <v>53</v>
      </c>
      <c r="N26" s="4"/>
      <c r="O26" s="31" t="s">
        <v>52</v>
      </c>
      <c r="P26" s="101" t="s">
        <v>358</v>
      </c>
      <c r="Q26" s="31" t="s">
        <v>359</v>
      </c>
      <c r="R26" s="4"/>
    </row>
    <row r="27">
      <c r="B27" s="9" t="s">
        <v>55</v>
      </c>
      <c r="C27" s="4"/>
      <c r="D27" s="4"/>
      <c r="E27" s="4"/>
      <c r="F27" s="4"/>
      <c r="G27" s="22"/>
      <c r="L27" s="22"/>
      <c r="M27" s="22"/>
      <c r="N27" s="4"/>
      <c r="O27" s="22"/>
      <c r="P27" s="101" t="s">
        <v>358</v>
      </c>
      <c r="Q27" s="22"/>
      <c r="R27" s="4"/>
    </row>
    <row r="28">
      <c r="B28" s="99" t="s">
        <v>100</v>
      </c>
      <c r="C28" s="9" t="s">
        <v>360</v>
      </c>
      <c r="D28" s="4"/>
      <c r="E28" s="4"/>
      <c r="F28" s="9" t="s">
        <v>323</v>
      </c>
      <c r="G28" s="16" t="s">
        <v>107</v>
      </c>
      <c r="L28" s="16" t="s">
        <v>102</v>
      </c>
      <c r="M28" s="17" t="s">
        <v>65</v>
      </c>
      <c r="N28" s="4"/>
      <c r="O28" s="9" t="s">
        <v>101</v>
      </c>
      <c r="P28" s="9" t="s">
        <v>361</v>
      </c>
      <c r="Q28" s="4"/>
      <c r="R28" s="10" t="s">
        <v>362</v>
      </c>
    </row>
    <row r="29">
      <c r="B29" s="9" t="s">
        <v>105</v>
      </c>
      <c r="C29" s="9" t="s">
        <v>363</v>
      </c>
      <c r="D29" s="4"/>
      <c r="E29" s="103">
        <v>0.2</v>
      </c>
      <c r="F29" s="9" t="s">
        <v>324</v>
      </c>
      <c r="G29" s="16" t="s">
        <v>107</v>
      </c>
      <c r="L29" s="16" t="s">
        <v>105</v>
      </c>
      <c r="M29" s="22"/>
      <c r="N29" s="4"/>
      <c r="O29" s="9" t="s">
        <v>106</v>
      </c>
      <c r="P29" s="9" t="s">
        <v>364</v>
      </c>
      <c r="Q29" s="9" t="s">
        <v>365</v>
      </c>
      <c r="R29" s="9" t="s">
        <v>366</v>
      </c>
    </row>
    <row r="30">
      <c r="B30" s="9" t="s">
        <v>108</v>
      </c>
      <c r="C30" s="9" t="s">
        <v>367</v>
      </c>
      <c r="D30" s="4"/>
      <c r="E30" s="4"/>
      <c r="F30" s="4"/>
      <c r="G30" s="9" t="s">
        <v>50</v>
      </c>
      <c r="L30" s="16" t="s">
        <v>10</v>
      </c>
      <c r="M30" s="16" t="s">
        <v>65</v>
      </c>
      <c r="N30" s="4"/>
      <c r="O30" s="9" t="s">
        <v>109</v>
      </c>
      <c r="P30" s="9" t="s">
        <v>368</v>
      </c>
      <c r="Q30" s="9" t="s">
        <v>369</v>
      </c>
      <c r="R30" s="9" t="s">
        <v>370</v>
      </c>
    </row>
    <row r="31">
      <c r="B31" s="9" t="s">
        <v>111</v>
      </c>
      <c r="C31" s="9" t="s">
        <v>371</v>
      </c>
      <c r="D31" s="9">
        <v>545.0</v>
      </c>
      <c r="E31" s="9">
        <v>532.0</v>
      </c>
      <c r="F31" s="4"/>
      <c r="G31" s="16" t="s">
        <v>112</v>
      </c>
      <c r="L31" s="16" t="s">
        <v>10</v>
      </c>
      <c r="M31" s="16" t="s">
        <v>65</v>
      </c>
      <c r="N31" s="4"/>
      <c r="O31" s="9" t="s">
        <v>16</v>
      </c>
      <c r="P31" s="10" t="s">
        <v>372</v>
      </c>
      <c r="Q31" s="4"/>
      <c r="R31" s="4"/>
    </row>
    <row r="32">
      <c r="B32" s="9" t="s">
        <v>113</v>
      </c>
      <c r="C32" s="4"/>
      <c r="D32" s="4"/>
      <c r="E32" s="4"/>
      <c r="F32" s="9" t="s">
        <v>324</v>
      </c>
      <c r="G32" s="16" t="s">
        <v>107</v>
      </c>
      <c r="L32" s="16" t="s">
        <v>10</v>
      </c>
      <c r="M32" s="16" t="s">
        <v>373</v>
      </c>
      <c r="N32" s="9" t="s">
        <v>374</v>
      </c>
      <c r="O32" s="9" t="s">
        <v>42</v>
      </c>
      <c r="P32" s="9" t="s">
        <v>375</v>
      </c>
      <c r="Q32" s="4"/>
      <c r="R32" s="9" t="s">
        <v>376</v>
      </c>
    </row>
    <row r="33">
      <c r="B33" s="9" t="s">
        <v>114</v>
      </c>
      <c r="C33" s="4"/>
      <c r="D33" s="4"/>
      <c r="E33" s="4"/>
      <c r="F33" s="9" t="s">
        <v>324</v>
      </c>
      <c r="G33" s="16" t="s">
        <v>116</v>
      </c>
      <c r="L33" s="16" t="s">
        <v>10</v>
      </c>
      <c r="M33" s="16" t="s">
        <v>11</v>
      </c>
      <c r="N33" s="4"/>
      <c r="O33" s="9" t="s">
        <v>115</v>
      </c>
      <c r="P33" s="9" t="s">
        <v>377</v>
      </c>
      <c r="Q33" s="4"/>
      <c r="R33" s="9" t="s">
        <v>378</v>
      </c>
    </row>
    <row r="34">
      <c r="B34" s="100" t="s">
        <v>379</v>
      </c>
      <c r="C34" s="9" t="s">
        <v>380</v>
      </c>
      <c r="D34" s="4"/>
      <c r="E34" s="4"/>
      <c r="F34" s="4"/>
      <c r="G34" s="9" t="s">
        <v>381</v>
      </c>
      <c r="L34" s="16" t="s">
        <v>10</v>
      </c>
      <c r="M34" s="16" t="s">
        <v>65</v>
      </c>
      <c r="N34" s="4"/>
      <c r="O34" s="9" t="s">
        <v>382</v>
      </c>
      <c r="P34" s="16" t="s">
        <v>383</v>
      </c>
      <c r="Q34" s="4"/>
      <c r="R34" s="9" t="s">
        <v>384</v>
      </c>
    </row>
    <row r="35">
      <c r="B35" s="9" t="s">
        <v>117</v>
      </c>
      <c r="C35" s="4"/>
      <c r="D35" s="4"/>
      <c r="E35" s="4"/>
      <c r="F35" s="9" t="s">
        <v>324</v>
      </c>
      <c r="G35" s="16" t="s">
        <v>33</v>
      </c>
      <c r="L35" s="16" t="s">
        <v>10</v>
      </c>
      <c r="M35" s="16" t="s">
        <v>65</v>
      </c>
      <c r="N35" s="4"/>
      <c r="O35" s="9" t="s">
        <v>118</v>
      </c>
      <c r="P35" s="9" t="s">
        <v>385</v>
      </c>
      <c r="Q35" s="4"/>
      <c r="R35" s="4"/>
    </row>
    <row r="36">
      <c r="B36" s="9" t="s">
        <v>119</v>
      </c>
      <c r="C36" s="9" t="s">
        <v>386</v>
      </c>
      <c r="D36" s="4"/>
      <c r="E36" s="4"/>
      <c r="F36" s="4"/>
      <c r="G36" s="16" t="s">
        <v>107</v>
      </c>
      <c r="L36" s="16" t="s">
        <v>10</v>
      </c>
      <c r="M36" s="16" t="s">
        <v>120</v>
      </c>
      <c r="N36" s="4"/>
      <c r="O36" s="9" t="s">
        <v>118</v>
      </c>
      <c r="P36" s="9" t="s">
        <v>387</v>
      </c>
      <c r="Q36" s="4"/>
      <c r="R36" s="4"/>
    </row>
    <row r="37">
      <c r="B37" s="9" t="s">
        <v>388</v>
      </c>
      <c r="C37" s="4"/>
      <c r="D37" s="4"/>
      <c r="E37" s="4"/>
      <c r="F37" s="4"/>
      <c r="G37" s="16" t="s">
        <v>389</v>
      </c>
      <c r="L37" s="16" t="s">
        <v>10</v>
      </c>
      <c r="M37" s="16" t="s">
        <v>390</v>
      </c>
      <c r="N37" s="4"/>
      <c r="O37" s="9" t="s">
        <v>391</v>
      </c>
      <c r="P37" s="9" t="s">
        <v>392</v>
      </c>
      <c r="Q37" s="4"/>
      <c r="R37" s="4"/>
    </row>
    <row r="38">
      <c r="B38" s="9" t="s">
        <v>121</v>
      </c>
      <c r="C38" s="4"/>
      <c r="D38" s="4"/>
      <c r="E38" s="4"/>
      <c r="F38" s="4"/>
      <c r="G38" s="16" t="s">
        <v>107</v>
      </c>
      <c r="L38" s="16" t="s">
        <v>10</v>
      </c>
      <c r="M38" s="16" t="s">
        <v>11</v>
      </c>
      <c r="N38" s="4"/>
      <c r="O38" s="9" t="s">
        <v>122</v>
      </c>
      <c r="P38" s="10" t="s">
        <v>393</v>
      </c>
      <c r="Q38" s="4"/>
      <c r="R38" s="4"/>
    </row>
    <row r="39">
      <c r="A39" s="95" t="s">
        <v>394</v>
      </c>
      <c r="B39" s="9" t="s">
        <v>259</v>
      </c>
      <c r="C39" s="9" t="s">
        <v>395</v>
      </c>
      <c r="D39" s="9" t="s">
        <v>396</v>
      </c>
      <c r="E39" s="9" t="s">
        <v>397</v>
      </c>
      <c r="F39" s="9" t="s">
        <v>398</v>
      </c>
      <c r="G39" s="16" t="s">
        <v>40</v>
      </c>
      <c r="L39" s="16" t="s">
        <v>10</v>
      </c>
      <c r="M39" s="16" t="s">
        <v>163</v>
      </c>
      <c r="N39" s="4"/>
      <c r="O39" s="9" t="s">
        <v>61</v>
      </c>
      <c r="P39" s="9" t="s">
        <v>399</v>
      </c>
      <c r="Q39" s="4"/>
      <c r="R39" s="4"/>
    </row>
    <row r="40">
      <c r="A40" s="104" t="s">
        <v>400</v>
      </c>
      <c r="B40" s="9" t="s">
        <v>123</v>
      </c>
      <c r="C40" s="4"/>
      <c r="D40" s="4"/>
      <c r="E40" s="4"/>
      <c r="F40" s="4"/>
      <c r="G40" s="16" t="s">
        <v>107</v>
      </c>
      <c r="L40" s="16" t="s">
        <v>10</v>
      </c>
      <c r="M40" s="16" t="s">
        <v>11</v>
      </c>
      <c r="N40" s="4"/>
      <c r="O40" s="9" t="s">
        <v>27</v>
      </c>
      <c r="P40" s="9" t="s">
        <v>401</v>
      </c>
      <c r="Q40" s="4"/>
      <c r="R40" s="4"/>
    </row>
    <row r="41">
      <c r="A41" s="20"/>
      <c r="B41" s="9" t="s">
        <v>201</v>
      </c>
      <c r="C41" s="9" t="s">
        <v>402</v>
      </c>
      <c r="D41" s="4"/>
      <c r="E41" s="4"/>
      <c r="F41" s="9" t="s">
        <v>398</v>
      </c>
      <c r="G41" s="16" t="s">
        <v>40</v>
      </c>
      <c r="L41" s="16" t="s">
        <v>10</v>
      </c>
      <c r="M41" s="16" t="s">
        <v>163</v>
      </c>
      <c r="N41" s="4"/>
      <c r="O41" s="9" t="s">
        <v>27</v>
      </c>
      <c r="P41" s="9" t="s">
        <v>403</v>
      </c>
      <c r="Q41" s="4"/>
      <c r="R41" s="9" t="s">
        <v>404</v>
      </c>
    </row>
    <row r="42">
      <c r="A42" s="22"/>
      <c r="B42" s="9" t="s">
        <v>124</v>
      </c>
      <c r="C42" s="9" t="s">
        <v>405</v>
      </c>
      <c r="D42" s="4"/>
      <c r="E42" s="4"/>
      <c r="F42" s="9" t="s">
        <v>398</v>
      </c>
      <c r="G42" s="16" t="s">
        <v>127</v>
      </c>
      <c r="L42" s="16" t="s">
        <v>10</v>
      </c>
      <c r="M42" s="16" t="s">
        <v>126</v>
      </c>
      <c r="N42" s="4"/>
      <c r="O42" s="9" t="s">
        <v>125</v>
      </c>
      <c r="P42" s="9" t="s">
        <v>406</v>
      </c>
      <c r="Q42" s="4"/>
      <c r="R42" s="4"/>
    </row>
    <row r="43">
      <c r="A43" s="104" t="s">
        <v>130</v>
      </c>
      <c r="B43" s="9" t="s">
        <v>131</v>
      </c>
      <c r="C43" s="4"/>
      <c r="D43" s="4"/>
      <c r="E43" s="4"/>
      <c r="F43" s="4"/>
      <c r="G43" s="16" t="s">
        <v>134</v>
      </c>
      <c r="L43" s="16" t="s">
        <v>133</v>
      </c>
      <c r="M43" s="16" t="s">
        <v>120</v>
      </c>
      <c r="N43" s="4"/>
      <c r="O43" s="9" t="s">
        <v>132</v>
      </c>
      <c r="P43" s="9" t="s">
        <v>407</v>
      </c>
      <c r="Q43" s="4"/>
      <c r="R43" s="4"/>
    </row>
    <row r="44">
      <c r="A44" s="20"/>
      <c r="B44" s="9" t="s">
        <v>136</v>
      </c>
      <c r="C44" s="4"/>
      <c r="D44" s="4"/>
      <c r="E44" s="4"/>
      <c r="F44" s="4"/>
      <c r="G44" s="16" t="s">
        <v>139</v>
      </c>
      <c r="L44" s="16" t="s">
        <v>133</v>
      </c>
      <c r="M44" s="16" t="s">
        <v>138</v>
      </c>
      <c r="N44" s="4"/>
      <c r="O44" s="9" t="s">
        <v>137</v>
      </c>
      <c r="P44" s="9" t="s">
        <v>408</v>
      </c>
      <c r="Q44" s="4"/>
      <c r="R44" s="4"/>
    </row>
    <row r="45">
      <c r="A45" s="20"/>
      <c r="B45" s="9" t="s">
        <v>140</v>
      </c>
      <c r="C45" s="4"/>
      <c r="D45" s="4"/>
      <c r="E45" s="4"/>
      <c r="F45" s="4"/>
      <c r="G45" s="16" t="s">
        <v>107</v>
      </c>
      <c r="L45" s="16" t="s">
        <v>133</v>
      </c>
      <c r="M45" s="16" t="s">
        <v>120</v>
      </c>
      <c r="N45" s="4"/>
      <c r="O45" s="9" t="s">
        <v>141</v>
      </c>
      <c r="P45" s="9" t="s">
        <v>409</v>
      </c>
      <c r="Q45" s="4"/>
      <c r="R45" s="4"/>
    </row>
    <row r="46">
      <c r="A46" s="20"/>
      <c r="B46" s="9" t="s">
        <v>143</v>
      </c>
      <c r="C46" s="4"/>
      <c r="D46" s="4"/>
      <c r="E46" s="4"/>
      <c r="F46" s="4"/>
      <c r="G46" s="16" t="s">
        <v>145</v>
      </c>
      <c r="L46" s="9" t="s">
        <v>133</v>
      </c>
      <c r="M46" s="16" t="s">
        <v>120</v>
      </c>
      <c r="N46" s="4"/>
      <c r="O46" s="4"/>
      <c r="P46" s="4"/>
      <c r="Q46" s="4"/>
      <c r="R46" s="4"/>
    </row>
    <row r="47">
      <c r="A47" s="20"/>
      <c r="B47" s="9" t="s">
        <v>146</v>
      </c>
      <c r="C47" s="4"/>
      <c r="D47" s="4"/>
      <c r="E47" s="4"/>
      <c r="F47" s="4"/>
      <c r="G47" s="4"/>
      <c r="L47" s="4"/>
      <c r="M47" s="4"/>
      <c r="N47" s="4"/>
      <c r="O47" s="4"/>
      <c r="P47" s="4"/>
      <c r="Q47" s="4"/>
      <c r="R47" s="4"/>
    </row>
    <row r="48">
      <c r="A48" s="20"/>
      <c r="B48" s="9" t="s">
        <v>148</v>
      </c>
      <c r="C48" s="4"/>
      <c r="D48" s="4"/>
      <c r="E48" s="4"/>
      <c r="F48" s="4"/>
      <c r="G48" s="16" t="s">
        <v>107</v>
      </c>
      <c r="L48" s="16" t="s">
        <v>10</v>
      </c>
      <c r="M48" s="16" t="s">
        <v>65</v>
      </c>
      <c r="N48" s="4"/>
      <c r="O48" s="9" t="s">
        <v>118</v>
      </c>
      <c r="P48" s="100" t="s">
        <v>410</v>
      </c>
      <c r="Q48" s="4"/>
      <c r="R48" s="4"/>
    </row>
    <row r="49">
      <c r="A49" s="20"/>
      <c r="B49" s="9" t="s">
        <v>149</v>
      </c>
      <c r="C49" s="4"/>
      <c r="D49" s="4"/>
      <c r="E49" s="4"/>
      <c r="F49" s="4"/>
      <c r="G49" s="9" t="s">
        <v>93</v>
      </c>
      <c r="L49" s="16" t="s">
        <v>10</v>
      </c>
      <c r="M49" s="16" t="s">
        <v>11</v>
      </c>
      <c r="N49" s="4"/>
      <c r="O49" s="9" t="s">
        <v>118</v>
      </c>
      <c r="P49" s="9" t="s">
        <v>411</v>
      </c>
      <c r="Q49" s="4"/>
      <c r="R49" s="4"/>
    </row>
    <row r="50">
      <c r="A50" s="20"/>
      <c r="B50" s="9" t="s">
        <v>153</v>
      </c>
      <c r="C50" s="105"/>
      <c r="D50" s="105"/>
      <c r="E50" s="105"/>
      <c r="F50" s="31" t="s">
        <v>412</v>
      </c>
      <c r="G50" s="31" t="s">
        <v>50</v>
      </c>
      <c r="L50" s="17" t="s">
        <v>413</v>
      </c>
      <c r="M50" s="17" t="s">
        <v>11</v>
      </c>
      <c r="N50" s="17" t="s">
        <v>413</v>
      </c>
      <c r="O50" s="4"/>
      <c r="P50" s="4"/>
      <c r="Q50" s="105"/>
      <c r="R50" s="105"/>
    </row>
    <row r="51">
      <c r="A51" s="20"/>
      <c r="B51" s="9" t="s">
        <v>154</v>
      </c>
      <c r="C51" s="22"/>
      <c r="D51" s="22"/>
      <c r="E51" s="22"/>
      <c r="F51" s="22"/>
      <c r="G51" s="22"/>
      <c r="L51" s="22"/>
      <c r="M51" s="22"/>
      <c r="N51" s="22"/>
      <c r="O51" s="4"/>
      <c r="P51" s="4"/>
      <c r="Q51" s="22"/>
      <c r="R51" s="22"/>
    </row>
    <row r="52">
      <c r="A52" s="20"/>
      <c r="B52" s="9" t="s">
        <v>157</v>
      </c>
      <c r="C52" s="4"/>
      <c r="D52" s="4"/>
      <c r="E52" s="4"/>
      <c r="F52" s="4"/>
      <c r="G52" s="16" t="s">
        <v>40</v>
      </c>
      <c r="L52" s="16" t="s">
        <v>159</v>
      </c>
      <c r="M52" s="16" t="s">
        <v>11</v>
      </c>
      <c r="N52" s="4"/>
      <c r="O52" s="9" t="s">
        <v>158</v>
      </c>
      <c r="P52" s="9" t="s">
        <v>414</v>
      </c>
      <c r="Q52" s="4"/>
      <c r="R52" s="10" t="s">
        <v>415</v>
      </c>
    </row>
    <row r="53">
      <c r="A53" s="20"/>
      <c r="B53" s="9" t="s">
        <v>416</v>
      </c>
      <c r="C53" s="4"/>
      <c r="D53" s="4"/>
      <c r="E53" s="4"/>
      <c r="F53" s="4"/>
      <c r="G53" s="16" t="s">
        <v>40</v>
      </c>
      <c r="L53" s="16" t="s">
        <v>417</v>
      </c>
      <c r="M53" s="16" t="s">
        <v>11</v>
      </c>
      <c r="N53" s="9">
        <v>2020.0</v>
      </c>
      <c r="O53" s="4"/>
      <c r="P53" s="9" t="s">
        <v>409</v>
      </c>
      <c r="Q53" s="4"/>
      <c r="R53" s="4"/>
    </row>
    <row r="54">
      <c r="A54" s="20"/>
      <c r="B54" s="16" t="s">
        <v>418</v>
      </c>
      <c r="C54" s="4"/>
      <c r="D54" s="4"/>
      <c r="E54" s="4"/>
      <c r="F54" s="4"/>
      <c r="G54" s="9" t="s">
        <v>50</v>
      </c>
      <c r="L54" s="9" t="s">
        <v>152</v>
      </c>
      <c r="M54" s="16" t="s">
        <v>11</v>
      </c>
      <c r="N54" s="4"/>
      <c r="O54" s="9" t="s">
        <v>151</v>
      </c>
      <c r="P54" s="4"/>
      <c r="Q54" s="4"/>
      <c r="R54" s="4"/>
    </row>
    <row r="55">
      <c r="A55" s="22"/>
      <c r="B55" s="16" t="s">
        <v>419</v>
      </c>
      <c r="C55" s="106"/>
      <c r="D55" s="106"/>
      <c r="E55" s="106"/>
      <c r="F55" s="4"/>
      <c r="G55" s="16" t="s">
        <v>107</v>
      </c>
      <c r="L55" s="9" t="s">
        <v>420</v>
      </c>
      <c r="M55" s="16" t="s">
        <v>11</v>
      </c>
      <c r="N55" s="4"/>
      <c r="O55" s="9" t="s">
        <v>421</v>
      </c>
      <c r="P55" s="106"/>
      <c r="Q55" s="4"/>
      <c r="R55" s="4"/>
    </row>
    <row r="56">
      <c r="A56" s="107" t="s">
        <v>160</v>
      </c>
      <c r="B56" s="16" t="s">
        <v>164</v>
      </c>
      <c r="C56" s="4"/>
      <c r="D56" s="4"/>
      <c r="E56" s="4"/>
      <c r="F56" s="4"/>
      <c r="G56" s="4"/>
      <c r="H56" s="4"/>
      <c r="I56" s="4"/>
      <c r="J56" s="4"/>
      <c r="K56" s="4"/>
      <c r="L56" s="4"/>
      <c r="M56" s="4"/>
      <c r="N56" s="4"/>
      <c r="O56" s="4"/>
      <c r="P56" s="4"/>
      <c r="Q56" s="4"/>
      <c r="R56" s="4"/>
    </row>
    <row r="57">
      <c r="A57" s="20"/>
      <c r="B57" s="9" t="s">
        <v>161</v>
      </c>
      <c r="C57" s="9" t="s">
        <v>422</v>
      </c>
      <c r="D57" s="9" t="s">
        <v>144</v>
      </c>
      <c r="E57" s="108">
        <v>1342.0</v>
      </c>
      <c r="F57" s="9" t="s">
        <v>323</v>
      </c>
      <c r="G57" s="16" t="s">
        <v>33</v>
      </c>
      <c r="J57" s="4"/>
      <c r="K57" s="4"/>
      <c r="L57" s="16" t="s">
        <v>10</v>
      </c>
      <c r="M57" s="16" t="s">
        <v>163</v>
      </c>
      <c r="O57" s="9" t="s">
        <v>162</v>
      </c>
      <c r="P57" s="9" t="s">
        <v>423</v>
      </c>
      <c r="Q57" s="4"/>
      <c r="R57" s="4"/>
    </row>
    <row r="58">
      <c r="A58" s="20"/>
      <c r="B58" s="9" t="s">
        <v>165</v>
      </c>
      <c r="C58" s="9" t="s">
        <v>424</v>
      </c>
      <c r="D58" s="108">
        <v>1000.0</v>
      </c>
      <c r="E58" s="108">
        <v>1000.0</v>
      </c>
      <c r="F58" s="4"/>
      <c r="G58" s="16" t="s">
        <v>36</v>
      </c>
      <c r="J58" s="4"/>
      <c r="K58" s="4"/>
      <c r="L58" s="16" t="s">
        <v>10</v>
      </c>
      <c r="M58" s="16" t="s">
        <v>166</v>
      </c>
      <c r="O58" s="4"/>
      <c r="P58" s="9" t="s">
        <v>425</v>
      </c>
      <c r="Q58" s="9" t="s">
        <v>426</v>
      </c>
      <c r="R58" s="4"/>
    </row>
    <row r="59">
      <c r="A59" s="20"/>
      <c r="B59" s="109" t="s">
        <v>168</v>
      </c>
      <c r="C59" s="47"/>
      <c r="D59" s="47"/>
      <c r="E59" s="47"/>
      <c r="F59" s="47"/>
      <c r="G59" s="47"/>
      <c r="J59" s="47"/>
      <c r="K59" s="47"/>
      <c r="L59" s="110" t="s">
        <v>10</v>
      </c>
      <c r="M59" s="47"/>
      <c r="O59" s="109" t="s">
        <v>27</v>
      </c>
      <c r="P59" s="109" t="s">
        <v>427</v>
      </c>
      <c r="Q59" s="47"/>
      <c r="R59" s="47"/>
    </row>
    <row r="60">
      <c r="A60" s="20"/>
      <c r="B60" s="9" t="s">
        <v>428</v>
      </c>
      <c r="C60" s="4"/>
      <c r="D60" s="4"/>
      <c r="E60" s="4"/>
      <c r="F60" s="4"/>
      <c r="G60" s="16" t="s">
        <v>170</v>
      </c>
      <c r="J60" s="4"/>
      <c r="K60" s="4"/>
      <c r="L60" s="16" t="s">
        <v>10</v>
      </c>
      <c r="M60" s="16" t="s">
        <v>126</v>
      </c>
      <c r="O60" s="9" t="s">
        <v>122</v>
      </c>
      <c r="P60" s="4"/>
      <c r="Q60" s="4"/>
      <c r="R60" s="4"/>
    </row>
    <row r="61">
      <c r="A61" s="20"/>
      <c r="B61" s="9" t="s">
        <v>172</v>
      </c>
      <c r="C61" s="4"/>
      <c r="D61" s="4"/>
      <c r="E61" s="4"/>
      <c r="F61" s="9" t="s">
        <v>429</v>
      </c>
      <c r="G61" s="16" t="s">
        <v>174</v>
      </c>
      <c r="J61" s="4"/>
      <c r="K61" s="4"/>
      <c r="L61" s="16" t="s">
        <v>10</v>
      </c>
      <c r="M61" s="16" t="s">
        <v>126</v>
      </c>
      <c r="O61" s="4"/>
      <c r="P61" s="100" t="s">
        <v>430</v>
      </c>
      <c r="Q61" s="4"/>
      <c r="R61" s="4"/>
    </row>
    <row r="62">
      <c r="A62" s="20"/>
      <c r="B62" s="9" t="s">
        <v>176</v>
      </c>
      <c r="C62" s="4"/>
      <c r="D62" s="4"/>
      <c r="E62" s="4"/>
      <c r="F62" s="9" t="s">
        <v>431</v>
      </c>
      <c r="G62" s="9" t="s">
        <v>50</v>
      </c>
      <c r="J62" s="4"/>
      <c r="K62" s="4"/>
      <c r="L62" s="16" t="s">
        <v>10</v>
      </c>
      <c r="M62" s="16" t="s">
        <v>126</v>
      </c>
      <c r="O62" s="9" t="s">
        <v>177</v>
      </c>
      <c r="P62" s="9" t="s">
        <v>432</v>
      </c>
      <c r="Q62" s="4"/>
      <c r="R62" s="4"/>
    </row>
    <row r="63">
      <c r="A63" s="20"/>
      <c r="B63" s="10" t="s">
        <v>185</v>
      </c>
      <c r="F63" s="4"/>
      <c r="G63" s="4"/>
      <c r="H63" s="4"/>
      <c r="J63" s="4"/>
      <c r="K63" s="4"/>
      <c r="L63" s="4"/>
      <c r="M63" s="4"/>
      <c r="O63" s="4"/>
      <c r="P63" s="4"/>
      <c r="Q63" s="4"/>
      <c r="R63" s="4"/>
    </row>
    <row r="64">
      <c r="A64" s="20"/>
      <c r="B64" s="9" t="s">
        <v>179</v>
      </c>
      <c r="F64" s="4"/>
      <c r="G64" s="16" t="s">
        <v>59</v>
      </c>
      <c r="H64" s="4"/>
      <c r="J64" s="4"/>
      <c r="K64" s="4"/>
      <c r="L64" s="16" t="s">
        <v>10</v>
      </c>
      <c r="M64" s="16" t="s">
        <v>11</v>
      </c>
      <c r="O64" s="9" t="s">
        <v>180</v>
      </c>
      <c r="P64" s="4"/>
      <c r="Q64" s="4"/>
      <c r="R64" s="4"/>
    </row>
    <row r="65">
      <c r="A65" s="20"/>
      <c r="B65" s="9" t="s">
        <v>181</v>
      </c>
      <c r="F65" s="4"/>
      <c r="G65" s="16" t="s">
        <v>112</v>
      </c>
      <c r="H65" s="4"/>
      <c r="I65" s="4"/>
      <c r="J65" s="4"/>
      <c r="K65" s="4"/>
      <c r="L65" s="9" t="s">
        <v>10</v>
      </c>
      <c r="M65" s="16" t="s">
        <v>11</v>
      </c>
      <c r="O65" s="9" t="s">
        <v>151</v>
      </c>
      <c r="P65" s="4"/>
      <c r="Q65" s="4"/>
      <c r="R65" s="4"/>
    </row>
    <row r="66">
      <c r="A66" s="22"/>
      <c r="B66" s="9" t="s">
        <v>182</v>
      </c>
      <c r="F66" s="4"/>
      <c r="G66" s="9" t="s">
        <v>112</v>
      </c>
      <c r="H66" s="4"/>
      <c r="I66" s="4"/>
      <c r="J66" s="4"/>
      <c r="K66" s="4"/>
      <c r="L66" s="16" t="s">
        <v>10</v>
      </c>
      <c r="M66" s="16" t="s">
        <v>184</v>
      </c>
      <c r="O66" s="9" t="s">
        <v>183</v>
      </c>
      <c r="P66" s="4"/>
      <c r="Q66" s="4"/>
      <c r="R66" s="4"/>
    </row>
    <row r="67">
      <c r="B67" s="94"/>
      <c r="C67" s="76"/>
      <c r="D67" s="76"/>
      <c r="E67" s="76"/>
      <c r="F67" s="76"/>
    </row>
    <row r="68">
      <c r="A68" s="94"/>
      <c r="B68" s="76"/>
      <c r="C68" s="76"/>
      <c r="D68" s="76"/>
      <c r="E68" s="76"/>
      <c r="F68" s="76"/>
      <c r="G68" s="76"/>
    </row>
    <row r="69">
      <c r="A69" s="94"/>
      <c r="B69" s="76"/>
      <c r="C69" s="76"/>
      <c r="D69" s="76"/>
      <c r="E69" s="76"/>
      <c r="F69" s="76"/>
      <c r="G69" s="76"/>
    </row>
    <row r="70">
      <c r="A70" s="94"/>
      <c r="B70" s="76"/>
      <c r="C70" s="76"/>
      <c r="D70" s="76"/>
      <c r="E70" s="76"/>
      <c r="F70" s="76"/>
      <c r="G70" s="76"/>
    </row>
    <row r="71">
      <c r="A71" s="94"/>
      <c r="B71" s="76"/>
      <c r="C71" s="76"/>
      <c r="D71" s="76"/>
      <c r="E71" s="76"/>
      <c r="F71" s="76"/>
      <c r="G71" s="76"/>
    </row>
    <row r="72">
      <c r="A72" s="94"/>
      <c r="B72" s="76"/>
      <c r="C72" s="76"/>
      <c r="D72" s="76"/>
      <c r="E72" s="76"/>
      <c r="F72" s="76"/>
      <c r="G72" s="76"/>
    </row>
    <row r="73">
      <c r="A73" s="94"/>
      <c r="B73" s="76"/>
      <c r="C73" s="76"/>
      <c r="D73" s="76"/>
      <c r="E73" s="76"/>
      <c r="F73" s="76"/>
      <c r="G73" s="76"/>
    </row>
    <row r="74">
      <c r="A74" s="94"/>
      <c r="B74" s="76"/>
      <c r="C74" s="76"/>
      <c r="D74" s="76"/>
      <c r="E74" s="76"/>
      <c r="F74" s="76"/>
      <c r="G74" s="76"/>
    </row>
    <row r="75">
      <c r="A75" s="94"/>
      <c r="B75" s="76"/>
      <c r="C75" s="76"/>
      <c r="D75" s="76"/>
      <c r="E75" s="76"/>
      <c r="F75" s="76"/>
      <c r="G75" s="76"/>
    </row>
    <row r="76">
      <c r="A76" s="94"/>
      <c r="B76" s="76"/>
      <c r="C76" s="76"/>
      <c r="D76" s="76"/>
      <c r="E76" s="76"/>
      <c r="F76" s="76"/>
      <c r="G76" s="76"/>
    </row>
    <row r="77">
      <c r="A77" s="94"/>
      <c r="B77" s="76"/>
      <c r="C77" s="76"/>
      <c r="D77" s="76"/>
      <c r="E77" s="76"/>
      <c r="F77" s="76"/>
      <c r="G77" s="76"/>
    </row>
    <row r="78">
      <c r="A78" s="94"/>
      <c r="B78" s="76"/>
      <c r="C78" s="76"/>
      <c r="D78" s="76"/>
      <c r="E78" s="76"/>
      <c r="F78" s="76"/>
      <c r="G78" s="76"/>
    </row>
    <row r="79">
      <c r="A79" s="94"/>
      <c r="B79" s="76"/>
      <c r="C79" s="76"/>
      <c r="D79" s="76"/>
      <c r="E79" s="76"/>
      <c r="F79" s="76"/>
      <c r="G79" s="76"/>
    </row>
    <row r="80">
      <c r="A80" s="94"/>
      <c r="B80" s="76"/>
      <c r="C80" s="76"/>
      <c r="D80" s="76"/>
      <c r="E80" s="76"/>
      <c r="F80" s="76"/>
      <c r="G80" s="76"/>
    </row>
    <row r="81">
      <c r="A81" s="94"/>
      <c r="B81" s="76"/>
      <c r="C81" s="76"/>
      <c r="D81" s="76"/>
      <c r="E81" s="76"/>
      <c r="F81" s="76"/>
      <c r="G81" s="76"/>
    </row>
    <row r="82">
      <c r="A82" s="94"/>
      <c r="B82" s="76"/>
      <c r="C82" s="76"/>
      <c r="D82" s="76"/>
      <c r="E82" s="76"/>
      <c r="F82" s="76"/>
      <c r="G82" s="76"/>
    </row>
    <row r="83">
      <c r="A83" s="94"/>
      <c r="B83" s="76"/>
      <c r="C83" s="76"/>
      <c r="D83" s="76"/>
      <c r="E83" s="76"/>
      <c r="F83" s="76"/>
      <c r="G83" s="76"/>
    </row>
    <row r="84">
      <c r="A84" s="94"/>
      <c r="B84" s="76"/>
      <c r="C84" s="76"/>
      <c r="D84" s="76"/>
      <c r="E84" s="76"/>
      <c r="F84" s="76"/>
      <c r="G84" s="76"/>
    </row>
    <row r="85">
      <c r="A85" s="94"/>
      <c r="B85" s="76"/>
      <c r="C85" s="76"/>
      <c r="D85" s="76"/>
      <c r="E85" s="76"/>
      <c r="F85" s="76"/>
      <c r="G85" s="76"/>
    </row>
    <row r="86">
      <c r="A86" s="94"/>
      <c r="B86" s="76"/>
      <c r="C86" s="76"/>
      <c r="D86" s="76"/>
      <c r="E86" s="76"/>
      <c r="F86" s="76"/>
      <c r="G86" s="76"/>
    </row>
    <row r="87">
      <c r="A87" s="94"/>
      <c r="B87" s="76"/>
      <c r="C87" s="76"/>
      <c r="D87" s="76"/>
      <c r="E87" s="76"/>
      <c r="F87" s="76"/>
      <c r="G87" s="76"/>
    </row>
    <row r="88">
      <c r="A88" s="94"/>
      <c r="B88" s="76"/>
      <c r="C88" s="76"/>
      <c r="D88" s="76"/>
      <c r="E88" s="76"/>
      <c r="F88" s="76"/>
      <c r="G88" s="76"/>
    </row>
    <row r="89">
      <c r="A89" s="94"/>
      <c r="B89" s="76"/>
      <c r="C89" s="76"/>
      <c r="D89" s="76"/>
      <c r="E89" s="76"/>
      <c r="F89" s="76"/>
      <c r="G89" s="76"/>
    </row>
    <row r="90">
      <c r="A90" s="94"/>
      <c r="B90" s="76"/>
      <c r="C90" s="76"/>
      <c r="D90" s="76"/>
      <c r="E90" s="76"/>
      <c r="F90" s="76"/>
      <c r="G90" s="76"/>
    </row>
    <row r="91">
      <c r="A91" s="94"/>
      <c r="B91" s="76"/>
      <c r="C91" s="76"/>
      <c r="D91" s="76"/>
      <c r="E91" s="76"/>
      <c r="F91" s="76"/>
      <c r="G91" s="76"/>
    </row>
    <row r="92">
      <c r="A92" s="94"/>
      <c r="B92" s="76"/>
      <c r="C92" s="76"/>
      <c r="D92" s="76"/>
      <c r="E92" s="76"/>
      <c r="F92" s="76"/>
      <c r="G92" s="76"/>
    </row>
    <row r="93">
      <c r="A93" s="94"/>
      <c r="B93" s="76"/>
      <c r="C93" s="76"/>
      <c r="D93" s="76"/>
      <c r="E93" s="76"/>
      <c r="F93" s="76"/>
      <c r="G93" s="76"/>
    </row>
    <row r="94">
      <c r="A94" s="94"/>
      <c r="B94" s="76"/>
      <c r="C94" s="76"/>
      <c r="D94" s="76"/>
      <c r="E94" s="76"/>
      <c r="F94" s="76"/>
      <c r="G94" s="76"/>
    </row>
    <row r="95">
      <c r="A95" s="94"/>
      <c r="B95" s="76"/>
      <c r="C95" s="76"/>
      <c r="D95" s="76"/>
      <c r="E95" s="76"/>
      <c r="F95" s="76"/>
      <c r="G95" s="76"/>
    </row>
    <row r="96">
      <c r="A96" s="94"/>
      <c r="B96" s="76"/>
      <c r="C96" s="76"/>
      <c r="D96" s="76"/>
      <c r="E96" s="76"/>
      <c r="F96" s="76"/>
      <c r="G96" s="76"/>
    </row>
    <row r="97">
      <c r="A97" s="94"/>
      <c r="B97" s="76"/>
      <c r="C97" s="76"/>
      <c r="D97" s="76"/>
      <c r="E97" s="76"/>
      <c r="F97" s="76"/>
      <c r="G97" s="76"/>
    </row>
    <row r="98">
      <c r="A98" s="94"/>
      <c r="B98" s="76"/>
      <c r="C98" s="76"/>
      <c r="D98" s="76"/>
      <c r="E98" s="76"/>
      <c r="F98" s="76"/>
      <c r="G98" s="76"/>
    </row>
    <row r="99">
      <c r="A99" s="94"/>
      <c r="B99" s="76"/>
      <c r="C99" s="76"/>
      <c r="D99" s="76"/>
      <c r="E99" s="76"/>
      <c r="F99" s="76"/>
      <c r="G99" s="76"/>
    </row>
    <row r="100">
      <c r="A100" s="94"/>
      <c r="B100" s="76"/>
      <c r="C100" s="76"/>
      <c r="D100" s="76"/>
      <c r="E100" s="76"/>
      <c r="F100" s="76"/>
      <c r="G100" s="76"/>
    </row>
    <row r="101">
      <c r="A101" s="94"/>
      <c r="B101" s="76"/>
      <c r="C101" s="76"/>
      <c r="D101" s="76"/>
      <c r="E101" s="76"/>
      <c r="F101" s="76"/>
      <c r="G101" s="76"/>
    </row>
    <row r="102">
      <c r="A102" s="94"/>
      <c r="B102" s="76"/>
      <c r="C102" s="76"/>
      <c r="D102" s="76"/>
      <c r="E102" s="76"/>
      <c r="F102" s="76"/>
      <c r="G102" s="76"/>
    </row>
    <row r="103">
      <c r="A103" s="94"/>
      <c r="B103" s="76"/>
      <c r="C103" s="76"/>
      <c r="D103" s="76"/>
      <c r="E103" s="76"/>
      <c r="F103" s="76"/>
      <c r="G103" s="76"/>
    </row>
    <row r="104">
      <c r="A104" s="94"/>
      <c r="B104" s="76"/>
      <c r="C104" s="76"/>
      <c r="D104" s="76"/>
      <c r="E104" s="76"/>
      <c r="F104" s="76"/>
      <c r="G104" s="76"/>
    </row>
    <row r="105">
      <c r="A105" s="94"/>
      <c r="B105" s="76"/>
      <c r="C105" s="76"/>
      <c r="D105" s="76"/>
      <c r="E105" s="76"/>
      <c r="F105" s="76"/>
      <c r="G105" s="76"/>
    </row>
    <row r="106">
      <c r="A106" s="94"/>
      <c r="B106" s="76"/>
      <c r="C106" s="76"/>
      <c r="D106" s="76"/>
      <c r="E106" s="76"/>
      <c r="F106" s="76"/>
      <c r="G106" s="76"/>
    </row>
    <row r="107">
      <c r="A107" s="94"/>
      <c r="B107" s="76"/>
      <c r="C107" s="76"/>
      <c r="D107" s="76"/>
      <c r="E107" s="76"/>
      <c r="F107" s="76"/>
      <c r="G107" s="76"/>
    </row>
    <row r="108">
      <c r="A108" s="94"/>
      <c r="B108" s="76"/>
      <c r="C108" s="76"/>
      <c r="D108" s="76"/>
      <c r="E108" s="76"/>
      <c r="F108" s="76"/>
      <c r="G108" s="76"/>
    </row>
    <row r="109">
      <c r="A109" s="94"/>
      <c r="B109" s="76"/>
      <c r="C109" s="76"/>
      <c r="D109" s="76"/>
      <c r="E109" s="76"/>
      <c r="F109" s="76"/>
      <c r="G109" s="76"/>
    </row>
    <row r="110">
      <c r="A110" s="94"/>
      <c r="B110" s="76"/>
      <c r="C110" s="76"/>
      <c r="D110" s="76"/>
      <c r="E110" s="76"/>
      <c r="F110" s="76"/>
      <c r="G110" s="76"/>
    </row>
    <row r="111">
      <c r="A111" s="94"/>
      <c r="B111" s="76"/>
      <c r="C111" s="76"/>
      <c r="D111" s="76"/>
      <c r="E111" s="76"/>
      <c r="F111" s="76"/>
      <c r="G111" s="76"/>
    </row>
    <row r="112">
      <c r="A112" s="94"/>
      <c r="B112" s="76"/>
      <c r="C112" s="76"/>
      <c r="D112" s="76"/>
      <c r="E112" s="76"/>
      <c r="F112" s="76"/>
      <c r="G112" s="76"/>
    </row>
    <row r="113">
      <c r="A113" s="94"/>
      <c r="B113" s="76"/>
      <c r="C113" s="76"/>
      <c r="D113" s="76"/>
      <c r="E113" s="76"/>
      <c r="F113" s="76"/>
      <c r="G113" s="76"/>
    </row>
    <row r="114">
      <c r="A114" s="94"/>
      <c r="B114" s="76"/>
      <c r="C114" s="76"/>
      <c r="D114" s="76"/>
      <c r="E114" s="76"/>
      <c r="F114" s="76"/>
      <c r="G114" s="76"/>
    </row>
    <row r="115">
      <c r="A115" s="94"/>
      <c r="B115" s="76"/>
      <c r="C115" s="76"/>
      <c r="D115" s="76"/>
      <c r="E115" s="76"/>
      <c r="F115" s="76"/>
      <c r="G115" s="76"/>
    </row>
    <row r="116">
      <c r="A116" s="94"/>
      <c r="B116" s="76"/>
      <c r="C116" s="76"/>
      <c r="D116" s="76"/>
      <c r="E116" s="76"/>
      <c r="F116" s="76"/>
      <c r="G116" s="76"/>
    </row>
    <row r="117">
      <c r="A117" s="94"/>
      <c r="B117" s="76"/>
      <c r="C117" s="76"/>
      <c r="D117" s="76"/>
      <c r="E117" s="76"/>
      <c r="F117" s="76"/>
      <c r="G117" s="76"/>
    </row>
    <row r="118">
      <c r="A118" s="94"/>
      <c r="B118" s="76"/>
      <c r="C118" s="76"/>
      <c r="D118" s="76"/>
      <c r="E118" s="76"/>
      <c r="F118" s="76"/>
      <c r="G118" s="76"/>
    </row>
    <row r="119">
      <c r="A119" s="94"/>
      <c r="B119" s="76"/>
      <c r="C119" s="76"/>
      <c r="D119" s="76"/>
      <c r="E119" s="76"/>
      <c r="F119" s="76"/>
      <c r="G119" s="76"/>
    </row>
    <row r="120">
      <c r="A120" s="94"/>
      <c r="B120" s="76"/>
      <c r="C120" s="76"/>
      <c r="D120" s="76"/>
      <c r="E120" s="76"/>
      <c r="F120" s="76"/>
      <c r="G120" s="76"/>
    </row>
    <row r="121">
      <c r="A121" s="94"/>
      <c r="B121" s="76"/>
      <c r="C121" s="76"/>
      <c r="D121" s="76"/>
      <c r="E121" s="76"/>
      <c r="F121" s="76"/>
      <c r="G121" s="76"/>
    </row>
    <row r="122">
      <c r="A122" s="94"/>
      <c r="B122" s="76"/>
      <c r="C122" s="76"/>
      <c r="D122" s="76"/>
      <c r="E122" s="76"/>
      <c r="F122" s="76"/>
      <c r="G122" s="76"/>
    </row>
    <row r="123">
      <c r="A123" s="94"/>
      <c r="B123" s="76"/>
      <c r="C123" s="76"/>
      <c r="D123" s="76"/>
      <c r="E123" s="76"/>
      <c r="F123" s="76"/>
      <c r="G123" s="76"/>
    </row>
    <row r="124">
      <c r="A124" s="94"/>
      <c r="B124" s="76"/>
      <c r="C124" s="76"/>
      <c r="D124" s="76"/>
      <c r="E124" s="76"/>
      <c r="F124" s="76"/>
      <c r="G124" s="76"/>
    </row>
    <row r="125">
      <c r="A125" s="94"/>
      <c r="B125" s="76"/>
      <c r="C125" s="76"/>
      <c r="D125" s="76"/>
      <c r="E125" s="76"/>
      <c r="F125" s="76"/>
      <c r="G125" s="76"/>
    </row>
    <row r="126">
      <c r="A126" s="94"/>
      <c r="B126" s="76"/>
      <c r="C126" s="76"/>
      <c r="D126" s="76"/>
      <c r="E126" s="76"/>
      <c r="F126" s="76"/>
      <c r="G126" s="76"/>
    </row>
    <row r="127">
      <c r="A127" s="94"/>
      <c r="B127" s="76"/>
      <c r="C127" s="76"/>
      <c r="D127" s="76"/>
      <c r="E127" s="76"/>
      <c r="F127" s="76"/>
      <c r="G127" s="76"/>
    </row>
    <row r="128">
      <c r="A128" s="94"/>
      <c r="B128" s="76"/>
      <c r="C128" s="76"/>
      <c r="D128" s="76"/>
      <c r="E128" s="76"/>
      <c r="F128" s="76"/>
      <c r="G128" s="76"/>
    </row>
    <row r="129">
      <c r="A129" s="94"/>
      <c r="B129" s="76"/>
      <c r="C129" s="76"/>
      <c r="D129" s="76"/>
      <c r="E129" s="76"/>
      <c r="F129" s="76"/>
      <c r="G129" s="76"/>
    </row>
    <row r="130">
      <c r="A130" s="94"/>
      <c r="B130" s="76"/>
      <c r="C130" s="76"/>
      <c r="D130" s="76"/>
      <c r="E130" s="76"/>
      <c r="F130" s="76"/>
      <c r="G130" s="76"/>
    </row>
    <row r="131">
      <c r="A131" s="94"/>
      <c r="B131" s="76"/>
      <c r="C131" s="76"/>
      <c r="D131" s="76"/>
      <c r="E131" s="76"/>
      <c r="F131" s="76"/>
      <c r="G131" s="76"/>
    </row>
    <row r="132">
      <c r="A132" s="94"/>
      <c r="B132" s="76"/>
      <c r="C132" s="76"/>
      <c r="D132" s="76"/>
      <c r="E132" s="76"/>
      <c r="F132" s="76"/>
      <c r="G132" s="76"/>
    </row>
    <row r="133">
      <c r="A133" s="94"/>
      <c r="B133" s="76"/>
      <c r="C133" s="76"/>
      <c r="D133" s="76"/>
      <c r="E133" s="76"/>
      <c r="F133" s="76"/>
      <c r="G133" s="76"/>
    </row>
    <row r="134">
      <c r="A134" s="94"/>
      <c r="B134" s="76"/>
      <c r="C134" s="76"/>
      <c r="D134" s="76"/>
      <c r="E134" s="76"/>
      <c r="F134" s="76"/>
      <c r="G134" s="76"/>
    </row>
    <row r="135">
      <c r="A135" s="94"/>
      <c r="B135" s="76"/>
      <c r="C135" s="76"/>
      <c r="D135" s="76"/>
      <c r="E135" s="76"/>
      <c r="F135" s="76"/>
      <c r="G135" s="76"/>
    </row>
    <row r="136">
      <c r="A136" s="94"/>
      <c r="B136" s="76"/>
      <c r="C136" s="76"/>
      <c r="D136" s="76"/>
      <c r="E136" s="76"/>
      <c r="F136" s="76"/>
      <c r="G136" s="76"/>
    </row>
    <row r="137">
      <c r="A137" s="94"/>
      <c r="B137" s="76"/>
      <c r="C137" s="76"/>
      <c r="D137" s="76"/>
      <c r="E137" s="76"/>
      <c r="F137" s="76"/>
      <c r="G137" s="76"/>
    </row>
    <row r="138">
      <c r="A138" s="94"/>
      <c r="B138" s="76"/>
      <c r="C138" s="76"/>
      <c r="D138" s="76"/>
      <c r="E138" s="76"/>
      <c r="F138" s="76"/>
      <c r="G138" s="76"/>
    </row>
    <row r="139">
      <c r="A139" s="94"/>
      <c r="B139" s="76"/>
      <c r="C139" s="76"/>
      <c r="D139" s="76"/>
      <c r="E139" s="76"/>
      <c r="F139" s="76"/>
      <c r="G139" s="76"/>
    </row>
    <row r="140">
      <c r="A140" s="94"/>
      <c r="B140" s="76"/>
      <c r="C140" s="76"/>
      <c r="D140" s="76"/>
      <c r="E140" s="76"/>
      <c r="F140" s="76"/>
      <c r="G140" s="76"/>
    </row>
    <row r="141">
      <c r="A141" s="94"/>
      <c r="B141" s="76"/>
      <c r="C141" s="76"/>
      <c r="D141" s="76"/>
      <c r="E141" s="76"/>
      <c r="F141" s="76"/>
      <c r="G141" s="76"/>
    </row>
    <row r="142">
      <c r="A142" s="94"/>
      <c r="B142" s="76"/>
      <c r="C142" s="76"/>
      <c r="D142" s="76"/>
      <c r="E142" s="76"/>
      <c r="F142" s="76"/>
      <c r="G142" s="76"/>
    </row>
    <row r="143">
      <c r="A143" s="94"/>
      <c r="B143" s="76"/>
      <c r="C143" s="76"/>
      <c r="D143" s="76"/>
      <c r="E143" s="76"/>
      <c r="F143" s="76"/>
      <c r="G143" s="76"/>
    </row>
    <row r="144">
      <c r="A144" s="94"/>
      <c r="B144" s="76"/>
      <c r="C144" s="76"/>
      <c r="D144" s="76"/>
      <c r="E144" s="76"/>
      <c r="F144" s="76"/>
      <c r="G144" s="76"/>
    </row>
    <row r="145">
      <c r="A145" s="94"/>
      <c r="B145" s="76"/>
      <c r="C145" s="76"/>
      <c r="D145" s="76"/>
      <c r="E145" s="76"/>
      <c r="F145" s="76"/>
      <c r="G145" s="76"/>
    </row>
    <row r="146">
      <c r="A146" s="94"/>
      <c r="B146" s="76"/>
      <c r="C146" s="76"/>
      <c r="D146" s="76"/>
      <c r="E146" s="76"/>
      <c r="F146" s="76"/>
      <c r="G146" s="76"/>
    </row>
    <row r="147">
      <c r="A147" s="94"/>
      <c r="B147" s="76"/>
      <c r="C147" s="76"/>
      <c r="D147" s="76"/>
      <c r="E147" s="76"/>
      <c r="F147" s="76"/>
      <c r="G147" s="76"/>
    </row>
    <row r="148">
      <c r="A148" s="94"/>
      <c r="B148" s="76"/>
      <c r="C148" s="76"/>
      <c r="D148" s="76"/>
      <c r="E148" s="76"/>
      <c r="F148" s="76"/>
      <c r="G148" s="76"/>
    </row>
    <row r="149">
      <c r="A149" s="94"/>
      <c r="B149" s="76"/>
      <c r="C149" s="76"/>
      <c r="D149" s="76"/>
      <c r="E149" s="76"/>
      <c r="F149" s="76"/>
      <c r="G149" s="76"/>
    </row>
    <row r="150">
      <c r="A150" s="94"/>
      <c r="B150" s="76"/>
      <c r="C150" s="76"/>
      <c r="D150" s="76"/>
      <c r="E150" s="76"/>
      <c r="F150" s="76"/>
      <c r="G150" s="76"/>
    </row>
    <row r="151">
      <c r="A151" s="94"/>
      <c r="B151" s="76"/>
      <c r="C151" s="76"/>
      <c r="D151" s="76"/>
      <c r="E151" s="76"/>
      <c r="F151" s="76"/>
      <c r="G151" s="76"/>
    </row>
    <row r="152">
      <c r="A152" s="94"/>
      <c r="B152" s="76"/>
      <c r="C152" s="76"/>
      <c r="D152" s="76"/>
      <c r="E152" s="76"/>
      <c r="F152" s="76"/>
      <c r="G152" s="76"/>
    </row>
    <row r="153">
      <c r="A153" s="94"/>
      <c r="B153" s="76"/>
      <c r="C153" s="76"/>
      <c r="D153" s="76"/>
      <c r="E153" s="76"/>
      <c r="F153" s="76"/>
      <c r="G153" s="76"/>
    </row>
    <row r="154">
      <c r="A154" s="94"/>
      <c r="B154" s="76"/>
      <c r="C154" s="76"/>
      <c r="D154" s="76"/>
      <c r="E154" s="76"/>
      <c r="F154" s="76"/>
      <c r="G154" s="76"/>
    </row>
    <row r="155">
      <c r="A155" s="94"/>
      <c r="B155" s="76"/>
      <c r="C155" s="76"/>
      <c r="D155" s="76"/>
      <c r="E155" s="76"/>
      <c r="F155" s="76"/>
      <c r="G155" s="76"/>
    </row>
    <row r="156">
      <c r="A156" s="94"/>
      <c r="B156" s="76"/>
      <c r="C156" s="76"/>
      <c r="D156" s="76"/>
      <c r="E156" s="76"/>
      <c r="F156" s="76"/>
      <c r="G156" s="76"/>
    </row>
    <row r="157">
      <c r="A157" s="94"/>
      <c r="B157" s="76"/>
      <c r="C157" s="76"/>
      <c r="D157" s="76"/>
      <c r="E157" s="76"/>
      <c r="F157" s="76"/>
      <c r="G157" s="76"/>
    </row>
    <row r="158">
      <c r="A158" s="94"/>
      <c r="B158" s="76"/>
      <c r="C158" s="76"/>
      <c r="D158" s="76"/>
      <c r="E158" s="76"/>
      <c r="F158" s="76"/>
      <c r="G158" s="76"/>
    </row>
    <row r="159">
      <c r="A159" s="94"/>
      <c r="B159" s="76"/>
      <c r="C159" s="76"/>
      <c r="D159" s="76"/>
      <c r="E159" s="76"/>
      <c r="F159" s="76"/>
      <c r="G159" s="76"/>
    </row>
    <row r="160">
      <c r="A160" s="94"/>
      <c r="B160" s="76"/>
      <c r="C160" s="76"/>
      <c r="D160" s="76"/>
      <c r="E160" s="76"/>
      <c r="F160" s="76"/>
      <c r="G160" s="76"/>
    </row>
    <row r="161">
      <c r="A161" s="94"/>
      <c r="B161" s="76"/>
      <c r="C161" s="76"/>
      <c r="D161" s="76"/>
      <c r="E161" s="76"/>
      <c r="F161" s="76"/>
      <c r="G161" s="76"/>
    </row>
    <row r="162">
      <c r="A162" s="94"/>
      <c r="B162" s="76"/>
      <c r="C162" s="76"/>
      <c r="D162" s="76"/>
      <c r="E162" s="76"/>
      <c r="F162" s="76"/>
      <c r="G162" s="76"/>
    </row>
    <row r="163">
      <c r="A163" s="94"/>
      <c r="B163" s="76"/>
      <c r="C163" s="76"/>
      <c r="D163" s="76"/>
      <c r="E163" s="76"/>
      <c r="F163" s="76"/>
      <c r="G163" s="76"/>
    </row>
    <row r="164">
      <c r="A164" s="94"/>
      <c r="B164" s="76"/>
      <c r="C164" s="76"/>
      <c r="D164" s="76"/>
      <c r="E164" s="76"/>
      <c r="F164" s="76"/>
      <c r="G164" s="76"/>
    </row>
    <row r="165">
      <c r="A165" s="94"/>
      <c r="B165" s="76"/>
      <c r="C165" s="76"/>
      <c r="D165" s="76"/>
      <c r="E165" s="76"/>
      <c r="F165" s="76"/>
      <c r="G165" s="76"/>
    </row>
    <row r="166">
      <c r="A166" s="94"/>
      <c r="B166" s="76"/>
      <c r="C166" s="76"/>
      <c r="D166" s="76"/>
      <c r="E166" s="76"/>
      <c r="F166" s="76"/>
      <c r="G166" s="76"/>
    </row>
    <row r="167">
      <c r="A167" s="94"/>
      <c r="B167" s="76"/>
      <c r="C167" s="76"/>
      <c r="D167" s="76"/>
      <c r="E167" s="76"/>
      <c r="F167" s="76"/>
      <c r="G167" s="76"/>
    </row>
    <row r="168">
      <c r="A168" s="94"/>
      <c r="B168" s="76"/>
      <c r="C168" s="76"/>
      <c r="D168" s="76"/>
      <c r="E168" s="76"/>
      <c r="F168" s="76"/>
      <c r="G168" s="76"/>
    </row>
    <row r="169">
      <c r="A169" s="94"/>
      <c r="B169" s="76"/>
      <c r="C169" s="76"/>
      <c r="D169" s="76"/>
      <c r="E169" s="76"/>
      <c r="F169" s="76"/>
      <c r="G169" s="76"/>
    </row>
    <row r="170">
      <c r="A170" s="94"/>
      <c r="B170" s="76"/>
      <c r="C170" s="76"/>
      <c r="D170" s="76"/>
      <c r="E170" s="76"/>
      <c r="F170" s="76"/>
      <c r="G170" s="76"/>
    </row>
    <row r="171">
      <c r="A171" s="94"/>
      <c r="B171" s="76"/>
      <c r="C171" s="76"/>
      <c r="D171" s="76"/>
      <c r="E171" s="76"/>
      <c r="F171" s="76"/>
      <c r="G171" s="76"/>
    </row>
    <row r="172">
      <c r="A172" s="94"/>
      <c r="B172" s="76"/>
      <c r="C172" s="76"/>
      <c r="D172" s="76"/>
      <c r="E172" s="76"/>
      <c r="F172" s="76"/>
      <c r="G172" s="76"/>
    </row>
    <row r="173">
      <c r="A173" s="94"/>
      <c r="B173" s="76"/>
      <c r="C173" s="76"/>
      <c r="D173" s="76"/>
      <c r="E173" s="76"/>
      <c r="F173" s="76"/>
      <c r="G173" s="76"/>
    </row>
    <row r="174">
      <c r="A174" s="94"/>
      <c r="B174" s="76"/>
      <c r="C174" s="76"/>
      <c r="D174" s="76"/>
      <c r="E174" s="76"/>
      <c r="F174" s="76"/>
      <c r="G174" s="76"/>
    </row>
    <row r="175">
      <c r="A175" s="94"/>
      <c r="B175" s="76"/>
      <c r="C175" s="76"/>
      <c r="D175" s="76"/>
      <c r="E175" s="76"/>
      <c r="F175" s="76"/>
      <c r="G175" s="76"/>
    </row>
    <row r="176">
      <c r="A176" s="94"/>
      <c r="B176" s="76"/>
      <c r="C176" s="76"/>
      <c r="D176" s="76"/>
      <c r="E176" s="76"/>
      <c r="F176" s="76"/>
      <c r="G176" s="76"/>
    </row>
    <row r="177">
      <c r="A177" s="94"/>
      <c r="B177" s="76"/>
      <c r="C177" s="76"/>
      <c r="D177" s="76"/>
      <c r="E177" s="76"/>
      <c r="F177" s="76"/>
      <c r="G177" s="76"/>
    </row>
    <row r="178">
      <c r="A178" s="94"/>
      <c r="B178" s="76"/>
      <c r="C178" s="76"/>
      <c r="D178" s="76"/>
      <c r="E178" s="76"/>
      <c r="F178" s="76"/>
      <c r="G178" s="76"/>
    </row>
    <row r="179">
      <c r="A179" s="94"/>
      <c r="B179" s="76"/>
      <c r="C179" s="76"/>
      <c r="D179" s="76"/>
      <c r="E179" s="76"/>
      <c r="F179" s="76"/>
      <c r="G179" s="76"/>
    </row>
    <row r="180">
      <c r="A180" s="94"/>
      <c r="B180" s="76"/>
      <c r="C180" s="76"/>
      <c r="D180" s="76"/>
      <c r="E180" s="76"/>
      <c r="F180" s="76"/>
      <c r="G180" s="76"/>
    </row>
    <row r="181">
      <c r="A181" s="94"/>
      <c r="B181" s="76"/>
      <c r="C181" s="76"/>
      <c r="D181" s="76"/>
      <c r="E181" s="76"/>
      <c r="F181" s="76"/>
      <c r="G181" s="76"/>
    </row>
    <row r="182">
      <c r="A182" s="94"/>
      <c r="B182" s="76"/>
      <c r="C182" s="76"/>
      <c r="D182" s="76"/>
      <c r="E182" s="76"/>
      <c r="F182" s="76"/>
      <c r="G182" s="76"/>
    </row>
    <row r="183">
      <c r="A183" s="94"/>
      <c r="B183" s="76"/>
      <c r="C183" s="76"/>
      <c r="D183" s="76"/>
      <c r="E183" s="76"/>
      <c r="F183" s="76"/>
      <c r="G183" s="76"/>
    </row>
    <row r="184">
      <c r="A184" s="94"/>
      <c r="B184" s="76"/>
      <c r="C184" s="76"/>
      <c r="D184" s="76"/>
      <c r="E184" s="76"/>
      <c r="F184" s="76"/>
      <c r="G184" s="76"/>
    </row>
    <row r="185">
      <c r="A185" s="94"/>
      <c r="B185" s="76"/>
      <c r="C185" s="76"/>
      <c r="D185" s="76"/>
      <c r="E185" s="76"/>
      <c r="F185" s="76"/>
      <c r="G185" s="76"/>
    </row>
    <row r="186">
      <c r="A186" s="94"/>
      <c r="B186" s="76"/>
      <c r="C186" s="76"/>
      <c r="D186" s="76"/>
      <c r="E186" s="76"/>
      <c r="F186" s="76"/>
      <c r="G186" s="76"/>
    </row>
    <row r="187">
      <c r="A187" s="94"/>
      <c r="B187" s="76"/>
      <c r="C187" s="76"/>
      <c r="D187" s="76"/>
      <c r="E187" s="76"/>
      <c r="F187" s="76"/>
      <c r="G187" s="76"/>
    </row>
    <row r="188">
      <c r="A188" s="94"/>
      <c r="B188" s="76"/>
      <c r="C188" s="76"/>
      <c r="D188" s="76"/>
      <c r="E188" s="76"/>
      <c r="F188" s="76"/>
      <c r="G188" s="76"/>
    </row>
    <row r="189">
      <c r="A189" s="94"/>
      <c r="B189" s="76"/>
      <c r="C189" s="76"/>
      <c r="D189" s="76"/>
      <c r="E189" s="76"/>
      <c r="F189" s="76"/>
      <c r="G189" s="76"/>
    </row>
    <row r="190">
      <c r="A190" s="94"/>
      <c r="B190" s="76"/>
      <c r="C190" s="76"/>
      <c r="D190" s="76"/>
      <c r="E190" s="76"/>
      <c r="F190" s="76"/>
      <c r="G190" s="76"/>
    </row>
    <row r="191">
      <c r="A191" s="94"/>
      <c r="B191" s="76"/>
      <c r="C191" s="76"/>
      <c r="D191" s="76"/>
      <c r="E191" s="76"/>
      <c r="F191" s="76"/>
      <c r="G191" s="76"/>
    </row>
    <row r="192">
      <c r="A192" s="94"/>
      <c r="B192" s="76"/>
      <c r="C192" s="76"/>
      <c r="D192" s="76"/>
      <c r="E192" s="76"/>
      <c r="F192" s="76"/>
      <c r="G192" s="76"/>
    </row>
    <row r="193">
      <c r="A193" s="94"/>
      <c r="B193" s="76"/>
      <c r="C193" s="76"/>
      <c r="D193" s="76"/>
      <c r="E193" s="76"/>
      <c r="F193" s="76"/>
      <c r="G193" s="76"/>
    </row>
    <row r="194">
      <c r="A194" s="94"/>
      <c r="B194" s="76"/>
      <c r="C194" s="76"/>
      <c r="D194" s="76"/>
      <c r="E194" s="76"/>
      <c r="F194" s="76"/>
      <c r="G194" s="76"/>
    </row>
    <row r="195">
      <c r="A195" s="94"/>
      <c r="B195" s="76"/>
      <c r="C195" s="76"/>
      <c r="D195" s="76"/>
      <c r="E195" s="76"/>
      <c r="F195" s="76"/>
      <c r="G195" s="76"/>
    </row>
    <row r="196">
      <c r="A196" s="94"/>
      <c r="B196" s="76"/>
      <c r="C196" s="76"/>
      <c r="D196" s="76"/>
      <c r="E196" s="76"/>
      <c r="F196" s="76"/>
      <c r="G196" s="76"/>
    </row>
    <row r="197">
      <c r="A197" s="94"/>
      <c r="B197" s="76"/>
      <c r="C197" s="76"/>
      <c r="D197" s="76"/>
      <c r="E197" s="76"/>
      <c r="F197" s="76"/>
      <c r="G197" s="76"/>
    </row>
    <row r="198">
      <c r="A198" s="94"/>
      <c r="B198" s="76"/>
      <c r="C198" s="76"/>
      <c r="D198" s="76"/>
      <c r="E198" s="76"/>
      <c r="F198" s="76"/>
      <c r="G198" s="76"/>
    </row>
    <row r="199">
      <c r="A199" s="94"/>
      <c r="B199" s="76"/>
      <c r="C199" s="76"/>
      <c r="D199" s="76"/>
      <c r="E199" s="76"/>
      <c r="F199" s="76"/>
      <c r="G199" s="76"/>
    </row>
    <row r="200">
      <c r="A200" s="94"/>
      <c r="B200" s="76"/>
      <c r="C200" s="76"/>
      <c r="D200" s="76"/>
      <c r="E200" s="76"/>
      <c r="F200" s="76"/>
      <c r="G200" s="76"/>
    </row>
    <row r="201">
      <c r="A201" s="94"/>
      <c r="B201" s="76"/>
      <c r="C201" s="76"/>
      <c r="D201" s="76"/>
      <c r="E201" s="76"/>
      <c r="F201" s="76"/>
      <c r="G201" s="76"/>
    </row>
    <row r="202">
      <c r="A202" s="94"/>
      <c r="B202" s="76"/>
      <c r="C202" s="76"/>
      <c r="D202" s="76"/>
      <c r="E202" s="76"/>
      <c r="F202" s="76"/>
      <c r="G202" s="76"/>
    </row>
    <row r="203">
      <c r="A203" s="94"/>
      <c r="B203" s="76"/>
      <c r="C203" s="76"/>
      <c r="D203" s="76"/>
      <c r="E203" s="76"/>
      <c r="F203" s="76"/>
      <c r="G203" s="76"/>
    </row>
    <row r="204">
      <c r="A204" s="94"/>
      <c r="B204" s="76"/>
      <c r="C204" s="76"/>
      <c r="D204" s="76"/>
      <c r="E204" s="76"/>
      <c r="F204" s="76"/>
      <c r="G204" s="76"/>
    </row>
    <row r="205">
      <c r="A205" s="94"/>
      <c r="B205" s="76"/>
      <c r="C205" s="76"/>
      <c r="D205" s="76"/>
      <c r="E205" s="76"/>
      <c r="F205" s="76"/>
      <c r="G205" s="76"/>
    </row>
    <row r="206">
      <c r="A206" s="94"/>
      <c r="B206" s="76"/>
      <c r="C206" s="76"/>
      <c r="D206" s="76"/>
      <c r="E206" s="76"/>
      <c r="F206" s="76"/>
      <c r="G206" s="76"/>
    </row>
    <row r="207">
      <c r="A207" s="94"/>
      <c r="B207" s="76"/>
      <c r="C207" s="76"/>
      <c r="D207" s="76"/>
      <c r="E207" s="76"/>
      <c r="F207" s="76"/>
      <c r="G207" s="76"/>
    </row>
    <row r="208">
      <c r="A208" s="94"/>
      <c r="B208" s="76"/>
      <c r="C208" s="76"/>
      <c r="D208" s="76"/>
      <c r="E208" s="76"/>
      <c r="F208" s="76"/>
      <c r="G208" s="76"/>
    </row>
    <row r="209">
      <c r="A209" s="94"/>
      <c r="B209" s="76"/>
      <c r="C209" s="76"/>
      <c r="D209" s="76"/>
      <c r="E209" s="76"/>
      <c r="F209" s="76"/>
      <c r="G209" s="76"/>
    </row>
    <row r="210">
      <c r="A210" s="94"/>
      <c r="B210" s="76"/>
      <c r="C210" s="76"/>
      <c r="D210" s="76"/>
      <c r="E210" s="76"/>
      <c r="F210" s="76"/>
      <c r="G210" s="76"/>
    </row>
    <row r="211">
      <c r="A211" s="94"/>
      <c r="B211" s="76"/>
      <c r="C211" s="76"/>
      <c r="D211" s="76"/>
      <c r="E211" s="76"/>
      <c r="F211" s="76"/>
      <c r="G211" s="76"/>
    </row>
    <row r="212">
      <c r="A212" s="94"/>
      <c r="B212" s="76"/>
      <c r="C212" s="76"/>
      <c r="D212" s="76"/>
      <c r="E212" s="76"/>
      <c r="F212" s="76"/>
      <c r="G212" s="76"/>
    </row>
    <row r="213">
      <c r="A213" s="94"/>
      <c r="B213" s="76"/>
      <c r="C213" s="76"/>
      <c r="D213" s="76"/>
      <c r="E213" s="76"/>
      <c r="F213" s="76"/>
      <c r="G213" s="76"/>
    </row>
    <row r="214">
      <c r="A214" s="94"/>
      <c r="B214" s="76"/>
      <c r="C214" s="76"/>
      <c r="D214" s="76"/>
      <c r="E214" s="76"/>
      <c r="F214" s="76"/>
      <c r="G214" s="76"/>
    </row>
    <row r="215">
      <c r="A215" s="94"/>
      <c r="B215" s="76"/>
      <c r="C215" s="76"/>
      <c r="D215" s="76"/>
      <c r="E215" s="76"/>
      <c r="F215" s="76"/>
      <c r="G215" s="76"/>
    </row>
    <row r="216">
      <c r="A216" s="94"/>
      <c r="B216" s="76"/>
      <c r="C216" s="76"/>
      <c r="D216" s="76"/>
      <c r="E216" s="76"/>
      <c r="F216" s="76"/>
      <c r="G216" s="76"/>
    </row>
    <row r="217">
      <c r="A217" s="94"/>
      <c r="B217" s="76"/>
      <c r="C217" s="76"/>
      <c r="D217" s="76"/>
      <c r="E217" s="76"/>
      <c r="F217" s="76"/>
      <c r="G217" s="76"/>
    </row>
    <row r="218">
      <c r="A218" s="94"/>
      <c r="B218" s="76"/>
      <c r="C218" s="76"/>
      <c r="D218" s="76"/>
      <c r="E218" s="76"/>
      <c r="F218" s="76"/>
      <c r="G218" s="76"/>
    </row>
    <row r="219">
      <c r="A219" s="94"/>
      <c r="B219" s="76"/>
      <c r="C219" s="76"/>
      <c r="D219" s="76"/>
      <c r="E219" s="76"/>
      <c r="F219" s="76"/>
      <c r="G219" s="76"/>
    </row>
    <row r="220">
      <c r="A220" s="94"/>
      <c r="B220" s="76"/>
      <c r="C220" s="76"/>
      <c r="D220" s="76"/>
      <c r="E220" s="76"/>
      <c r="F220" s="76"/>
      <c r="G220" s="76"/>
    </row>
    <row r="221">
      <c r="A221" s="94"/>
      <c r="B221" s="76"/>
      <c r="C221" s="76"/>
      <c r="D221" s="76"/>
      <c r="E221" s="76"/>
      <c r="F221" s="76"/>
      <c r="G221" s="76"/>
    </row>
    <row r="222">
      <c r="A222" s="94"/>
      <c r="B222" s="76"/>
      <c r="C222" s="76"/>
      <c r="D222" s="76"/>
      <c r="E222" s="76"/>
      <c r="F222" s="76"/>
      <c r="G222" s="76"/>
    </row>
    <row r="223">
      <c r="A223" s="94"/>
      <c r="B223" s="76"/>
      <c r="C223" s="76"/>
      <c r="D223" s="76"/>
      <c r="E223" s="76"/>
      <c r="F223" s="76"/>
      <c r="G223" s="76"/>
    </row>
    <row r="224">
      <c r="A224" s="94"/>
      <c r="B224" s="76"/>
      <c r="C224" s="76"/>
      <c r="D224" s="76"/>
      <c r="E224" s="76"/>
      <c r="F224" s="76"/>
      <c r="G224" s="76"/>
    </row>
    <row r="225">
      <c r="A225" s="94"/>
      <c r="B225" s="76"/>
      <c r="C225" s="76"/>
      <c r="D225" s="76"/>
      <c r="E225" s="76"/>
      <c r="F225" s="76"/>
      <c r="G225" s="76"/>
    </row>
    <row r="226">
      <c r="A226" s="94"/>
      <c r="B226" s="76"/>
      <c r="C226" s="76"/>
      <c r="D226" s="76"/>
      <c r="E226" s="76"/>
      <c r="F226" s="76"/>
      <c r="G226" s="76"/>
    </row>
    <row r="227">
      <c r="A227" s="94"/>
      <c r="B227" s="76"/>
      <c r="C227" s="76"/>
      <c r="D227" s="76"/>
      <c r="E227" s="76"/>
      <c r="F227" s="76"/>
      <c r="G227" s="76"/>
    </row>
    <row r="228">
      <c r="A228" s="94"/>
      <c r="B228" s="76"/>
      <c r="C228" s="76"/>
      <c r="D228" s="76"/>
      <c r="E228" s="76"/>
      <c r="F228" s="76"/>
      <c r="G228" s="76"/>
    </row>
    <row r="229">
      <c r="A229" s="94"/>
      <c r="B229" s="76"/>
      <c r="C229" s="76"/>
      <c r="D229" s="76"/>
      <c r="E229" s="76"/>
      <c r="F229" s="76"/>
      <c r="G229" s="76"/>
    </row>
    <row r="230">
      <c r="A230" s="94"/>
      <c r="B230" s="76"/>
      <c r="C230" s="76"/>
      <c r="D230" s="76"/>
      <c r="E230" s="76"/>
      <c r="F230" s="76"/>
      <c r="G230" s="76"/>
    </row>
    <row r="231">
      <c r="A231" s="94"/>
      <c r="B231" s="76"/>
      <c r="C231" s="76"/>
      <c r="D231" s="76"/>
      <c r="E231" s="76"/>
      <c r="F231" s="76"/>
      <c r="G231" s="76"/>
    </row>
    <row r="232">
      <c r="A232" s="94"/>
      <c r="B232" s="76"/>
      <c r="C232" s="76"/>
      <c r="D232" s="76"/>
      <c r="E232" s="76"/>
      <c r="F232" s="76"/>
      <c r="G232" s="76"/>
    </row>
    <row r="233">
      <c r="A233" s="94"/>
      <c r="B233" s="76"/>
      <c r="C233" s="76"/>
      <c r="D233" s="76"/>
      <c r="E233" s="76"/>
      <c r="F233" s="76"/>
      <c r="G233" s="76"/>
    </row>
    <row r="234">
      <c r="A234" s="94"/>
      <c r="B234" s="76"/>
      <c r="C234" s="76"/>
      <c r="D234" s="76"/>
      <c r="E234" s="76"/>
      <c r="F234" s="76"/>
      <c r="G234" s="76"/>
    </row>
    <row r="235">
      <c r="A235" s="94"/>
      <c r="B235" s="76"/>
      <c r="C235" s="76"/>
      <c r="D235" s="76"/>
      <c r="E235" s="76"/>
      <c r="F235" s="76"/>
      <c r="G235" s="76"/>
    </row>
    <row r="236">
      <c r="A236" s="94"/>
      <c r="B236" s="76"/>
      <c r="C236" s="76"/>
      <c r="D236" s="76"/>
      <c r="E236" s="76"/>
      <c r="F236" s="76"/>
      <c r="G236" s="76"/>
    </row>
    <row r="237">
      <c r="A237" s="94"/>
      <c r="B237" s="76"/>
      <c r="C237" s="76"/>
      <c r="D237" s="76"/>
      <c r="E237" s="76"/>
      <c r="F237" s="76"/>
      <c r="G237" s="76"/>
    </row>
    <row r="238">
      <c r="A238" s="94"/>
      <c r="B238" s="76"/>
      <c r="C238" s="76"/>
      <c r="D238" s="76"/>
      <c r="E238" s="76"/>
      <c r="F238" s="76"/>
      <c r="G238" s="76"/>
    </row>
    <row r="239">
      <c r="A239" s="94"/>
      <c r="B239" s="76"/>
      <c r="C239" s="76"/>
      <c r="D239" s="76"/>
      <c r="E239" s="76"/>
      <c r="F239" s="76"/>
      <c r="G239" s="76"/>
    </row>
    <row r="240">
      <c r="A240" s="94"/>
      <c r="B240" s="76"/>
      <c r="C240" s="76"/>
      <c r="D240" s="76"/>
      <c r="E240" s="76"/>
      <c r="F240" s="76"/>
      <c r="G240" s="76"/>
    </row>
    <row r="241">
      <c r="A241" s="94"/>
      <c r="B241" s="76"/>
      <c r="C241" s="76"/>
      <c r="D241" s="76"/>
      <c r="E241" s="76"/>
      <c r="F241" s="76"/>
      <c r="G241" s="76"/>
    </row>
    <row r="242">
      <c r="A242" s="94"/>
      <c r="B242" s="76"/>
      <c r="C242" s="76"/>
      <c r="D242" s="76"/>
      <c r="E242" s="76"/>
      <c r="F242" s="76"/>
      <c r="G242" s="76"/>
    </row>
    <row r="243">
      <c r="A243" s="94"/>
      <c r="B243" s="76"/>
      <c r="C243" s="76"/>
      <c r="D243" s="76"/>
      <c r="E243" s="76"/>
      <c r="F243" s="76"/>
      <c r="G243" s="76"/>
    </row>
    <row r="244">
      <c r="A244" s="94"/>
      <c r="B244" s="76"/>
      <c r="C244" s="76"/>
      <c r="D244" s="76"/>
      <c r="E244" s="76"/>
      <c r="F244" s="76"/>
      <c r="G244" s="76"/>
    </row>
    <row r="245">
      <c r="A245" s="94"/>
      <c r="B245" s="76"/>
      <c r="C245" s="76"/>
      <c r="D245" s="76"/>
      <c r="E245" s="76"/>
      <c r="F245" s="76"/>
      <c r="G245" s="76"/>
    </row>
    <row r="246">
      <c r="A246" s="94"/>
      <c r="B246" s="76"/>
      <c r="C246" s="76"/>
      <c r="D246" s="76"/>
      <c r="E246" s="76"/>
      <c r="F246" s="76"/>
      <c r="G246" s="76"/>
    </row>
    <row r="247">
      <c r="A247" s="94"/>
      <c r="B247" s="76"/>
      <c r="C247" s="76"/>
      <c r="D247" s="76"/>
      <c r="E247" s="76"/>
      <c r="F247" s="76"/>
      <c r="G247" s="76"/>
    </row>
    <row r="248">
      <c r="A248" s="94"/>
      <c r="B248" s="76"/>
      <c r="C248" s="76"/>
      <c r="D248" s="76"/>
      <c r="E248" s="76"/>
      <c r="F248" s="76"/>
      <c r="G248" s="76"/>
    </row>
    <row r="249">
      <c r="A249" s="94"/>
      <c r="B249" s="76"/>
      <c r="C249" s="76"/>
      <c r="D249" s="76"/>
      <c r="E249" s="76"/>
      <c r="F249" s="76"/>
      <c r="G249" s="76"/>
    </row>
    <row r="250">
      <c r="A250" s="94"/>
      <c r="B250" s="76"/>
      <c r="C250" s="76"/>
      <c r="D250" s="76"/>
      <c r="E250" s="76"/>
      <c r="F250" s="76"/>
      <c r="G250" s="76"/>
    </row>
    <row r="251">
      <c r="A251" s="94"/>
      <c r="B251" s="76"/>
      <c r="C251" s="76"/>
      <c r="D251" s="76"/>
      <c r="E251" s="76"/>
      <c r="F251" s="76"/>
      <c r="G251" s="76"/>
    </row>
    <row r="252">
      <c r="A252" s="94"/>
      <c r="B252" s="76"/>
      <c r="C252" s="76"/>
      <c r="D252" s="76"/>
      <c r="E252" s="76"/>
      <c r="F252" s="76"/>
      <c r="G252" s="76"/>
    </row>
    <row r="253">
      <c r="A253" s="94"/>
      <c r="B253" s="76"/>
      <c r="C253" s="76"/>
      <c r="D253" s="76"/>
      <c r="E253" s="76"/>
      <c r="F253" s="76"/>
      <c r="G253" s="76"/>
    </row>
    <row r="254">
      <c r="A254" s="94"/>
      <c r="B254" s="76"/>
      <c r="C254" s="76"/>
      <c r="D254" s="76"/>
      <c r="E254" s="76"/>
      <c r="F254" s="76"/>
      <c r="G254" s="76"/>
    </row>
    <row r="255">
      <c r="A255" s="94"/>
      <c r="B255" s="76"/>
      <c r="C255" s="76"/>
      <c r="D255" s="76"/>
      <c r="E255" s="76"/>
      <c r="F255" s="76"/>
      <c r="G255" s="76"/>
    </row>
    <row r="256">
      <c r="A256" s="94"/>
      <c r="B256" s="76"/>
      <c r="C256" s="76"/>
      <c r="D256" s="76"/>
      <c r="E256" s="76"/>
      <c r="F256" s="76"/>
      <c r="G256" s="76"/>
    </row>
    <row r="257">
      <c r="A257" s="94"/>
      <c r="B257" s="76"/>
      <c r="C257" s="76"/>
      <c r="D257" s="76"/>
      <c r="E257" s="76"/>
      <c r="F257" s="76"/>
      <c r="G257" s="76"/>
    </row>
    <row r="258">
      <c r="A258" s="94"/>
      <c r="B258" s="76"/>
      <c r="C258" s="76"/>
      <c r="D258" s="76"/>
      <c r="E258" s="76"/>
      <c r="F258" s="76"/>
      <c r="G258" s="76"/>
    </row>
    <row r="259">
      <c r="A259" s="94"/>
      <c r="B259" s="76"/>
      <c r="C259" s="76"/>
      <c r="D259" s="76"/>
      <c r="E259" s="76"/>
      <c r="F259" s="76"/>
      <c r="G259" s="76"/>
    </row>
    <row r="260">
      <c r="A260" s="94"/>
      <c r="B260" s="76"/>
      <c r="C260" s="76"/>
      <c r="D260" s="76"/>
      <c r="E260" s="76"/>
      <c r="F260" s="76"/>
      <c r="G260" s="76"/>
    </row>
    <row r="261">
      <c r="A261" s="94"/>
      <c r="B261" s="76"/>
      <c r="C261" s="76"/>
      <c r="D261" s="76"/>
      <c r="E261" s="76"/>
      <c r="F261" s="76"/>
      <c r="G261" s="76"/>
    </row>
    <row r="262">
      <c r="A262" s="94"/>
      <c r="B262" s="76"/>
      <c r="C262" s="76"/>
      <c r="D262" s="76"/>
      <c r="E262" s="76"/>
      <c r="F262" s="76"/>
      <c r="G262" s="76"/>
    </row>
    <row r="263">
      <c r="A263" s="94"/>
      <c r="B263" s="76"/>
      <c r="C263" s="76"/>
      <c r="D263" s="76"/>
      <c r="E263" s="76"/>
      <c r="F263" s="76"/>
      <c r="G263" s="76"/>
    </row>
    <row r="264">
      <c r="A264" s="94"/>
      <c r="B264" s="76"/>
      <c r="C264" s="76"/>
      <c r="D264" s="76"/>
      <c r="E264" s="76"/>
      <c r="F264" s="76"/>
      <c r="G264" s="76"/>
    </row>
    <row r="265">
      <c r="A265" s="94"/>
      <c r="B265" s="76"/>
      <c r="C265" s="76"/>
      <c r="D265" s="76"/>
      <c r="E265" s="76"/>
      <c r="F265" s="76"/>
      <c r="G265" s="76"/>
    </row>
    <row r="266">
      <c r="A266" s="94"/>
      <c r="B266" s="76"/>
      <c r="C266" s="76"/>
      <c r="D266" s="76"/>
      <c r="E266" s="76"/>
      <c r="F266" s="76"/>
      <c r="G266" s="76"/>
    </row>
    <row r="267">
      <c r="A267" s="94"/>
      <c r="B267" s="76"/>
      <c r="C267" s="76"/>
      <c r="D267" s="76"/>
      <c r="E267" s="76"/>
      <c r="F267" s="76"/>
      <c r="G267" s="76"/>
    </row>
    <row r="268">
      <c r="A268" s="94"/>
      <c r="B268" s="76"/>
      <c r="C268" s="76"/>
      <c r="D268" s="76"/>
      <c r="E268" s="76"/>
      <c r="F268" s="76"/>
      <c r="G268" s="76"/>
    </row>
    <row r="269">
      <c r="A269" s="94"/>
      <c r="B269" s="76"/>
      <c r="C269" s="76"/>
      <c r="D269" s="76"/>
      <c r="E269" s="76"/>
      <c r="F269" s="76"/>
      <c r="G269" s="76"/>
    </row>
    <row r="270">
      <c r="A270" s="94"/>
      <c r="B270" s="76"/>
      <c r="C270" s="76"/>
      <c r="D270" s="76"/>
      <c r="E270" s="76"/>
      <c r="F270" s="76"/>
      <c r="G270" s="76"/>
    </row>
    <row r="271">
      <c r="A271" s="94"/>
      <c r="B271" s="76"/>
      <c r="C271" s="76"/>
      <c r="D271" s="76"/>
      <c r="E271" s="76"/>
      <c r="F271" s="76"/>
      <c r="G271" s="76"/>
    </row>
    <row r="272">
      <c r="A272" s="94"/>
      <c r="B272" s="76"/>
      <c r="C272" s="76"/>
      <c r="D272" s="76"/>
      <c r="E272" s="76"/>
      <c r="F272" s="76"/>
      <c r="G272" s="76"/>
    </row>
    <row r="273">
      <c r="A273" s="94"/>
      <c r="B273" s="76"/>
      <c r="C273" s="76"/>
      <c r="D273" s="76"/>
      <c r="E273" s="76"/>
      <c r="F273" s="76"/>
      <c r="G273" s="76"/>
    </row>
    <row r="274">
      <c r="A274" s="94"/>
      <c r="B274" s="76"/>
      <c r="C274" s="76"/>
      <c r="D274" s="76"/>
      <c r="E274" s="76"/>
      <c r="F274" s="76"/>
      <c r="G274" s="76"/>
    </row>
    <row r="275">
      <c r="A275" s="94"/>
      <c r="B275" s="76"/>
      <c r="C275" s="76"/>
      <c r="D275" s="76"/>
      <c r="E275" s="76"/>
      <c r="F275" s="76"/>
      <c r="G275" s="76"/>
    </row>
    <row r="276">
      <c r="A276" s="94"/>
      <c r="B276" s="76"/>
      <c r="C276" s="76"/>
      <c r="D276" s="76"/>
      <c r="E276" s="76"/>
      <c r="F276" s="76"/>
      <c r="G276" s="76"/>
    </row>
    <row r="277">
      <c r="A277" s="94"/>
      <c r="B277" s="76"/>
      <c r="C277" s="76"/>
      <c r="D277" s="76"/>
      <c r="E277" s="76"/>
      <c r="F277" s="76"/>
      <c r="G277" s="76"/>
    </row>
    <row r="278">
      <c r="A278" s="94"/>
      <c r="B278" s="76"/>
      <c r="C278" s="76"/>
      <c r="D278" s="76"/>
      <c r="E278" s="76"/>
      <c r="F278" s="76"/>
      <c r="G278" s="76"/>
    </row>
    <row r="279">
      <c r="A279" s="94"/>
      <c r="B279" s="76"/>
      <c r="C279" s="76"/>
      <c r="D279" s="76"/>
      <c r="E279" s="76"/>
      <c r="F279" s="76"/>
      <c r="G279" s="76"/>
    </row>
    <row r="280">
      <c r="A280" s="94"/>
      <c r="B280" s="76"/>
      <c r="C280" s="76"/>
      <c r="D280" s="76"/>
      <c r="E280" s="76"/>
      <c r="F280" s="76"/>
      <c r="G280" s="76"/>
    </row>
    <row r="281">
      <c r="A281" s="94"/>
      <c r="B281" s="76"/>
      <c r="C281" s="76"/>
      <c r="D281" s="76"/>
      <c r="E281" s="76"/>
      <c r="F281" s="76"/>
      <c r="G281" s="76"/>
    </row>
    <row r="282">
      <c r="A282" s="94"/>
      <c r="B282" s="76"/>
      <c r="C282" s="76"/>
      <c r="D282" s="76"/>
      <c r="E282" s="76"/>
      <c r="F282" s="76"/>
      <c r="G282" s="76"/>
    </row>
    <row r="283">
      <c r="A283" s="94"/>
      <c r="B283" s="76"/>
      <c r="C283" s="76"/>
      <c r="D283" s="76"/>
      <c r="E283" s="76"/>
      <c r="F283" s="76"/>
      <c r="G283" s="76"/>
    </row>
    <row r="284">
      <c r="A284" s="94"/>
      <c r="B284" s="76"/>
      <c r="C284" s="76"/>
      <c r="D284" s="76"/>
      <c r="E284" s="76"/>
      <c r="F284" s="76"/>
      <c r="G284" s="76"/>
    </row>
    <row r="285">
      <c r="A285" s="94"/>
      <c r="B285" s="76"/>
      <c r="C285" s="76"/>
      <c r="D285" s="76"/>
      <c r="E285" s="76"/>
      <c r="F285" s="76"/>
      <c r="G285" s="76"/>
    </row>
    <row r="286">
      <c r="A286" s="94"/>
      <c r="B286" s="76"/>
      <c r="C286" s="76"/>
      <c r="D286" s="76"/>
      <c r="E286" s="76"/>
      <c r="F286" s="76"/>
      <c r="G286" s="76"/>
    </row>
    <row r="287">
      <c r="A287" s="94"/>
      <c r="B287" s="76"/>
      <c r="C287" s="76"/>
      <c r="D287" s="76"/>
      <c r="E287" s="76"/>
      <c r="F287" s="76"/>
      <c r="G287" s="76"/>
    </row>
    <row r="288">
      <c r="A288" s="94"/>
      <c r="B288" s="76"/>
      <c r="C288" s="76"/>
      <c r="D288" s="76"/>
      <c r="E288" s="76"/>
      <c r="F288" s="76"/>
      <c r="G288" s="76"/>
    </row>
    <row r="289">
      <c r="A289" s="94"/>
      <c r="B289" s="76"/>
      <c r="C289" s="76"/>
      <c r="D289" s="76"/>
      <c r="E289" s="76"/>
      <c r="F289" s="76"/>
      <c r="G289" s="76"/>
    </row>
    <row r="290">
      <c r="A290" s="94"/>
      <c r="B290" s="76"/>
      <c r="C290" s="76"/>
      <c r="D290" s="76"/>
      <c r="E290" s="76"/>
      <c r="F290" s="76"/>
      <c r="G290" s="76"/>
    </row>
    <row r="291">
      <c r="A291" s="94"/>
      <c r="B291" s="76"/>
      <c r="C291" s="76"/>
      <c r="D291" s="76"/>
      <c r="E291" s="76"/>
      <c r="F291" s="76"/>
      <c r="G291" s="76"/>
    </row>
    <row r="292">
      <c r="A292" s="94"/>
      <c r="B292" s="76"/>
      <c r="C292" s="76"/>
      <c r="D292" s="76"/>
      <c r="E292" s="76"/>
      <c r="F292" s="76"/>
      <c r="G292" s="76"/>
    </row>
    <row r="293">
      <c r="A293" s="94"/>
      <c r="B293" s="76"/>
      <c r="C293" s="76"/>
      <c r="D293" s="76"/>
      <c r="E293" s="76"/>
      <c r="F293" s="76"/>
      <c r="G293" s="76"/>
    </row>
    <row r="294">
      <c r="A294" s="94"/>
      <c r="B294" s="76"/>
      <c r="C294" s="76"/>
      <c r="D294" s="76"/>
      <c r="E294" s="76"/>
      <c r="F294" s="76"/>
      <c r="G294" s="76"/>
    </row>
    <row r="295">
      <c r="A295" s="94"/>
      <c r="B295" s="76"/>
      <c r="C295" s="76"/>
      <c r="D295" s="76"/>
      <c r="E295" s="76"/>
      <c r="F295" s="76"/>
      <c r="G295" s="76"/>
    </row>
    <row r="296">
      <c r="A296" s="94"/>
      <c r="B296" s="76"/>
      <c r="C296" s="76"/>
      <c r="D296" s="76"/>
      <c r="E296" s="76"/>
      <c r="F296" s="76"/>
      <c r="G296" s="76"/>
    </row>
    <row r="297">
      <c r="A297" s="94"/>
      <c r="B297" s="76"/>
      <c r="C297" s="76"/>
      <c r="D297" s="76"/>
      <c r="E297" s="76"/>
      <c r="F297" s="76"/>
      <c r="G297" s="76"/>
    </row>
    <row r="298">
      <c r="A298" s="94"/>
      <c r="B298" s="76"/>
      <c r="C298" s="76"/>
      <c r="D298" s="76"/>
      <c r="E298" s="76"/>
      <c r="F298" s="76"/>
      <c r="G298" s="76"/>
    </row>
    <row r="299">
      <c r="A299" s="94"/>
      <c r="B299" s="76"/>
      <c r="C299" s="76"/>
      <c r="D299" s="76"/>
      <c r="E299" s="76"/>
      <c r="F299" s="76"/>
      <c r="G299" s="76"/>
    </row>
    <row r="300">
      <c r="A300" s="94"/>
      <c r="B300" s="76"/>
      <c r="C300" s="76"/>
      <c r="D300" s="76"/>
      <c r="E300" s="76"/>
      <c r="F300" s="76"/>
      <c r="G300" s="76"/>
    </row>
    <row r="301">
      <c r="A301" s="94"/>
      <c r="B301" s="76"/>
      <c r="C301" s="76"/>
      <c r="D301" s="76"/>
      <c r="E301" s="76"/>
      <c r="F301" s="76"/>
      <c r="G301" s="76"/>
    </row>
    <row r="302">
      <c r="A302" s="94"/>
      <c r="B302" s="76"/>
      <c r="C302" s="76"/>
      <c r="D302" s="76"/>
      <c r="E302" s="76"/>
      <c r="F302" s="76"/>
      <c r="G302" s="76"/>
    </row>
    <row r="303">
      <c r="A303" s="94"/>
      <c r="B303" s="76"/>
      <c r="C303" s="76"/>
      <c r="D303" s="76"/>
      <c r="E303" s="76"/>
      <c r="F303" s="76"/>
      <c r="G303" s="76"/>
    </row>
    <row r="304">
      <c r="A304" s="94"/>
      <c r="B304" s="76"/>
      <c r="C304" s="76"/>
      <c r="D304" s="76"/>
      <c r="E304" s="76"/>
      <c r="F304" s="76"/>
      <c r="G304" s="76"/>
    </row>
    <row r="305">
      <c r="A305" s="94"/>
      <c r="B305" s="76"/>
      <c r="C305" s="76"/>
      <c r="D305" s="76"/>
      <c r="E305" s="76"/>
      <c r="F305" s="76"/>
      <c r="G305" s="76"/>
    </row>
    <row r="306">
      <c r="A306" s="94"/>
      <c r="B306" s="76"/>
      <c r="C306" s="76"/>
      <c r="D306" s="76"/>
      <c r="E306" s="76"/>
      <c r="F306" s="76"/>
      <c r="G306" s="76"/>
    </row>
    <row r="307">
      <c r="A307" s="94"/>
      <c r="B307" s="76"/>
      <c r="C307" s="76"/>
      <c r="D307" s="76"/>
      <c r="E307" s="76"/>
      <c r="F307" s="76"/>
      <c r="G307" s="76"/>
    </row>
    <row r="308">
      <c r="A308" s="94"/>
      <c r="B308" s="76"/>
      <c r="C308" s="76"/>
      <c r="D308" s="76"/>
      <c r="E308" s="76"/>
      <c r="F308" s="76"/>
      <c r="G308" s="76"/>
    </row>
    <row r="309">
      <c r="A309" s="94"/>
      <c r="B309" s="76"/>
      <c r="C309" s="76"/>
      <c r="D309" s="76"/>
      <c r="E309" s="76"/>
      <c r="F309" s="76"/>
      <c r="G309" s="76"/>
    </row>
    <row r="310">
      <c r="A310" s="94"/>
      <c r="B310" s="76"/>
      <c r="C310" s="76"/>
      <c r="D310" s="76"/>
      <c r="E310" s="76"/>
      <c r="F310" s="76"/>
      <c r="G310" s="76"/>
    </row>
    <row r="311">
      <c r="A311" s="94"/>
      <c r="B311" s="76"/>
      <c r="C311" s="76"/>
      <c r="D311" s="76"/>
      <c r="E311" s="76"/>
      <c r="F311" s="76"/>
      <c r="G311" s="76"/>
    </row>
    <row r="312">
      <c r="A312" s="94"/>
      <c r="B312" s="76"/>
      <c r="C312" s="76"/>
      <c r="D312" s="76"/>
      <c r="E312" s="76"/>
      <c r="F312" s="76"/>
      <c r="G312" s="76"/>
    </row>
    <row r="313">
      <c r="A313" s="94"/>
      <c r="B313" s="76"/>
      <c r="C313" s="76"/>
      <c r="D313" s="76"/>
      <c r="E313" s="76"/>
      <c r="F313" s="76"/>
      <c r="G313" s="76"/>
    </row>
    <row r="314">
      <c r="A314" s="94"/>
      <c r="B314" s="76"/>
      <c r="C314" s="76"/>
      <c r="D314" s="76"/>
      <c r="E314" s="76"/>
      <c r="F314" s="76"/>
      <c r="G314" s="76"/>
    </row>
    <row r="315">
      <c r="A315" s="94"/>
      <c r="B315" s="76"/>
      <c r="C315" s="76"/>
      <c r="D315" s="76"/>
      <c r="E315" s="76"/>
      <c r="F315" s="76"/>
      <c r="G315" s="76"/>
    </row>
    <row r="316">
      <c r="A316" s="94"/>
      <c r="B316" s="76"/>
      <c r="C316" s="76"/>
      <c r="D316" s="76"/>
      <c r="E316" s="76"/>
      <c r="F316" s="76"/>
      <c r="G316" s="76"/>
    </row>
    <row r="317">
      <c r="A317" s="94"/>
      <c r="B317" s="76"/>
      <c r="C317" s="76"/>
      <c r="D317" s="76"/>
      <c r="E317" s="76"/>
      <c r="F317" s="76"/>
      <c r="G317" s="76"/>
    </row>
    <row r="318">
      <c r="A318" s="94"/>
      <c r="B318" s="76"/>
      <c r="C318" s="76"/>
      <c r="D318" s="76"/>
      <c r="E318" s="76"/>
      <c r="F318" s="76"/>
      <c r="G318" s="76"/>
    </row>
    <row r="319">
      <c r="A319" s="94"/>
      <c r="B319" s="76"/>
      <c r="C319" s="76"/>
      <c r="D319" s="76"/>
      <c r="E319" s="76"/>
      <c r="F319" s="76"/>
      <c r="G319" s="76"/>
    </row>
    <row r="320">
      <c r="A320" s="94"/>
      <c r="B320" s="76"/>
      <c r="C320" s="76"/>
      <c r="D320" s="76"/>
      <c r="E320" s="76"/>
      <c r="F320" s="76"/>
      <c r="G320" s="76"/>
    </row>
    <row r="321">
      <c r="A321" s="94"/>
      <c r="B321" s="76"/>
      <c r="C321" s="76"/>
      <c r="D321" s="76"/>
      <c r="E321" s="76"/>
      <c r="F321" s="76"/>
      <c r="G321" s="76"/>
    </row>
    <row r="322">
      <c r="A322" s="94"/>
      <c r="B322" s="76"/>
      <c r="C322" s="76"/>
      <c r="D322" s="76"/>
      <c r="E322" s="76"/>
      <c r="F322" s="76"/>
      <c r="G322" s="76"/>
    </row>
    <row r="323">
      <c r="A323" s="94"/>
      <c r="B323" s="76"/>
      <c r="C323" s="76"/>
      <c r="D323" s="76"/>
      <c r="E323" s="76"/>
      <c r="F323" s="76"/>
      <c r="G323" s="76"/>
    </row>
    <row r="324">
      <c r="A324" s="94"/>
      <c r="B324" s="76"/>
      <c r="C324" s="76"/>
      <c r="D324" s="76"/>
      <c r="E324" s="76"/>
      <c r="F324" s="76"/>
      <c r="G324" s="76"/>
    </row>
    <row r="325">
      <c r="A325" s="94"/>
      <c r="B325" s="76"/>
      <c r="C325" s="76"/>
      <c r="D325" s="76"/>
      <c r="E325" s="76"/>
      <c r="F325" s="76"/>
      <c r="G325" s="76"/>
    </row>
    <row r="326">
      <c r="A326" s="94"/>
      <c r="B326" s="76"/>
      <c r="C326" s="76"/>
      <c r="D326" s="76"/>
      <c r="E326" s="76"/>
      <c r="F326" s="76"/>
      <c r="G326" s="76"/>
    </row>
    <row r="327">
      <c r="A327" s="94"/>
      <c r="B327" s="76"/>
      <c r="C327" s="76"/>
      <c r="D327" s="76"/>
      <c r="E327" s="76"/>
      <c r="F327" s="76"/>
      <c r="G327" s="76"/>
    </row>
    <row r="328">
      <c r="A328" s="94"/>
      <c r="B328" s="76"/>
      <c r="C328" s="76"/>
      <c r="D328" s="76"/>
      <c r="E328" s="76"/>
      <c r="F328" s="76"/>
      <c r="G328" s="76"/>
    </row>
    <row r="329">
      <c r="A329" s="94"/>
      <c r="B329" s="76"/>
      <c r="C329" s="76"/>
      <c r="D329" s="76"/>
      <c r="E329" s="76"/>
      <c r="F329" s="76"/>
      <c r="G329" s="76"/>
    </row>
    <row r="330">
      <c r="A330" s="94"/>
      <c r="B330" s="76"/>
      <c r="C330" s="76"/>
      <c r="D330" s="76"/>
      <c r="E330" s="76"/>
      <c r="F330" s="76"/>
      <c r="G330" s="76"/>
    </row>
    <row r="331">
      <c r="A331" s="94"/>
      <c r="B331" s="76"/>
      <c r="C331" s="76"/>
      <c r="D331" s="76"/>
      <c r="E331" s="76"/>
      <c r="F331" s="76"/>
      <c r="G331" s="76"/>
    </row>
    <row r="332">
      <c r="A332" s="94"/>
      <c r="B332" s="76"/>
      <c r="C332" s="76"/>
      <c r="D332" s="76"/>
      <c r="E332" s="76"/>
      <c r="F332" s="76"/>
      <c r="G332" s="76"/>
    </row>
    <row r="333">
      <c r="A333" s="94"/>
      <c r="B333" s="76"/>
      <c r="C333" s="76"/>
      <c r="D333" s="76"/>
      <c r="E333" s="76"/>
      <c r="F333" s="76"/>
      <c r="G333" s="76"/>
    </row>
    <row r="334">
      <c r="A334" s="94"/>
      <c r="B334" s="76"/>
      <c r="C334" s="76"/>
      <c r="D334" s="76"/>
      <c r="E334" s="76"/>
      <c r="F334" s="76"/>
      <c r="G334" s="76"/>
    </row>
    <row r="335">
      <c r="A335" s="94"/>
      <c r="B335" s="76"/>
      <c r="C335" s="76"/>
      <c r="D335" s="76"/>
      <c r="E335" s="76"/>
      <c r="F335" s="76"/>
      <c r="G335" s="76"/>
    </row>
    <row r="336">
      <c r="A336" s="94"/>
      <c r="B336" s="76"/>
      <c r="C336" s="76"/>
      <c r="D336" s="76"/>
      <c r="E336" s="76"/>
      <c r="F336" s="76"/>
      <c r="G336" s="76"/>
    </row>
    <row r="337">
      <c r="A337" s="94"/>
      <c r="B337" s="76"/>
      <c r="C337" s="76"/>
      <c r="D337" s="76"/>
      <c r="E337" s="76"/>
      <c r="F337" s="76"/>
      <c r="G337" s="76"/>
    </row>
    <row r="338">
      <c r="A338" s="94"/>
      <c r="B338" s="76"/>
      <c r="C338" s="76"/>
      <c r="D338" s="76"/>
      <c r="E338" s="76"/>
      <c r="F338" s="76"/>
      <c r="G338" s="76"/>
    </row>
    <row r="339">
      <c r="A339" s="94"/>
      <c r="B339" s="76"/>
      <c r="C339" s="76"/>
      <c r="D339" s="76"/>
      <c r="E339" s="76"/>
      <c r="F339" s="76"/>
      <c r="G339" s="76"/>
    </row>
    <row r="340">
      <c r="A340" s="94"/>
      <c r="B340" s="76"/>
      <c r="C340" s="76"/>
      <c r="D340" s="76"/>
      <c r="E340" s="76"/>
      <c r="F340" s="76"/>
      <c r="G340" s="76"/>
    </row>
    <row r="341">
      <c r="A341" s="94"/>
      <c r="B341" s="76"/>
      <c r="C341" s="76"/>
      <c r="D341" s="76"/>
      <c r="E341" s="76"/>
      <c r="F341" s="76"/>
      <c r="G341" s="76"/>
    </row>
    <row r="342">
      <c r="A342" s="94"/>
      <c r="B342" s="76"/>
      <c r="C342" s="76"/>
      <c r="D342" s="76"/>
      <c r="E342" s="76"/>
      <c r="F342" s="76"/>
      <c r="G342" s="76"/>
    </row>
    <row r="343">
      <c r="A343" s="94"/>
      <c r="B343" s="76"/>
      <c r="C343" s="76"/>
      <c r="D343" s="76"/>
      <c r="E343" s="76"/>
      <c r="F343" s="76"/>
      <c r="G343" s="76"/>
    </row>
    <row r="344">
      <c r="A344" s="94"/>
      <c r="B344" s="76"/>
      <c r="C344" s="76"/>
      <c r="D344" s="76"/>
      <c r="E344" s="76"/>
      <c r="F344" s="76"/>
      <c r="G344" s="76"/>
    </row>
    <row r="345">
      <c r="A345" s="94"/>
      <c r="B345" s="76"/>
      <c r="C345" s="76"/>
      <c r="D345" s="76"/>
      <c r="E345" s="76"/>
      <c r="F345" s="76"/>
      <c r="G345" s="76"/>
    </row>
    <row r="346">
      <c r="A346" s="94"/>
      <c r="B346" s="76"/>
      <c r="C346" s="76"/>
      <c r="D346" s="76"/>
      <c r="E346" s="76"/>
      <c r="F346" s="76"/>
      <c r="G346" s="76"/>
    </row>
    <row r="347">
      <c r="A347" s="94"/>
      <c r="B347" s="76"/>
      <c r="C347" s="76"/>
      <c r="D347" s="76"/>
      <c r="E347" s="76"/>
      <c r="F347" s="76"/>
      <c r="G347" s="76"/>
    </row>
    <row r="348">
      <c r="A348" s="94"/>
      <c r="B348" s="76"/>
      <c r="C348" s="76"/>
      <c r="D348" s="76"/>
      <c r="E348" s="76"/>
      <c r="F348" s="76"/>
      <c r="G348" s="76"/>
    </row>
    <row r="349">
      <c r="A349" s="94"/>
      <c r="B349" s="76"/>
      <c r="C349" s="76"/>
      <c r="D349" s="76"/>
      <c r="E349" s="76"/>
      <c r="F349" s="76"/>
      <c r="G349" s="76"/>
    </row>
    <row r="350">
      <c r="A350" s="94"/>
      <c r="B350" s="76"/>
      <c r="C350" s="76"/>
      <c r="D350" s="76"/>
      <c r="E350" s="76"/>
      <c r="F350" s="76"/>
      <c r="G350" s="76"/>
    </row>
    <row r="351">
      <c r="A351" s="94"/>
      <c r="B351" s="76"/>
      <c r="C351" s="76"/>
      <c r="D351" s="76"/>
      <c r="E351" s="76"/>
      <c r="F351" s="76"/>
      <c r="G351" s="76"/>
    </row>
    <row r="352">
      <c r="A352" s="94"/>
      <c r="B352" s="76"/>
      <c r="C352" s="76"/>
      <c r="D352" s="76"/>
      <c r="E352" s="76"/>
      <c r="F352" s="76"/>
      <c r="G352" s="76"/>
    </row>
    <row r="353">
      <c r="A353" s="94"/>
      <c r="B353" s="76"/>
      <c r="C353" s="76"/>
      <c r="D353" s="76"/>
      <c r="E353" s="76"/>
      <c r="F353" s="76"/>
      <c r="G353" s="76"/>
    </row>
    <row r="354">
      <c r="A354" s="94"/>
      <c r="B354" s="76"/>
      <c r="C354" s="76"/>
      <c r="D354" s="76"/>
      <c r="E354" s="76"/>
      <c r="F354" s="76"/>
      <c r="G354" s="76"/>
    </row>
    <row r="355">
      <c r="A355" s="94"/>
      <c r="B355" s="76"/>
      <c r="C355" s="76"/>
      <c r="D355" s="76"/>
      <c r="E355" s="76"/>
      <c r="F355" s="76"/>
      <c r="G355" s="76"/>
    </row>
    <row r="356">
      <c r="A356" s="94"/>
      <c r="B356" s="76"/>
      <c r="C356" s="76"/>
      <c r="D356" s="76"/>
      <c r="E356" s="76"/>
      <c r="F356" s="76"/>
      <c r="G356" s="76"/>
    </row>
    <row r="357">
      <c r="A357" s="94"/>
      <c r="B357" s="76"/>
      <c r="C357" s="76"/>
      <c r="D357" s="76"/>
      <c r="E357" s="76"/>
      <c r="F357" s="76"/>
      <c r="G357" s="76"/>
    </row>
    <row r="358">
      <c r="A358" s="94"/>
      <c r="B358" s="76"/>
      <c r="C358" s="76"/>
      <c r="D358" s="76"/>
      <c r="E358" s="76"/>
      <c r="F358" s="76"/>
      <c r="G358" s="76"/>
    </row>
    <row r="359">
      <c r="A359" s="94"/>
      <c r="B359" s="76"/>
      <c r="C359" s="76"/>
      <c r="D359" s="76"/>
      <c r="E359" s="76"/>
      <c r="F359" s="76"/>
      <c r="G359" s="76"/>
    </row>
    <row r="360">
      <c r="A360" s="94"/>
      <c r="B360" s="76"/>
      <c r="C360" s="76"/>
      <c r="D360" s="76"/>
      <c r="E360" s="76"/>
      <c r="F360" s="76"/>
      <c r="G360" s="76"/>
    </row>
    <row r="361">
      <c r="A361" s="94"/>
      <c r="B361" s="76"/>
      <c r="C361" s="76"/>
      <c r="D361" s="76"/>
      <c r="E361" s="76"/>
      <c r="F361" s="76"/>
      <c r="G361" s="76"/>
    </row>
    <row r="362">
      <c r="A362" s="94"/>
      <c r="B362" s="76"/>
      <c r="C362" s="76"/>
      <c r="D362" s="76"/>
      <c r="E362" s="76"/>
      <c r="F362" s="76"/>
      <c r="G362" s="76"/>
    </row>
    <row r="363">
      <c r="A363" s="94"/>
      <c r="B363" s="76"/>
      <c r="C363" s="76"/>
      <c r="D363" s="76"/>
      <c r="E363" s="76"/>
      <c r="F363" s="76"/>
      <c r="G363" s="76"/>
    </row>
    <row r="364">
      <c r="A364" s="94"/>
      <c r="B364" s="76"/>
      <c r="C364" s="76"/>
      <c r="D364" s="76"/>
      <c r="E364" s="76"/>
      <c r="F364" s="76"/>
      <c r="G364" s="76"/>
    </row>
    <row r="365">
      <c r="A365" s="94"/>
      <c r="B365" s="76"/>
      <c r="C365" s="76"/>
      <c r="D365" s="76"/>
      <c r="E365" s="76"/>
      <c r="F365" s="76"/>
      <c r="G365" s="76"/>
    </row>
    <row r="366">
      <c r="A366" s="94"/>
      <c r="B366" s="76"/>
      <c r="C366" s="76"/>
      <c r="D366" s="76"/>
      <c r="E366" s="76"/>
      <c r="F366" s="76"/>
      <c r="G366" s="76"/>
    </row>
    <row r="367">
      <c r="A367" s="94"/>
      <c r="B367" s="76"/>
      <c r="C367" s="76"/>
      <c r="D367" s="76"/>
      <c r="E367" s="76"/>
      <c r="F367" s="76"/>
      <c r="G367" s="76"/>
    </row>
    <row r="368">
      <c r="A368" s="94"/>
      <c r="B368" s="76"/>
      <c r="C368" s="76"/>
      <c r="D368" s="76"/>
      <c r="E368" s="76"/>
      <c r="F368" s="76"/>
      <c r="G368" s="76"/>
    </row>
    <row r="369">
      <c r="A369" s="94"/>
      <c r="B369" s="76"/>
      <c r="C369" s="76"/>
      <c r="D369" s="76"/>
      <c r="E369" s="76"/>
      <c r="F369" s="76"/>
      <c r="G369" s="76"/>
    </row>
    <row r="370">
      <c r="A370" s="94"/>
      <c r="B370" s="76"/>
      <c r="C370" s="76"/>
      <c r="D370" s="76"/>
      <c r="E370" s="76"/>
      <c r="F370" s="76"/>
      <c r="G370" s="76"/>
    </row>
    <row r="371">
      <c r="A371" s="94"/>
      <c r="B371" s="76"/>
      <c r="C371" s="76"/>
      <c r="D371" s="76"/>
      <c r="E371" s="76"/>
      <c r="F371" s="76"/>
      <c r="G371" s="76"/>
    </row>
    <row r="372">
      <c r="A372" s="94"/>
      <c r="B372" s="76"/>
      <c r="C372" s="76"/>
      <c r="D372" s="76"/>
      <c r="E372" s="76"/>
      <c r="F372" s="76"/>
      <c r="G372" s="76"/>
    </row>
    <row r="373">
      <c r="A373" s="94"/>
      <c r="B373" s="76"/>
      <c r="C373" s="76"/>
      <c r="D373" s="76"/>
      <c r="E373" s="76"/>
      <c r="F373" s="76"/>
      <c r="G373" s="76"/>
    </row>
    <row r="374">
      <c r="A374" s="94"/>
      <c r="B374" s="76"/>
      <c r="C374" s="76"/>
      <c r="D374" s="76"/>
      <c r="E374" s="76"/>
      <c r="F374" s="76"/>
      <c r="G374" s="76"/>
    </row>
    <row r="375">
      <c r="A375" s="94"/>
      <c r="B375" s="76"/>
      <c r="C375" s="76"/>
      <c r="D375" s="76"/>
      <c r="E375" s="76"/>
      <c r="F375" s="76"/>
      <c r="G375" s="76"/>
    </row>
    <row r="376">
      <c r="A376" s="94"/>
      <c r="B376" s="76"/>
      <c r="C376" s="76"/>
      <c r="D376" s="76"/>
      <c r="E376" s="76"/>
      <c r="F376" s="76"/>
      <c r="G376" s="76"/>
    </row>
    <row r="377">
      <c r="A377" s="94"/>
      <c r="B377" s="76"/>
      <c r="C377" s="76"/>
      <c r="D377" s="76"/>
      <c r="E377" s="76"/>
      <c r="F377" s="76"/>
      <c r="G377" s="76"/>
    </row>
    <row r="378">
      <c r="A378" s="94"/>
      <c r="B378" s="76"/>
      <c r="C378" s="76"/>
      <c r="D378" s="76"/>
      <c r="E378" s="76"/>
      <c r="F378" s="76"/>
      <c r="G378" s="76"/>
    </row>
    <row r="379">
      <c r="A379" s="94"/>
      <c r="B379" s="76"/>
      <c r="C379" s="76"/>
      <c r="D379" s="76"/>
      <c r="E379" s="76"/>
      <c r="F379" s="76"/>
      <c r="G379" s="76"/>
    </row>
    <row r="380">
      <c r="A380" s="94"/>
      <c r="B380" s="76"/>
      <c r="C380" s="76"/>
      <c r="D380" s="76"/>
      <c r="E380" s="76"/>
      <c r="F380" s="76"/>
      <c r="G380" s="76"/>
    </row>
    <row r="381">
      <c r="A381" s="94"/>
      <c r="B381" s="76"/>
      <c r="C381" s="76"/>
      <c r="D381" s="76"/>
      <c r="E381" s="76"/>
      <c r="F381" s="76"/>
      <c r="G381" s="76"/>
    </row>
    <row r="382">
      <c r="A382" s="94"/>
      <c r="B382" s="76"/>
      <c r="C382" s="76"/>
      <c r="D382" s="76"/>
      <c r="E382" s="76"/>
      <c r="F382" s="76"/>
      <c r="G382" s="76"/>
    </row>
    <row r="383">
      <c r="A383" s="94"/>
      <c r="B383" s="76"/>
      <c r="C383" s="76"/>
      <c r="D383" s="76"/>
      <c r="E383" s="76"/>
      <c r="F383" s="76"/>
      <c r="G383" s="76"/>
    </row>
    <row r="384">
      <c r="A384" s="94"/>
      <c r="B384" s="76"/>
      <c r="C384" s="76"/>
      <c r="D384" s="76"/>
      <c r="E384" s="76"/>
      <c r="F384" s="76"/>
      <c r="G384" s="76"/>
    </row>
    <row r="385">
      <c r="A385" s="94"/>
      <c r="B385" s="76"/>
      <c r="C385" s="76"/>
      <c r="D385" s="76"/>
      <c r="E385" s="76"/>
      <c r="F385" s="76"/>
      <c r="G385" s="76"/>
    </row>
    <row r="386">
      <c r="A386" s="94"/>
      <c r="B386" s="76"/>
      <c r="C386" s="76"/>
      <c r="D386" s="76"/>
      <c r="E386" s="76"/>
      <c r="F386" s="76"/>
      <c r="G386" s="76"/>
    </row>
    <row r="387">
      <c r="A387" s="94"/>
      <c r="B387" s="76"/>
      <c r="C387" s="76"/>
      <c r="D387" s="76"/>
      <c r="E387" s="76"/>
      <c r="F387" s="76"/>
      <c r="G387" s="76"/>
    </row>
    <row r="388">
      <c r="A388" s="94"/>
      <c r="B388" s="76"/>
      <c r="C388" s="76"/>
      <c r="D388" s="76"/>
      <c r="E388" s="76"/>
      <c r="F388" s="76"/>
      <c r="G388" s="76"/>
    </row>
    <row r="389">
      <c r="A389" s="94"/>
      <c r="B389" s="76"/>
      <c r="C389" s="76"/>
      <c r="D389" s="76"/>
      <c r="E389" s="76"/>
      <c r="F389" s="76"/>
      <c r="G389" s="76"/>
    </row>
    <row r="390">
      <c r="A390" s="94"/>
      <c r="B390" s="76"/>
      <c r="C390" s="76"/>
      <c r="D390" s="76"/>
      <c r="E390" s="76"/>
      <c r="F390" s="76"/>
      <c r="G390" s="76"/>
    </row>
    <row r="391">
      <c r="A391" s="94"/>
      <c r="B391" s="76"/>
      <c r="C391" s="76"/>
      <c r="D391" s="76"/>
      <c r="E391" s="76"/>
      <c r="F391" s="76"/>
      <c r="G391" s="76"/>
    </row>
    <row r="392">
      <c r="A392" s="94"/>
      <c r="B392" s="76"/>
      <c r="C392" s="76"/>
      <c r="D392" s="76"/>
      <c r="E392" s="76"/>
      <c r="F392" s="76"/>
      <c r="G392" s="76"/>
    </row>
    <row r="393">
      <c r="A393" s="94"/>
      <c r="B393" s="76"/>
      <c r="C393" s="76"/>
      <c r="D393" s="76"/>
      <c r="E393" s="76"/>
      <c r="F393" s="76"/>
      <c r="G393" s="76"/>
    </row>
    <row r="394">
      <c r="A394" s="94"/>
      <c r="B394" s="76"/>
      <c r="C394" s="76"/>
      <c r="D394" s="76"/>
      <c r="E394" s="76"/>
      <c r="F394" s="76"/>
      <c r="G394" s="76"/>
    </row>
    <row r="395">
      <c r="A395" s="94"/>
      <c r="B395" s="76"/>
      <c r="C395" s="76"/>
      <c r="D395" s="76"/>
      <c r="E395" s="76"/>
      <c r="F395" s="76"/>
      <c r="G395" s="76"/>
    </row>
    <row r="396">
      <c r="A396" s="94"/>
      <c r="B396" s="76"/>
      <c r="C396" s="76"/>
      <c r="D396" s="76"/>
      <c r="E396" s="76"/>
      <c r="F396" s="76"/>
      <c r="G396" s="76"/>
    </row>
    <row r="397">
      <c r="A397" s="94"/>
      <c r="B397" s="76"/>
      <c r="C397" s="76"/>
      <c r="D397" s="76"/>
      <c r="E397" s="76"/>
      <c r="F397" s="76"/>
      <c r="G397" s="76"/>
    </row>
    <row r="398">
      <c r="A398" s="94"/>
      <c r="B398" s="76"/>
      <c r="C398" s="76"/>
      <c r="D398" s="76"/>
      <c r="E398" s="76"/>
      <c r="F398" s="76"/>
      <c r="G398" s="76"/>
    </row>
    <row r="399">
      <c r="A399" s="94"/>
      <c r="B399" s="76"/>
      <c r="C399" s="76"/>
      <c r="D399" s="76"/>
      <c r="E399" s="76"/>
      <c r="F399" s="76"/>
      <c r="G399" s="76"/>
    </row>
    <row r="400">
      <c r="A400" s="94"/>
      <c r="B400" s="76"/>
      <c r="C400" s="76"/>
      <c r="D400" s="76"/>
      <c r="E400" s="76"/>
      <c r="F400" s="76"/>
      <c r="G400" s="76"/>
    </row>
    <row r="401">
      <c r="A401" s="94"/>
      <c r="B401" s="76"/>
      <c r="C401" s="76"/>
      <c r="D401" s="76"/>
      <c r="E401" s="76"/>
      <c r="F401" s="76"/>
      <c r="G401" s="76"/>
    </row>
    <row r="402">
      <c r="A402" s="94"/>
      <c r="B402" s="76"/>
      <c r="C402" s="76"/>
      <c r="D402" s="76"/>
      <c r="E402" s="76"/>
      <c r="F402" s="76"/>
      <c r="G402" s="76"/>
    </row>
    <row r="403">
      <c r="A403" s="94"/>
      <c r="B403" s="76"/>
      <c r="C403" s="76"/>
      <c r="D403" s="76"/>
      <c r="E403" s="76"/>
      <c r="F403" s="76"/>
      <c r="G403" s="76"/>
    </row>
    <row r="404">
      <c r="A404" s="94"/>
      <c r="B404" s="76"/>
      <c r="C404" s="76"/>
      <c r="D404" s="76"/>
      <c r="E404" s="76"/>
      <c r="F404" s="76"/>
      <c r="G404" s="76"/>
    </row>
    <row r="405">
      <c r="A405" s="94"/>
      <c r="B405" s="76"/>
      <c r="C405" s="76"/>
      <c r="D405" s="76"/>
      <c r="E405" s="76"/>
      <c r="F405" s="76"/>
      <c r="G405" s="76"/>
    </row>
    <row r="406">
      <c r="A406" s="94"/>
      <c r="B406" s="76"/>
      <c r="C406" s="76"/>
      <c r="D406" s="76"/>
      <c r="E406" s="76"/>
      <c r="F406" s="76"/>
      <c r="G406" s="76"/>
    </row>
    <row r="407">
      <c r="A407" s="94"/>
      <c r="B407" s="76"/>
      <c r="C407" s="76"/>
      <c r="D407" s="76"/>
      <c r="E407" s="76"/>
      <c r="F407" s="76"/>
      <c r="G407" s="76"/>
    </row>
    <row r="408">
      <c r="A408" s="94"/>
      <c r="B408" s="76"/>
      <c r="C408" s="76"/>
      <c r="D408" s="76"/>
      <c r="E408" s="76"/>
      <c r="F408" s="76"/>
      <c r="G408" s="76"/>
    </row>
    <row r="409">
      <c r="A409" s="94"/>
      <c r="B409" s="76"/>
      <c r="C409" s="76"/>
      <c r="D409" s="76"/>
      <c r="E409" s="76"/>
      <c r="F409" s="76"/>
      <c r="G409" s="76"/>
    </row>
    <row r="410">
      <c r="A410" s="94"/>
      <c r="B410" s="76"/>
      <c r="C410" s="76"/>
      <c r="D410" s="76"/>
      <c r="E410" s="76"/>
      <c r="F410" s="76"/>
      <c r="G410" s="76"/>
    </row>
    <row r="411">
      <c r="A411" s="94"/>
      <c r="B411" s="76"/>
      <c r="C411" s="76"/>
      <c r="D411" s="76"/>
      <c r="E411" s="76"/>
      <c r="F411" s="76"/>
      <c r="G411" s="76"/>
    </row>
    <row r="412">
      <c r="A412" s="94"/>
      <c r="B412" s="76"/>
      <c r="C412" s="76"/>
      <c r="D412" s="76"/>
      <c r="E412" s="76"/>
      <c r="F412" s="76"/>
      <c r="G412" s="76"/>
    </row>
    <row r="413">
      <c r="A413" s="94"/>
      <c r="B413" s="76"/>
      <c r="C413" s="76"/>
      <c r="D413" s="76"/>
      <c r="E413" s="76"/>
      <c r="F413" s="76"/>
      <c r="G413" s="76"/>
    </row>
    <row r="414">
      <c r="A414" s="94"/>
      <c r="B414" s="76"/>
      <c r="C414" s="76"/>
      <c r="D414" s="76"/>
      <c r="E414" s="76"/>
      <c r="F414" s="76"/>
      <c r="G414" s="76"/>
    </row>
    <row r="415">
      <c r="A415" s="94"/>
      <c r="B415" s="76"/>
      <c r="C415" s="76"/>
      <c r="D415" s="76"/>
      <c r="E415" s="76"/>
      <c r="F415" s="76"/>
      <c r="G415" s="76"/>
    </row>
    <row r="416">
      <c r="A416" s="94"/>
      <c r="B416" s="76"/>
      <c r="C416" s="76"/>
      <c r="D416" s="76"/>
      <c r="E416" s="76"/>
      <c r="F416" s="76"/>
      <c r="G416" s="76"/>
    </row>
    <row r="417">
      <c r="A417" s="94"/>
      <c r="B417" s="76"/>
      <c r="C417" s="76"/>
      <c r="D417" s="76"/>
      <c r="E417" s="76"/>
      <c r="F417" s="76"/>
      <c r="G417" s="76"/>
    </row>
    <row r="418">
      <c r="A418" s="94"/>
      <c r="B418" s="76"/>
      <c r="C418" s="76"/>
      <c r="D418" s="76"/>
      <c r="E418" s="76"/>
      <c r="F418" s="76"/>
      <c r="G418" s="76"/>
    </row>
    <row r="419">
      <c r="A419" s="94"/>
      <c r="B419" s="76"/>
      <c r="C419" s="76"/>
      <c r="D419" s="76"/>
      <c r="E419" s="76"/>
      <c r="F419" s="76"/>
      <c r="G419" s="76"/>
    </row>
    <row r="420">
      <c r="A420" s="94"/>
      <c r="B420" s="76"/>
      <c r="C420" s="76"/>
      <c r="D420" s="76"/>
      <c r="E420" s="76"/>
      <c r="F420" s="76"/>
      <c r="G420" s="76"/>
    </row>
    <row r="421">
      <c r="A421" s="94"/>
      <c r="B421" s="76"/>
      <c r="C421" s="76"/>
      <c r="D421" s="76"/>
      <c r="E421" s="76"/>
      <c r="F421" s="76"/>
      <c r="G421" s="76"/>
    </row>
    <row r="422">
      <c r="A422" s="94"/>
      <c r="B422" s="76"/>
      <c r="C422" s="76"/>
      <c r="D422" s="76"/>
      <c r="E422" s="76"/>
      <c r="F422" s="76"/>
      <c r="G422" s="76"/>
    </row>
    <row r="423">
      <c r="A423" s="94"/>
      <c r="B423" s="76"/>
      <c r="C423" s="76"/>
      <c r="D423" s="76"/>
      <c r="E423" s="76"/>
      <c r="F423" s="76"/>
      <c r="G423" s="76"/>
    </row>
    <row r="424">
      <c r="A424" s="94"/>
      <c r="B424" s="76"/>
      <c r="C424" s="76"/>
      <c r="D424" s="76"/>
      <c r="E424" s="76"/>
      <c r="F424" s="76"/>
      <c r="G424" s="76"/>
    </row>
    <row r="425">
      <c r="A425" s="94"/>
      <c r="B425" s="76"/>
      <c r="C425" s="76"/>
      <c r="D425" s="76"/>
      <c r="E425" s="76"/>
      <c r="F425" s="76"/>
      <c r="G425" s="76"/>
    </row>
    <row r="426">
      <c r="A426" s="94"/>
      <c r="B426" s="76"/>
      <c r="C426" s="76"/>
      <c r="D426" s="76"/>
      <c r="E426" s="76"/>
      <c r="F426" s="76"/>
      <c r="G426" s="76"/>
    </row>
    <row r="427">
      <c r="A427" s="94"/>
      <c r="B427" s="76"/>
      <c r="C427" s="76"/>
      <c r="D427" s="76"/>
      <c r="E427" s="76"/>
      <c r="F427" s="76"/>
      <c r="G427" s="76"/>
    </row>
    <row r="428">
      <c r="A428" s="94"/>
      <c r="B428" s="76"/>
      <c r="C428" s="76"/>
      <c r="D428" s="76"/>
      <c r="E428" s="76"/>
      <c r="F428" s="76"/>
      <c r="G428" s="76"/>
    </row>
    <row r="429">
      <c r="A429" s="94"/>
      <c r="B429" s="76"/>
      <c r="C429" s="76"/>
      <c r="D429" s="76"/>
      <c r="E429" s="76"/>
      <c r="F429" s="76"/>
      <c r="G429" s="76"/>
    </row>
    <row r="430">
      <c r="A430" s="94"/>
      <c r="B430" s="76"/>
      <c r="C430" s="76"/>
      <c r="D430" s="76"/>
      <c r="E430" s="76"/>
      <c r="F430" s="76"/>
      <c r="G430" s="76"/>
    </row>
    <row r="431">
      <c r="A431" s="94"/>
      <c r="B431" s="76"/>
      <c r="C431" s="76"/>
      <c r="D431" s="76"/>
      <c r="E431" s="76"/>
      <c r="F431" s="76"/>
      <c r="G431" s="76"/>
    </row>
    <row r="432">
      <c r="A432" s="94"/>
      <c r="B432" s="76"/>
      <c r="C432" s="76"/>
      <c r="D432" s="76"/>
      <c r="E432" s="76"/>
      <c r="F432" s="76"/>
      <c r="G432" s="76"/>
    </row>
    <row r="433">
      <c r="A433" s="94"/>
      <c r="B433" s="76"/>
      <c r="C433" s="76"/>
      <c r="D433" s="76"/>
      <c r="E433" s="76"/>
      <c r="F433" s="76"/>
      <c r="G433" s="76"/>
    </row>
    <row r="434">
      <c r="A434" s="94"/>
      <c r="B434" s="76"/>
      <c r="C434" s="76"/>
      <c r="D434" s="76"/>
      <c r="E434" s="76"/>
      <c r="F434" s="76"/>
      <c r="G434" s="76"/>
    </row>
    <row r="435">
      <c r="A435" s="94"/>
      <c r="B435" s="76"/>
      <c r="C435" s="76"/>
      <c r="D435" s="76"/>
      <c r="E435" s="76"/>
      <c r="F435" s="76"/>
      <c r="G435" s="76"/>
    </row>
    <row r="436">
      <c r="A436" s="94"/>
      <c r="B436" s="76"/>
      <c r="C436" s="76"/>
      <c r="D436" s="76"/>
      <c r="E436" s="76"/>
      <c r="F436" s="76"/>
      <c r="G436" s="76"/>
    </row>
    <row r="437">
      <c r="A437" s="94"/>
      <c r="B437" s="76"/>
      <c r="C437" s="76"/>
      <c r="D437" s="76"/>
      <c r="E437" s="76"/>
      <c r="F437" s="76"/>
      <c r="G437" s="76"/>
    </row>
    <row r="438">
      <c r="A438" s="94"/>
      <c r="B438" s="76"/>
      <c r="C438" s="76"/>
      <c r="D438" s="76"/>
      <c r="E438" s="76"/>
      <c r="F438" s="76"/>
      <c r="G438" s="76"/>
    </row>
    <row r="439">
      <c r="A439" s="94"/>
      <c r="B439" s="76"/>
      <c r="C439" s="76"/>
      <c r="D439" s="76"/>
      <c r="E439" s="76"/>
      <c r="F439" s="76"/>
      <c r="G439" s="76"/>
    </row>
    <row r="440">
      <c r="A440" s="94"/>
      <c r="B440" s="76"/>
      <c r="C440" s="76"/>
      <c r="D440" s="76"/>
      <c r="E440" s="76"/>
      <c r="F440" s="76"/>
      <c r="G440" s="76"/>
    </row>
    <row r="441">
      <c r="A441" s="94"/>
      <c r="B441" s="76"/>
      <c r="C441" s="76"/>
      <c r="D441" s="76"/>
      <c r="E441" s="76"/>
      <c r="F441" s="76"/>
      <c r="G441" s="76"/>
    </row>
    <row r="442">
      <c r="A442" s="94"/>
      <c r="B442" s="76"/>
      <c r="C442" s="76"/>
      <c r="D442" s="76"/>
      <c r="E442" s="76"/>
      <c r="F442" s="76"/>
      <c r="G442" s="76"/>
    </row>
    <row r="443">
      <c r="A443" s="94"/>
      <c r="B443" s="76"/>
      <c r="C443" s="76"/>
      <c r="D443" s="76"/>
      <c r="E443" s="76"/>
      <c r="F443" s="76"/>
      <c r="G443" s="76"/>
    </row>
    <row r="444">
      <c r="A444" s="94"/>
      <c r="B444" s="76"/>
      <c r="C444" s="76"/>
      <c r="D444" s="76"/>
      <c r="E444" s="76"/>
      <c r="F444" s="76"/>
      <c r="G444" s="76"/>
    </row>
    <row r="445">
      <c r="A445" s="94"/>
      <c r="B445" s="76"/>
      <c r="C445" s="76"/>
      <c r="D445" s="76"/>
      <c r="E445" s="76"/>
      <c r="F445" s="76"/>
      <c r="G445" s="76"/>
    </row>
    <row r="446">
      <c r="A446" s="94"/>
      <c r="B446" s="76"/>
      <c r="C446" s="76"/>
      <c r="D446" s="76"/>
      <c r="E446" s="76"/>
      <c r="F446" s="76"/>
      <c r="G446" s="76"/>
    </row>
    <row r="447">
      <c r="A447" s="94"/>
      <c r="B447" s="76"/>
      <c r="C447" s="76"/>
      <c r="D447" s="76"/>
      <c r="E447" s="76"/>
      <c r="F447" s="76"/>
      <c r="G447" s="76"/>
    </row>
    <row r="448">
      <c r="A448" s="94"/>
      <c r="B448" s="76"/>
      <c r="C448" s="76"/>
      <c r="D448" s="76"/>
      <c r="E448" s="76"/>
      <c r="F448" s="76"/>
      <c r="G448" s="76"/>
    </row>
    <row r="449">
      <c r="A449" s="94"/>
      <c r="B449" s="76"/>
      <c r="C449" s="76"/>
      <c r="D449" s="76"/>
      <c r="E449" s="76"/>
      <c r="F449" s="76"/>
      <c r="G449" s="76"/>
    </row>
    <row r="450">
      <c r="A450" s="94"/>
      <c r="B450" s="76"/>
      <c r="C450" s="76"/>
      <c r="D450" s="76"/>
      <c r="E450" s="76"/>
      <c r="F450" s="76"/>
      <c r="G450" s="76"/>
    </row>
    <row r="451">
      <c r="A451" s="94"/>
      <c r="B451" s="76"/>
      <c r="C451" s="76"/>
      <c r="D451" s="76"/>
      <c r="E451" s="76"/>
      <c r="F451" s="76"/>
      <c r="G451" s="76"/>
    </row>
    <row r="452">
      <c r="A452" s="94"/>
      <c r="B452" s="76"/>
      <c r="C452" s="76"/>
      <c r="D452" s="76"/>
      <c r="E452" s="76"/>
      <c r="F452" s="76"/>
      <c r="G452" s="76"/>
    </row>
    <row r="453">
      <c r="A453" s="94"/>
      <c r="B453" s="76"/>
      <c r="C453" s="76"/>
      <c r="D453" s="76"/>
      <c r="E453" s="76"/>
      <c r="F453" s="76"/>
      <c r="G453" s="76"/>
    </row>
    <row r="454">
      <c r="A454" s="94"/>
      <c r="B454" s="76"/>
      <c r="C454" s="76"/>
      <c r="D454" s="76"/>
      <c r="E454" s="76"/>
      <c r="F454" s="76"/>
      <c r="G454" s="76"/>
    </row>
    <row r="455">
      <c r="A455" s="94"/>
      <c r="B455" s="76"/>
      <c r="C455" s="76"/>
      <c r="D455" s="76"/>
      <c r="E455" s="76"/>
      <c r="F455" s="76"/>
      <c r="G455" s="76"/>
    </row>
    <row r="456">
      <c r="A456" s="94"/>
      <c r="B456" s="76"/>
      <c r="C456" s="76"/>
      <c r="D456" s="76"/>
      <c r="E456" s="76"/>
      <c r="F456" s="76"/>
      <c r="G456" s="76"/>
    </row>
    <row r="457">
      <c r="A457" s="94"/>
      <c r="B457" s="76"/>
      <c r="C457" s="76"/>
      <c r="D457" s="76"/>
      <c r="E457" s="76"/>
      <c r="F457" s="76"/>
      <c r="G457" s="76"/>
    </row>
    <row r="458">
      <c r="A458" s="94"/>
      <c r="B458" s="76"/>
      <c r="C458" s="76"/>
      <c r="D458" s="76"/>
      <c r="E458" s="76"/>
      <c r="F458" s="76"/>
      <c r="G458" s="76"/>
    </row>
    <row r="459">
      <c r="A459" s="94"/>
      <c r="B459" s="76"/>
      <c r="C459" s="76"/>
      <c r="D459" s="76"/>
      <c r="E459" s="76"/>
      <c r="F459" s="76"/>
      <c r="G459" s="76"/>
    </row>
    <row r="460">
      <c r="A460" s="94"/>
      <c r="B460" s="76"/>
      <c r="C460" s="76"/>
      <c r="D460" s="76"/>
      <c r="E460" s="76"/>
      <c r="F460" s="76"/>
      <c r="G460" s="76"/>
    </row>
    <row r="461">
      <c r="A461" s="94"/>
      <c r="B461" s="76"/>
      <c r="C461" s="76"/>
      <c r="D461" s="76"/>
      <c r="E461" s="76"/>
      <c r="F461" s="76"/>
      <c r="G461" s="76"/>
    </row>
    <row r="462">
      <c r="A462" s="94"/>
      <c r="B462" s="76"/>
      <c r="C462" s="76"/>
      <c r="D462" s="76"/>
      <c r="E462" s="76"/>
      <c r="F462" s="76"/>
      <c r="G462" s="76"/>
    </row>
    <row r="463">
      <c r="A463" s="94"/>
      <c r="B463" s="76"/>
      <c r="C463" s="76"/>
      <c r="D463" s="76"/>
      <c r="E463" s="76"/>
      <c r="F463" s="76"/>
      <c r="G463" s="76"/>
    </row>
    <row r="464">
      <c r="A464" s="94"/>
      <c r="B464" s="76"/>
      <c r="C464" s="76"/>
      <c r="D464" s="76"/>
      <c r="E464" s="76"/>
      <c r="F464" s="76"/>
      <c r="G464" s="76"/>
    </row>
    <row r="465">
      <c r="A465" s="94"/>
      <c r="B465" s="76"/>
      <c r="C465" s="76"/>
      <c r="D465" s="76"/>
      <c r="E465" s="76"/>
      <c r="F465" s="76"/>
      <c r="G465" s="76"/>
    </row>
    <row r="466">
      <c r="A466" s="94"/>
      <c r="B466" s="76"/>
      <c r="C466" s="76"/>
      <c r="D466" s="76"/>
      <c r="E466" s="76"/>
      <c r="F466" s="76"/>
      <c r="G466" s="76"/>
    </row>
    <row r="467">
      <c r="A467" s="94"/>
      <c r="B467" s="76"/>
      <c r="C467" s="76"/>
      <c r="D467" s="76"/>
      <c r="E467" s="76"/>
      <c r="F467" s="76"/>
      <c r="G467" s="76"/>
    </row>
    <row r="468">
      <c r="A468" s="94"/>
      <c r="B468" s="76"/>
      <c r="C468" s="76"/>
      <c r="D468" s="76"/>
      <c r="E468" s="76"/>
      <c r="F468" s="76"/>
      <c r="G468" s="76"/>
    </row>
    <row r="469">
      <c r="A469" s="94"/>
      <c r="B469" s="76"/>
      <c r="C469" s="76"/>
      <c r="D469" s="76"/>
      <c r="E469" s="76"/>
      <c r="F469" s="76"/>
      <c r="G469" s="76"/>
    </row>
    <row r="470">
      <c r="A470" s="94"/>
      <c r="B470" s="76"/>
      <c r="C470" s="76"/>
      <c r="D470" s="76"/>
      <c r="E470" s="76"/>
      <c r="F470" s="76"/>
      <c r="G470" s="76"/>
    </row>
    <row r="471">
      <c r="A471" s="94"/>
      <c r="B471" s="76"/>
      <c r="C471" s="76"/>
      <c r="D471" s="76"/>
      <c r="E471" s="76"/>
      <c r="F471" s="76"/>
      <c r="G471" s="76"/>
    </row>
    <row r="472">
      <c r="A472" s="94"/>
      <c r="B472" s="76"/>
      <c r="C472" s="76"/>
      <c r="D472" s="76"/>
      <c r="E472" s="76"/>
      <c r="F472" s="76"/>
      <c r="G472" s="76"/>
    </row>
    <row r="473">
      <c r="A473" s="94"/>
      <c r="B473" s="76"/>
      <c r="C473" s="76"/>
      <c r="D473" s="76"/>
      <c r="E473" s="76"/>
      <c r="F473" s="76"/>
      <c r="G473" s="76"/>
    </row>
    <row r="474">
      <c r="A474" s="94"/>
      <c r="B474" s="76"/>
      <c r="C474" s="76"/>
      <c r="D474" s="76"/>
      <c r="E474" s="76"/>
      <c r="F474" s="76"/>
      <c r="G474" s="76"/>
    </row>
    <row r="475">
      <c r="A475" s="94"/>
      <c r="B475" s="76"/>
      <c r="C475" s="76"/>
      <c r="D475" s="76"/>
      <c r="E475" s="76"/>
      <c r="F475" s="76"/>
      <c r="G475" s="76"/>
    </row>
    <row r="476">
      <c r="A476" s="94"/>
      <c r="B476" s="76"/>
      <c r="C476" s="76"/>
      <c r="D476" s="76"/>
      <c r="E476" s="76"/>
      <c r="F476" s="76"/>
      <c r="G476" s="76"/>
    </row>
    <row r="477">
      <c r="A477" s="94"/>
      <c r="B477" s="76"/>
      <c r="C477" s="76"/>
      <c r="D477" s="76"/>
      <c r="E477" s="76"/>
      <c r="F477" s="76"/>
      <c r="G477" s="76"/>
    </row>
    <row r="478">
      <c r="A478" s="94"/>
      <c r="B478" s="76"/>
      <c r="C478" s="76"/>
      <c r="D478" s="76"/>
      <c r="E478" s="76"/>
      <c r="F478" s="76"/>
      <c r="G478" s="76"/>
    </row>
    <row r="479">
      <c r="A479" s="94"/>
      <c r="B479" s="76"/>
      <c r="C479" s="76"/>
      <c r="D479" s="76"/>
      <c r="E479" s="76"/>
      <c r="F479" s="76"/>
      <c r="G479" s="76"/>
    </row>
    <row r="480">
      <c r="A480" s="94"/>
      <c r="B480" s="76"/>
      <c r="C480" s="76"/>
      <c r="D480" s="76"/>
      <c r="E480" s="76"/>
      <c r="F480" s="76"/>
      <c r="G480" s="76"/>
    </row>
    <row r="481">
      <c r="A481" s="94"/>
      <c r="B481" s="76"/>
      <c r="C481" s="76"/>
      <c r="D481" s="76"/>
      <c r="E481" s="76"/>
      <c r="F481" s="76"/>
      <c r="G481" s="76"/>
    </row>
    <row r="482">
      <c r="A482" s="94"/>
      <c r="B482" s="76"/>
      <c r="C482" s="76"/>
      <c r="D482" s="76"/>
      <c r="E482" s="76"/>
      <c r="F482" s="76"/>
      <c r="G482" s="76"/>
    </row>
    <row r="483">
      <c r="A483" s="94"/>
      <c r="B483" s="76"/>
      <c r="C483" s="76"/>
      <c r="D483" s="76"/>
      <c r="E483" s="76"/>
      <c r="F483" s="76"/>
      <c r="G483" s="76"/>
    </row>
    <row r="484">
      <c r="A484" s="94"/>
      <c r="B484" s="76"/>
      <c r="C484" s="76"/>
      <c r="D484" s="76"/>
      <c r="E484" s="76"/>
      <c r="F484" s="76"/>
      <c r="G484" s="76"/>
    </row>
    <row r="485">
      <c r="A485" s="94"/>
      <c r="B485" s="76"/>
      <c r="C485" s="76"/>
      <c r="D485" s="76"/>
      <c r="E485" s="76"/>
      <c r="F485" s="76"/>
      <c r="G485" s="76"/>
    </row>
    <row r="486">
      <c r="A486" s="94"/>
      <c r="B486" s="76"/>
      <c r="C486" s="76"/>
      <c r="D486" s="76"/>
      <c r="E486" s="76"/>
      <c r="F486" s="76"/>
      <c r="G486" s="76"/>
    </row>
    <row r="487">
      <c r="A487" s="94"/>
      <c r="B487" s="76"/>
      <c r="C487" s="76"/>
      <c r="D487" s="76"/>
      <c r="E487" s="76"/>
      <c r="F487" s="76"/>
      <c r="G487" s="76"/>
    </row>
    <row r="488">
      <c r="A488" s="94"/>
      <c r="B488" s="76"/>
      <c r="C488" s="76"/>
      <c r="D488" s="76"/>
      <c r="E488" s="76"/>
      <c r="F488" s="76"/>
      <c r="G488" s="76"/>
    </row>
    <row r="489">
      <c r="A489" s="94"/>
      <c r="B489" s="76"/>
      <c r="C489" s="76"/>
      <c r="D489" s="76"/>
      <c r="E489" s="76"/>
      <c r="F489" s="76"/>
      <c r="G489" s="76"/>
    </row>
    <row r="490">
      <c r="A490" s="94"/>
      <c r="B490" s="76"/>
      <c r="C490" s="76"/>
      <c r="D490" s="76"/>
      <c r="E490" s="76"/>
      <c r="F490" s="76"/>
      <c r="G490" s="76"/>
    </row>
    <row r="491">
      <c r="A491" s="94"/>
      <c r="B491" s="76"/>
      <c r="C491" s="76"/>
      <c r="D491" s="76"/>
      <c r="E491" s="76"/>
      <c r="F491" s="76"/>
      <c r="G491" s="76"/>
    </row>
    <row r="492">
      <c r="A492" s="94"/>
      <c r="B492" s="76"/>
      <c r="C492" s="76"/>
      <c r="D492" s="76"/>
      <c r="E492" s="76"/>
      <c r="F492" s="76"/>
      <c r="G492" s="76"/>
    </row>
    <row r="493">
      <c r="A493" s="94"/>
      <c r="B493" s="76"/>
      <c r="C493" s="76"/>
      <c r="D493" s="76"/>
      <c r="E493" s="76"/>
      <c r="F493" s="76"/>
      <c r="G493" s="76"/>
    </row>
    <row r="494">
      <c r="A494" s="94"/>
      <c r="B494" s="76"/>
      <c r="C494" s="76"/>
      <c r="D494" s="76"/>
      <c r="E494" s="76"/>
      <c r="F494" s="76"/>
      <c r="G494" s="76"/>
    </row>
    <row r="495">
      <c r="A495" s="94"/>
      <c r="B495" s="76"/>
      <c r="C495" s="76"/>
      <c r="D495" s="76"/>
      <c r="E495" s="76"/>
      <c r="F495" s="76"/>
      <c r="G495" s="76"/>
    </row>
    <row r="496">
      <c r="A496" s="94"/>
      <c r="B496" s="76"/>
      <c r="C496" s="76"/>
      <c r="D496" s="76"/>
      <c r="E496" s="76"/>
      <c r="F496" s="76"/>
      <c r="G496" s="76"/>
    </row>
    <row r="497">
      <c r="A497" s="94"/>
      <c r="B497" s="76"/>
      <c r="C497" s="76"/>
      <c r="D497" s="76"/>
      <c r="E497" s="76"/>
      <c r="F497" s="76"/>
      <c r="G497" s="76"/>
    </row>
    <row r="498">
      <c r="A498" s="94"/>
      <c r="B498" s="76"/>
      <c r="C498" s="76"/>
      <c r="D498" s="76"/>
      <c r="E498" s="76"/>
      <c r="F498" s="76"/>
      <c r="G498" s="76"/>
    </row>
    <row r="499">
      <c r="A499" s="94"/>
      <c r="B499" s="76"/>
      <c r="C499" s="76"/>
      <c r="D499" s="76"/>
      <c r="E499" s="76"/>
      <c r="F499" s="76"/>
      <c r="G499" s="76"/>
    </row>
    <row r="500">
      <c r="A500" s="94"/>
      <c r="B500" s="76"/>
      <c r="C500" s="76"/>
      <c r="D500" s="76"/>
      <c r="E500" s="76"/>
      <c r="F500" s="76"/>
      <c r="G500" s="76"/>
    </row>
    <row r="501">
      <c r="A501" s="94"/>
      <c r="B501" s="76"/>
      <c r="C501" s="76"/>
      <c r="D501" s="76"/>
      <c r="E501" s="76"/>
      <c r="F501" s="76"/>
      <c r="G501" s="76"/>
    </row>
    <row r="502">
      <c r="A502" s="94"/>
      <c r="B502" s="76"/>
      <c r="C502" s="76"/>
      <c r="D502" s="76"/>
      <c r="E502" s="76"/>
      <c r="F502" s="76"/>
      <c r="G502" s="76"/>
    </row>
    <row r="503">
      <c r="A503" s="94"/>
      <c r="B503" s="76"/>
      <c r="C503" s="76"/>
      <c r="D503" s="76"/>
      <c r="E503" s="76"/>
      <c r="F503" s="76"/>
      <c r="G503" s="76"/>
    </row>
    <row r="504">
      <c r="A504" s="94"/>
      <c r="B504" s="76"/>
      <c r="C504" s="76"/>
      <c r="D504" s="76"/>
      <c r="E504" s="76"/>
      <c r="F504" s="76"/>
      <c r="G504" s="76"/>
    </row>
    <row r="505">
      <c r="A505" s="94"/>
      <c r="B505" s="76"/>
      <c r="C505" s="76"/>
      <c r="D505" s="76"/>
      <c r="E505" s="76"/>
      <c r="F505" s="76"/>
      <c r="G505" s="76"/>
    </row>
    <row r="506">
      <c r="A506" s="94"/>
      <c r="B506" s="76"/>
      <c r="C506" s="76"/>
      <c r="D506" s="76"/>
      <c r="E506" s="76"/>
      <c r="F506" s="76"/>
      <c r="G506" s="76"/>
    </row>
    <row r="507">
      <c r="A507" s="94"/>
      <c r="B507" s="76"/>
      <c r="C507" s="76"/>
      <c r="D507" s="76"/>
      <c r="E507" s="76"/>
      <c r="F507" s="76"/>
      <c r="G507" s="76"/>
    </row>
    <row r="508">
      <c r="A508" s="94"/>
      <c r="B508" s="76"/>
      <c r="C508" s="76"/>
      <c r="D508" s="76"/>
      <c r="E508" s="76"/>
      <c r="F508" s="76"/>
      <c r="G508" s="76"/>
    </row>
    <row r="509">
      <c r="A509" s="94"/>
      <c r="B509" s="76"/>
      <c r="C509" s="76"/>
      <c r="D509" s="76"/>
      <c r="E509" s="76"/>
      <c r="F509" s="76"/>
      <c r="G509" s="76"/>
    </row>
    <row r="510">
      <c r="A510" s="94"/>
      <c r="B510" s="76"/>
      <c r="C510" s="76"/>
      <c r="D510" s="76"/>
      <c r="E510" s="76"/>
      <c r="F510" s="76"/>
      <c r="G510" s="76"/>
    </row>
    <row r="511">
      <c r="A511" s="94"/>
      <c r="B511" s="76"/>
      <c r="C511" s="76"/>
      <c r="D511" s="76"/>
      <c r="E511" s="76"/>
      <c r="F511" s="76"/>
      <c r="G511" s="76"/>
    </row>
    <row r="512">
      <c r="A512" s="94"/>
      <c r="B512" s="76"/>
      <c r="C512" s="76"/>
      <c r="D512" s="76"/>
      <c r="E512" s="76"/>
      <c r="F512" s="76"/>
      <c r="G512" s="76"/>
    </row>
    <row r="513">
      <c r="A513" s="94"/>
      <c r="B513" s="76"/>
      <c r="C513" s="76"/>
      <c r="D513" s="76"/>
      <c r="E513" s="76"/>
      <c r="F513" s="76"/>
      <c r="G513" s="76"/>
    </row>
    <row r="514">
      <c r="A514" s="94"/>
      <c r="B514" s="76"/>
      <c r="C514" s="76"/>
      <c r="D514" s="76"/>
      <c r="E514" s="76"/>
      <c r="F514" s="76"/>
      <c r="G514" s="76"/>
    </row>
    <row r="515">
      <c r="A515" s="94"/>
      <c r="B515" s="76"/>
      <c r="C515" s="76"/>
      <c r="D515" s="76"/>
      <c r="E515" s="76"/>
      <c r="F515" s="76"/>
      <c r="G515" s="76"/>
    </row>
    <row r="516">
      <c r="A516" s="94"/>
      <c r="B516" s="76"/>
      <c r="C516" s="76"/>
      <c r="D516" s="76"/>
      <c r="E516" s="76"/>
      <c r="F516" s="76"/>
      <c r="G516" s="76"/>
    </row>
    <row r="517">
      <c r="A517" s="94"/>
      <c r="B517" s="76"/>
      <c r="C517" s="76"/>
      <c r="D517" s="76"/>
      <c r="E517" s="76"/>
      <c r="F517" s="76"/>
      <c r="G517" s="76"/>
    </row>
    <row r="518">
      <c r="A518" s="94"/>
      <c r="B518" s="76"/>
      <c r="C518" s="76"/>
      <c r="D518" s="76"/>
      <c r="E518" s="76"/>
      <c r="F518" s="76"/>
      <c r="G518" s="76"/>
    </row>
    <row r="519">
      <c r="A519" s="94"/>
      <c r="B519" s="76"/>
      <c r="C519" s="76"/>
      <c r="D519" s="76"/>
      <c r="E519" s="76"/>
      <c r="F519" s="76"/>
      <c r="G519" s="76"/>
    </row>
    <row r="520">
      <c r="A520" s="94"/>
      <c r="B520" s="76"/>
      <c r="C520" s="76"/>
      <c r="D520" s="76"/>
      <c r="E520" s="76"/>
      <c r="F520" s="76"/>
      <c r="G520" s="76"/>
    </row>
    <row r="521">
      <c r="A521" s="94"/>
      <c r="B521" s="76"/>
      <c r="C521" s="76"/>
      <c r="D521" s="76"/>
      <c r="E521" s="76"/>
      <c r="F521" s="76"/>
      <c r="G521" s="76"/>
    </row>
    <row r="522">
      <c r="A522" s="94"/>
      <c r="B522" s="76"/>
      <c r="C522" s="76"/>
      <c r="D522" s="76"/>
      <c r="E522" s="76"/>
      <c r="F522" s="76"/>
      <c r="G522" s="76"/>
    </row>
    <row r="523">
      <c r="A523" s="94"/>
      <c r="B523" s="76"/>
      <c r="C523" s="76"/>
      <c r="D523" s="76"/>
      <c r="E523" s="76"/>
      <c r="F523" s="76"/>
      <c r="G523" s="76"/>
    </row>
    <row r="524">
      <c r="A524" s="94"/>
      <c r="B524" s="76"/>
      <c r="C524" s="76"/>
      <c r="D524" s="76"/>
      <c r="E524" s="76"/>
      <c r="F524" s="76"/>
      <c r="G524" s="76"/>
    </row>
    <row r="525">
      <c r="A525" s="94"/>
      <c r="B525" s="76"/>
      <c r="C525" s="76"/>
      <c r="D525" s="76"/>
      <c r="E525" s="76"/>
      <c r="F525" s="76"/>
      <c r="G525" s="76"/>
    </row>
    <row r="526">
      <c r="A526" s="94"/>
      <c r="B526" s="76"/>
      <c r="C526" s="76"/>
      <c r="D526" s="76"/>
      <c r="E526" s="76"/>
      <c r="F526" s="76"/>
      <c r="G526" s="76"/>
    </row>
    <row r="527">
      <c r="A527" s="94"/>
      <c r="B527" s="76"/>
      <c r="C527" s="76"/>
      <c r="D527" s="76"/>
      <c r="E527" s="76"/>
      <c r="F527" s="76"/>
      <c r="G527" s="76"/>
    </row>
    <row r="528">
      <c r="A528" s="94"/>
      <c r="B528" s="76"/>
      <c r="C528" s="76"/>
      <c r="D528" s="76"/>
      <c r="E528" s="76"/>
      <c r="F528" s="76"/>
      <c r="G528" s="76"/>
    </row>
    <row r="529">
      <c r="A529" s="94"/>
      <c r="B529" s="76"/>
      <c r="C529" s="76"/>
      <c r="D529" s="76"/>
      <c r="E529" s="76"/>
      <c r="F529" s="76"/>
      <c r="G529" s="76"/>
    </row>
    <row r="530">
      <c r="A530" s="94"/>
      <c r="B530" s="76"/>
      <c r="C530" s="76"/>
      <c r="D530" s="76"/>
      <c r="E530" s="76"/>
      <c r="F530" s="76"/>
      <c r="G530" s="76"/>
    </row>
    <row r="531">
      <c r="A531" s="94"/>
      <c r="B531" s="76"/>
      <c r="C531" s="76"/>
      <c r="D531" s="76"/>
      <c r="E531" s="76"/>
      <c r="F531" s="76"/>
      <c r="G531" s="76"/>
    </row>
    <row r="532">
      <c r="A532" s="94"/>
      <c r="B532" s="76"/>
      <c r="C532" s="76"/>
      <c r="D532" s="76"/>
      <c r="E532" s="76"/>
      <c r="F532" s="76"/>
      <c r="G532" s="76"/>
    </row>
    <row r="533">
      <c r="A533" s="94"/>
      <c r="B533" s="76"/>
      <c r="C533" s="76"/>
      <c r="D533" s="76"/>
      <c r="E533" s="76"/>
      <c r="F533" s="76"/>
      <c r="G533" s="76"/>
    </row>
    <row r="534">
      <c r="A534" s="94"/>
      <c r="B534" s="76"/>
      <c r="C534" s="76"/>
      <c r="D534" s="76"/>
      <c r="E534" s="76"/>
      <c r="F534" s="76"/>
      <c r="G534" s="76"/>
    </row>
    <row r="535">
      <c r="A535" s="94"/>
      <c r="B535" s="76"/>
      <c r="C535" s="76"/>
      <c r="D535" s="76"/>
      <c r="E535" s="76"/>
      <c r="F535" s="76"/>
      <c r="G535" s="76"/>
    </row>
    <row r="536">
      <c r="A536" s="94"/>
      <c r="B536" s="76"/>
      <c r="C536" s="76"/>
      <c r="D536" s="76"/>
      <c r="E536" s="76"/>
      <c r="F536" s="76"/>
      <c r="G536" s="76"/>
    </row>
    <row r="537">
      <c r="A537" s="94"/>
      <c r="B537" s="76"/>
      <c r="C537" s="76"/>
      <c r="D537" s="76"/>
      <c r="E537" s="76"/>
      <c r="F537" s="76"/>
      <c r="G537" s="76"/>
    </row>
    <row r="538">
      <c r="A538" s="94"/>
      <c r="B538" s="76"/>
      <c r="C538" s="76"/>
      <c r="D538" s="76"/>
      <c r="E538" s="76"/>
      <c r="F538" s="76"/>
      <c r="G538" s="76"/>
    </row>
    <row r="539">
      <c r="A539" s="94"/>
      <c r="B539" s="76"/>
      <c r="C539" s="76"/>
      <c r="D539" s="76"/>
      <c r="E539" s="76"/>
      <c r="F539" s="76"/>
      <c r="G539" s="76"/>
    </row>
    <row r="540">
      <c r="A540" s="94"/>
      <c r="B540" s="76"/>
      <c r="C540" s="76"/>
      <c r="D540" s="76"/>
      <c r="E540" s="76"/>
      <c r="F540" s="76"/>
      <c r="G540" s="76"/>
    </row>
    <row r="541">
      <c r="A541" s="94"/>
      <c r="B541" s="76"/>
      <c r="C541" s="76"/>
      <c r="D541" s="76"/>
      <c r="E541" s="76"/>
      <c r="F541" s="76"/>
      <c r="G541" s="76"/>
    </row>
    <row r="542">
      <c r="A542" s="94"/>
      <c r="B542" s="76"/>
      <c r="C542" s="76"/>
      <c r="D542" s="76"/>
      <c r="E542" s="76"/>
      <c r="F542" s="76"/>
      <c r="G542" s="76"/>
    </row>
    <row r="543">
      <c r="A543" s="94"/>
      <c r="B543" s="76"/>
      <c r="C543" s="76"/>
      <c r="D543" s="76"/>
      <c r="E543" s="76"/>
      <c r="F543" s="76"/>
      <c r="G543" s="76"/>
    </row>
    <row r="544">
      <c r="A544" s="94"/>
      <c r="B544" s="76"/>
      <c r="C544" s="76"/>
      <c r="D544" s="76"/>
      <c r="E544" s="76"/>
      <c r="F544" s="76"/>
      <c r="G544" s="76"/>
    </row>
    <row r="545">
      <c r="A545" s="94"/>
      <c r="B545" s="76"/>
      <c r="C545" s="76"/>
      <c r="D545" s="76"/>
      <c r="E545" s="76"/>
      <c r="F545" s="76"/>
      <c r="G545" s="76"/>
    </row>
    <row r="546">
      <c r="A546" s="94"/>
      <c r="B546" s="76"/>
      <c r="C546" s="76"/>
      <c r="D546" s="76"/>
      <c r="E546" s="76"/>
      <c r="F546" s="76"/>
      <c r="G546" s="76"/>
    </row>
    <row r="547">
      <c r="A547" s="94"/>
      <c r="B547" s="76"/>
      <c r="C547" s="76"/>
      <c r="D547" s="76"/>
      <c r="E547" s="76"/>
      <c r="F547" s="76"/>
      <c r="G547" s="76"/>
    </row>
    <row r="548">
      <c r="A548" s="94"/>
      <c r="B548" s="76"/>
      <c r="C548" s="76"/>
      <c r="D548" s="76"/>
      <c r="E548" s="76"/>
      <c r="F548" s="76"/>
      <c r="G548" s="76"/>
    </row>
    <row r="549">
      <c r="A549" s="94"/>
      <c r="B549" s="76"/>
      <c r="C549" s="76"/>
      <c r="D549" s="76"/>
      <c r="E549" s="76"/>
      <c r="F549" s="76"/>
      <c r="G549" s="76"/>
    </row>
    <row r="550">
      <c r="A550" s="94"/>
      <c r="B550" s="76"/>
      <c r="C550" s="76"/>
      <c r="D550" s="76"/>
      <c r="E550" s="76"/>
      <c r="F550" s="76"/>
      <c r="G550" s="76"/>
    </row>
    <row r="551">
      <c r="A551" s="94"/>
      <c r="B551" s="76"/>
      <c r="C551" s="76"/>
      <c r="D551" s="76"/>
      <c r="E551" s="76"/>
      <c r="F551" s="76"/>
      <c r="G551" s="76"/>
    </row>
    <row r="552">
      <c r="A552" s="94"/>
      <c r="B552" s="76"/>
      <c r="C552" s="76"/>
      <c r="D552" s="76"/>
      <c r="E552" s="76"/>
      <c r="F552" s="76"/>
      <c r="G552" s="76"/>
    </row>
    <row r="553">
      <c r="A553" s="94"/>
      <c r="B553" s="76"/>
      <c r="C553" s="76"/>
      <c r="D553" s="76"/>
      <c r="E553" s="76"/>
      <c r="F553" s="76"/>
      <c r="G553" s="76"/>
    </row>
    <row r="554">
      <c r="A554" s="94"/>
      <c r="B554" s="76"/>
      <c r="C554" s="76"/>
      <c r="D554" s="76"/>
      <c r="E554" s="76"/>
      <c r="F554" s="76"/>
      <c r="G554" s="76"/>
    </row>
    <row r="555">
      <c r="A555" s="94"/>
      <c r="B555" s="76"/>
      <c r="C555" s="76"/>
      <c r="D555" s="76"/>
      <c r="E555" s="76"/>
      <c r="F555" s="76"/>
      <c r="G555" s="76"/>
    </row>
    <row r="556">
      <c r="A556" s="94"/>
      <c r="B556" s="76"/>
      <c r="C556" s="76"/>
      <c r="D556" s="76"/>
      <c r="E556" s="76"/>
      <c r="F556" s="76"/>
      <c r="G556" s="76"/>
    </row>
    <row r="557">
      <c r="A557" s="94"/>
      <c r="B557" s="76"/>
      <c r="C557" s="76"/>
      <c r="D557" s="76"/>
      <c r="E557" s="76"/>
      <c r="F557" s="76"/>
      <c r="G557" s="76"/>
    </row>
    <row r="558">
      <c r="A558" s="94"/>
      <c r="B558" s="76"/>
      <c r="C558" s="76"/>
      <c r="D558" s="76"/>
      <c r="E558" s="76"/>
      <c r="F558" s="76"/>
      <c r="G558" s="76"/>
    </row>
    <row r="559">
      <c r="A559" s="94"/>
      <c r="B559" s="76"/>
      <c r="C559" s="76"/>
      <c r="D559" s="76"/>
      <c r="E559" s="76"/>
      <c r="F559" s="76"/>
      <c r="G559" s="76"/>
    </row>
    <row r="560">
      <c r="A560" s="94"/>
      <c r="B560" s="76"/>
      <c r="C560" s="76"/>
      <c r="D560" s="76"/>
      <c r="E560" s="76"/>
      <c r="F560" s="76"/>
      <c r="G560" s="76"/>
    </row>
    <row r="561">
      <c r="A561" s="94"/>
      <c r="B561" s="76"/>
      <c r="C561" s="76"/>
      <c r="D561" s="76"/>
      <c r="E561" s="76"/>
      <c r="F561" s="76"/>
      <c r="G561" s="76"/>
    </row>
    <row r="562">
      <c r="A562" s="94"/>
      <c r="B562" s="76"/>
      <c r="C562" s="76"/>
      <c r="D562" s="76"/>
      <c r="E562" s="76"/>
      <c r="F562" s="76"/>
      <c r="G562" s="76"/>
    </row>
    <row r="563">
      <c r="A563" s="94"/>
      <c r="B563" s="76"/>
      <c r="C563" s="76"/>
      <c r="D563" s="76"/>
      <c r="E563" s="76"/>
      <c r="F563" s="76"/>
      <c r="G563" s="76"/>
    </row>
    <row r="564">
      <c r="A564" s="94"/>
      <c r="B564" s="76"/>
      <c r="C564" s="76"/>
      <c r="D564" s="76"/>
      <c r="E564" s="76"/>
      <c r="F564" s="76"/>
      <c r="G564" s="76"/>
    </row>
    <row r="565">
      <c r="A565" s="94"/>
      <c r="B565" s="76"/>
      <c r="C565" s="76"/>
      <c r="D565" s="76"/>
      <c r="E565" s="76"/>
      <c r="F565" s="76"/>
      <c r="G565" s="76"/>
    </row>
    <row r="566">
      <c r="A566" s="94"/>
      <c r="B566" s="76"/>
      <c r="C566" s="76"/>
      <c r="D566" s="76"/>
      <c r="E566" s="76"/>
      <c r="F566" s="76"/>
      <c r="G566" s="76"/>
    </row>
    <row r="567">
      <c r="A567" s="94"/>
      <c r="B567" s="76"/>
      <c r="C567" s="76"/>
      <c r="D567" s="76"/>
      <c r="E567" s="76"/>
      <c r="F567" s="76"/>
      <c r="G567" s="76"/>
    </row>
    <row r="568">
      <c r="A568" s="94"/>
      <c r="B568" s="76"/>
      <c r="C568" s="76"/>
      <c r="D568" s="76"/>
      <c r="E568" s="76"/>
      <c r="F568" s="76"/>
      <c r="G568" s="76"/>
    </row>
    <row r="569">
      <c r="A569" s="94"/>
      <c r="B569" s="76"/>
      <c r="C569" s="76"/>
      <c r="D569" s="76"/>
      <c r="E569" s="76"/>
      <c r="F569" s="76"/>
      <c r="G569" s="76"/>
    </row>
    <row r="570">
      <c r="A570" s="94"/>
      <c r="B570" s="76"/>
      <c r="C570" s="76"/>
      <c r="D570" s="76"/>
      <c r="E570" s="76"/>
      <c r="F570" s="76"/>
      <c r="G570" s="76"/>
    </row>
    <row r="571">
      <c r="A571" s="94"/>
      <c r="B571" s="76"/>
      <c r="C571" s="76"/>
      <c r="D571" s="76"/>
      <c r="E571" s="76"/>
      <c r="F571" s="76"/>
      <c r="G571" s="76"/>
    </row>
    <row r="572">
      <c r="A572" s="94"/>
      <c r="B572" s="76"/>
      <c r="C572" s="76"/>
      <c r="D572" s="76"/>
      <c r="E572" s="76"/>
      <c r="F572" s="76"/>
      <c r="G572" s="76"/>
    </row>
    <row r="573">
      <c r="A573" s="94"/>
      <c r="B573" s="76"/>
      <c r="C573" s="76"/>
      <c r="D573" s="76"/>
      <c r="E573" s="76"/>
      <c r="F573" s="76"/>
      <c r="G573" s="76"/>
    </row>
    <row r="574">
      <c r="A574" s="94"/>
      <c r="B574" s="76"/>
      <c r="C574" s="76"/>
      <c r="D574" s="76"/>
      <c r="E574" s="76"/>
      <c r="F574" s="76"/>
      <c r="G574" s="76"/>
    </row>
    <row r="575">
      <c r="A575" s="94"/>
      <c r="B575" s="76"/>
      <c r="C575" s="76"/>
      <c r="D575" s="76"/>
      <c r="E575" s="76"/>
      <c r="F575" s="76"/>
      <c r="G575" s="76"/>
    </row>
    <row r="576">
      <c r="A576" s="94"/>
      <c r="B576" s="76"/>
      <c r="C576" s="76"/>
      <c r="D576" s="76"/>
      <c r="E576" s="76"/>
      <c r="F576" s="76"/>
      <c r="G576" s="76"/>
    </row>
    <row r="577">
      <c r="A577" s="94"/>
      <c r="B577" s="76"/>
      <c r="C577" s="76"/>
      <c r="D577" s="76"/>
      <c r="E577" s="76"/>
      <c r="F577" s="76"/>
      <c r="G577" s="76"/>
    </row>
    <row r="578">
      <c r="A578" s="94"/>
      <c r="B578" s="76"/>
      <c r="C578" s="76"/>
      <c r="D578" s="76"/>
      <c r="E578" s="76"/>
      <c r="F578" s="76"/>
      <c r="G578" s="76"/>
    </row>
    <row r="579">
      <c r="A579" s="94"/>
      <c r="B579" s="76"/>
      <c r="C579" s="76"/>
      <c r="D579" s="76"/>
      <c r="E579" s="76"/>
      <c r="F579" s="76"/>
      <c r="G579" s="76"/>
    </row>
    <row r="580">
      <c r="A580" s="94"/>
      <c r="B580" s="76"/>
      <c r="C580" s="76"/>
      <c r="D580" s="76"/>
      <c r="E580" s="76"/>
      <c r="F580" s="76"/>
      <c r="G580" s="76"/>
    </row>
    <row r="581">
      <c r="A581" s="94"/>
      <c r="B581" s="76"/>
      <c r="C581" s="76"/>
      <c r="D581" s="76"/>
      <c r="E581" s="76"/>
      <c r="F581" s="76"/>
      <c r="G581" s="76"/>
    </row>
    <row r="582">
      <c r="A582" s="94"/>
      <c r="B582" s="76"/>
      <c r="C582" s="76"/>
      <c r="D582" s="76"/>
      <c r="E582" s="76"/>
      <c r="F582" s="76"/>
      <c r="G582" s="76"/>
    </row>
    <row r="583">
      <c r="A583" s="94"/>
      <c r="B583" s="76"/>
      <c r="C583" s="76"/>
      <c r="D583" s="76"/>
      <c r="E583" s="76"/>
      <c r="F583" s="76"/>
      <c r="G583" s="76"/>
    </row>
    <row r="584">
      <c r="A584" s="94"/>
      <c r="B584" s="76"/>
      <c r="C584" s="76"/>
      <c r="D584" s="76"/>
      <c r="E584" s="76"/>
      <c r="F584" s="76"/>
      <c r="G584" s="76"/>
    </row>
    <row r="585">
      <c r="A585" s="94"/>
      <c r="B585" s="76"/>
      <c r="C585" s="76"/>
      <c r="D585" s="76"/>
      <c r="E585" s="76"/>
      <c r="F585" s="76"/>
      <c r="G585" s="76"/>
    </row>
    <row r="586">
      <c r="A586" s="94"/>
      <c r="B586" s="76"/>
      <c r="C586" s="76"/>
      <c r="D586" s="76"/>
      <c r="E586" s="76"/>
      <c r="F586" s="76"/>
      <c r="G586" s="76"/>
    </row>
    <row r="587">
      <c r="A587" s="94"/>
      <c r="B587" s="76"/>
      <c r="C587" s="76"/>
      <c r="D587" s="76"/>
      <c r="E587" s="76"/>
      <c r="F587" s="76"/>
      <c r="G587" s="76"/>
    </row>
    <row r="588">
      <c r="A588" s="94"/>
      <c r="B588" s="76"/>
      <c r="C588" s="76"/>
      <c r="D588" s="76"/>
      <c r="E588" s="76"/>
      <c r="F588" s="76"/>
      <c r="G588" s="76"/>
    </row>
    <row r="589">
      <c r="A589" s="94"/>
      <c r="B589" s="76"/>
      <c r="C589" s="76"/>
      <c r="D589" s="76"/>
      <c r="E589" s="76"/>
      <c r="F589" s="76"/>
      <c r="G589" s="76"/>
    </row>
    <row r="590">
      <c r="A590" s="94"/>
      <c r="B590" s="76"/>
      <c r="C590" s="76"/>
      <c r="D590" s="76"/>
      <c r="E590" s="76"/>
      <c r="F590" s="76"/>
      <c r="G590" s="76"/>
    </row>
    <row r="591">
      <c r="A591" s="94"/>
      <c r="B591" s="76"/>
      <c r="C591" s="76"/>
      <c r="D591" s="76"/>
      <c r="E591" s="76"/>
      <c r="F591" s="76"/>
      <c r="G591" s="76"/>
    </row>
    <row r="592">
      <c r="A592" s="94"/>
      <c r="B592" s="76"/>
      <c r="C592" s="76"/>
      <c r="D592" s="76"/>
      <c r="E592" s="76"/>
      <c r="F592" s="76"/>
      <c r="G592" s="76"/>
    </row>
    <row r="593">
      <c r="A593" s="94"/>
      <c r="B593" s="76"/>
      <c r="C593" s="76"/>
      <c r="D593" s="76"/>
      <c r="E593" s="76"/>
      <c r="F593" s="76"/>
      <c r="G593" s="76"/>
    </row>
    <row r="594">
      <c r="A594" s="94"/>
      <c r="B594" s="76"/>
      <c r="C594" s="76"/>
      <c r="D594" s="76"/>
      <c r="E594" s="76"/>
      <c r="F594" s="76"/>
      <c r="G594" s="76"/>
    </row>
    <row r="595">
      <c r="A595" s="94"/>
      <c r="B595" s="76"/>
      <c r="C595" s="76"/>
      <c r="D595" s="76"/>
      <c r="E595" s="76"/>
      <c r="F595" s="76"/>
      <c r="G595" s="76"/>
    </row>
    <row r="596">
      <c r="A596" s="94"/>
      <c r="B596" s="76"/>
      <c r="C596" s="76"/>
      <c r="D596" s="76"/>
      <c r="E596" s="76"/>
      <c r="F596" s="76"/>
      <c r="G596" s="76"/>
    </row>
    <row r="597">
      <c r="A597" s="94"/>
      <c r="B597" s="76"/>
      <c r="C597" s="76"/>
      <c r="D597" s="76"/>
      <c r="E597" s="76"/>
      <c r="F597" s="76"/>
      <c r="G597" s="76"/>
    </row>
    <row r="598">
      <c r="A598" s="94"/>
      <c r="B598" s="76"/>
      <c r="C598" s="76"/>
      <c r="D598" s="76"/>
      <c r="E598" s="76"/>
      <c r="F598" s="76"/>
      <c r="G598" s="76"/>
    </row>
    <row r="599">
      <c r="A599" s="94"/>
      <c r="B599" s="76"/>
      <c r="C599" s="76"/>
      <c r="D599" s="76"/>
      <c r="E599" s="76"/>
      <c r="F599" s="76"/>
      <c r="G599" s="76"/>
    </row>
    <row r="600">
      <c r="A600" s="94"/>
      <c r="B600" s="76"/>
      <c r="C600" s="76"/>
      <c r="D600" s="76"/>
      <c r="E600" s="76"/>
      <c r="F600" s="76"/>
      <c r="G600" s="76"/>
    </row>
    <row r="601">
      <c r="A601" s="94"/>
      <c r="B601" s="76"/>
      <c r="C601" s="76"/>
      <c r="D601" s="76"/>
      <c r="E601" s="76"/>
      <c r="F601" s="76"/>
      <c r="G601" s="76"/>
    </row>
    <row r="602">
      <c r="A602" s="94"/>
      <c r="B602" s="76"/>
      <c r="C602" s="76"/>
      <c r="D602" s="76"/>
      <c r="E602" s="76"/>
      <c r="F602" s="76"/>
      <c r="G602" s="76"/>
    </row>
    <row r="603">
      <c r="A603" s="94"/>
      <c r="B603" s="76"/>
      <c r="C603" s="76"/>
      <c r="D603" s="76"/>
      <c r="E603" s="76"/>
      <c r="F603" s="76"/>
      <c r="G603" s="76"/>
    </row>
    <row r="604">
      <c r="A604" s="94"/>
      <c r="B604" s="76"/>
      <c r="C604" s="76"/>
      <c r="D604" s="76"/>
      <c r="E604" s="76"/>
      <c r="F604" s="76"/>
      <c r="G604" s="76"/>
    </row>
    <row r="605">
      <c r="A605" s="94"/>
      <c r="B605" s="76"/>
      <c r="C605" s="76"/>
      <c r="D605" s="76"/>
      <c r="E605" s="76"/>
      <c r="F605" s="76"/>
      <c r="G605" s="76"/>
    </row>
    <row r="606">
      <c r="A606" s="94"/>
      <c r="B606" s="76"/>
      <c r="C606" s="76"/>
      <c r="D606" s="76"/>
      <c r="E606" s="76"/>
      <c r="F606" s="76"/>
      <c r="G606" s="76"/>
    </row>
    <row r="607">
      <c r="A607" s="94"/>
      <c r="B607" s="76"/>
      <c r="C607" s="76"/>
      <c r="D607" s="76"/>
      <c r="E607" s="76"/>
      <c r="F607" s="76"/>
      <c r="G607" s="76"/>
    </row>
    <row r="608">
      <c r="A608" s="94"/>
      <c r="B608" s="76"/>
      <c r="C608" s="76"/>
      <c r="D608" s="76"/>
      <c r="E608" s="76"/>
      <c r="F608" s="76"/>
      <c r="G608" s="76"/>
    </row>
    <row r="609">
      <c r="A609" s="94"/>
      <c r="B609" s="76"/>
      <c r="C609" s="76"/>
      <c r="D609" s="76"/>
      <c r="E609" s="76"/>
      <c r="F609" s="76"/>
      <c r="G609" s="76"/>
    </row>
    <row r="610">
      <c r="A610" s="94"/>
      <c r="B610" s="76"/>
      <c r="C610" s="76"/>
      <c r="D610" s="76"/>
      <c r="E610" s="76"/>
      <c r="F610" s="76"/>
      <c r="G610" s="76"/>
    </row>
    <row r="611">
      <c r="A611" s="94"/>
      <c r="B611" s="76"/>
      <c r="C611" s="76"/>
      <c r="D611" s="76"/>
      <c r="E611" s="76"/>
      <c r="F611" s="76"/>
      <c r="G611" s="76"/>
    </row>
    <row r="612">
      <c r="A612" s="94"/>
      <c r="B612" s="76"/>
      <c r="C612" s="76"/>
      <c r="D612" s="76"/>
      <c r="E612" s="76"/>
      <c r="F612" s="76"/>
      <c r="G612" s="76"/>
    </row>
    <row r="613">
      <c r="A613" s="94"/>
      <c r="B613" s="76"/>
      <c r="C613" s="76"/>
      <c r="D613" s="76"/>
      <c r="E613" s="76"/>
      <c r="F613" s="76"/>
      <c r="G613" s="76"/>
    </row>
    <row r="614">
      <c r="A614" s="94"/>
      <c r="B614" s="76"/>
      <c r="C614" s="76"/>
      <c r="D614" s="76"/>
      <c r="E614" s="76"/>
      <c r="F614" s="76"/>
      <c r="G614" s="76"/>
    </row>
    <row r="615">
      <c r="A615" s="94"/>
      <c r="B615" s="76"/>
      <c r="C615" s="76"/>
      <c r="D615" s="76"/>
      <c r="E615" s="76"/>
      <c r="F615" s="76"/>
      <c r="G615" s="76"/>
    </row>
    <row r="616">
      <c r="A616" s="94"/>
      <c r="B616" s="76"/>
      <c r="C616" s="76"/>
      <c r="D616" s="76"/>
      <c r="E616" s="76"/>
      <c r="F616" s="76"/>
      <c r="G616" s="76"/>
    </row>
    <row r="617">
      <c r="A617" s="94"/>
      <c r="B617" s="76"/>
      <c r="C617" s="76"/>
      <c r="D617" s="76"/>
      <c r="E617" s="76"/>
      <c r="F617" s="76"/>
      <c r="G617" s="76"/>
    </row>
    <row r="618">
      <c r="A618" s="94"/>
      <c r="B618" s="76"/>
      <c r="C618" s="76"/>
      <c r="D618" s="76"/>
      <c r="E618" s="76"/>
      <c r="F618" s="76"/>
      <c r="G618" s="76"/>
    </row>
    <row r="619">
      <c r="A619" s="94"/>
      <c r="B619" s="76"/>
      <c r="C619" s="76"/>
      <c r="D619" s="76"/>
      <c r="E619" s="76"/>
      <c r="F619" s="76"/>
      <c r="G619" s="76"/>
    </row>
    <row r="620">
      <c r="A620" s="94"/>
      <c r="B620" s="76"/>
      <c r="C620" s="76"/>
      <c r="D620" s="76"/>
      <c r="E620" s="76"/>
      <c r="F620" s="76"/>
      <c r="G620" s="76"/>
    </row>
    <row r="621">
      <c r="A621" s="94"/>
      <c r="B621" s="76"/>
      <c r="C621" s="76"/>
      <c r="D621" s="76"/>
      <c r="E621" s="76"/>
      <c r="F621" s="76"/>
      <c r="G621" s="76"/>
    </row>
    <row r="622">
      <c r="A622" s="94"/>
      <c r="B622" s="76"/>
      <c r="C622" s="76"/>
      <c r="D622" s="76"/>
      <c r="E622" s="76"/>
      <c r="F622" s="76"/>
      <c r="G622" s="76"/>
    </row>
    <row r="623">
      <c r="A623" s="94"/>
      <c r="B623" s="76"/>
      <c r="C623" s="76"/>
      <c r="D623" s="76"/>
      <c r="E623" s="76"/>
      <c r="F623" s="76"/>
      <c r="G623" s="76"/>
    </row>
    <row r="624">
      <c r="A624" s="94"/>
      <c r="B624" s="76"/>
      <c r="C624" s="76"/>
      <c r="D624" s="76"/>
      <c r="E624" s="76"/>
      <c r="F624" s="76"/>
      <c r="G624" s="76"/>
    </row>
    <row r="625">
      <c r="A625" s="94"/>
      <c r="B625" s="76"/>
      <c r="C625" s="76"/>
      <c r="D625" s="76"/>
      <c r="E625" s="76"/>
      <c r="F625" s="76"/>
      <c r="G625" s="76"/>
    </row>
    <row r="626">
      <c r="A626" s="94"/>
      <c r="B626" s="76"/>
      <c r="C626" s="76"/>
      <c r="D626" s="76"/>
      <c r="E626" s="76"/>
      <c r="F626" s="76"/>
      <c r="G626" s="76"/>
    </row>
    <row r="627">
      <c r="A627" s="94"/>
      <c r="B627" s="76"/>
      <c r="C627" s="76"/>
      <c r="D627" s="76"/>
      <c r="E627" s="76"/>
      <c r="F627" s="76"/>
      <c r="G627" s="76"/>
    </row>
    <row r="628">
      <c r="A628" s="94"/>
      <c r="B628" s="76"/>
      <c r="C628" s="76"/>
      <c r="D628" s="76"/>
      <c r="E628" s="76"/>
      <c r="F628" s="76"/>
      <c r="G628" s="76"/>
    </row>
    <row r="629">
      <c r="A629" s="94"/>
      <c r="B629" s="76"/>
      <c r="C629" s="76"/>
      <c r="D629" s="76"/>
      <c r="E629" s="76"/>
      <c r="F629" s="76"/>
      <c r="G629" s="76"/>
    </row>
    <row r="630">
      <c r="A630" s="94"/>
      <c r="B630" s="76"/>
      <c r="C630" s="76"/>
      <c r="D630" s="76"/>
      <c r="E630" s="76"/>
      <c r="F630" s="76"/>
      <c r="G630" s="76"/>
    </row>
    <row r="631">
      <c r="A631" s="94"/>
      <c r="B631" s="76"/>
      <c r="C631" s="76"/>
      <c r="D631" s="76"/>
      <c r="E631" s="76"/>
      <c r="F631" s="76"/>
      <c r="G631" s="76"/>
    </row>
    <row r="632">
      <c r="A632" s="94"/>
      <c r="B632" s="76"/>
      <c r="C632" s="76"/>
      <c r="D632" s="76"/>
      <c r="E632" s="76"/>
      <c r="F632" s="76"/>
      <c r="G632" s="76"/>
    </row>
    <row r="633">
      <c r="A633" s="94"/>
      <c r="B633" s="76"/>
      <c r="C633" s="76"/>
      <c r="D633" s="76"/>
      <c r="E633" s="76"/>
      <c r="F633" s="76"/>
      <c r="G633" s="76"/>
    </row>
    <row r="634">
      <c r="A634" s="94"/>
      <c r="B634" s="76"/>
      <c r="C634" s="76"/>
      <c r="D634" s="76"/>
      <c r="E634" s="76"/>
      <c r="F634" s="76"/>
      <c r="G634" s="76"/>
    </row>
    <row r="635">
      <c r="A635" s="94"/>
      <c r="B635" s="76"/>
      <c r="C635" s="76"/>
      <c r="D635" s="76"/>
      <c r="E635" s="76"/>
      <c r="F635" s="76"/>
      <c r="G635" s="76"/>
    </row>
    <row r="636">
      <c r="A636" s="94"/>
      <c r="B636" s="76"/>
      <c r="C636" s="76"/>
      <c r="D636" s="76"/>
      <c r="E636" s="76"/>
      <c r="F636" s="76"/>
      <c r="G636" s="76"/>
    </row>
    <row r="637">
      <c r="A637" s="94"/>
      <c r="B637" s="76"/>
      <c r="C637" s="76"/>
      <c r="D637" s="76"/>
      <c r="E637" s="76"/>
      <c r="F637" s="76"/>
      <c r="G637" s="76"/>
    </row>
    <row r="638">
      <c r="A638" s="94"/>
      <c r="B638" s="76"/>
      <c r="C638" s="76"/>
      <c r="D638" s="76"/>
      <c r="E638" s="76"/>
      <c r="F638" s="76"/>
      <c r="G638" s="76"/>
    </row>
    <row r="639">
      <c r="A639" s="94"/>
      <c r="B639" s="76"/>
      <c r="C639" s="76"/>
      <c r="D639" s="76"/>
      <c r="E639" s="76"/>
      <c r="F639" s="76"/>
      <c r="G639" s="76"/>
    </row>
    <row r="640">
      <c r="A640" s="94"/>
      <c r="B640" s="76"/>
      <c r="C640" s="76"/>
      <c r="D640" s="76"/>
      <c r="E640" s="76"/>
      <c r="F640" s="76"/>
      <c r="G640" s="76"/>
    </row>
    <row r="641">
      <c r="A641" s="94"/>
      <c r="B641" s="76"/>
      <c r="C641" s="76"/>
      <c r="D641" s="76"/>
      <c r="E641" s="76"/>
      <c r="F641" s="76"/>
      <c r="G641" s="76"/>
    </row>
    <row r="642">
      <c r="A642" s="94"/>
      <c r="B642" s="76"/>
      <c r="C642" s="76"/>
      <c r="D642" s="76"/>
      <c r="E642" s="76"/>
      <c r="F642" s="76"/>
      <c r="G642" s="76"/>
    </row>
    <row r="643">
      <c r="A643" s="94"/>
      <c r="B643" s="76"/>
      <c r="C643" s="76"/>
      <c r="D643" s="76"/>
      <c r="E643" s="76"/>
      <c r="F643" s="76"/>
      <c r="G643" s="76"/>
    </row>
    <row r="644">
      <c r="A644" s="94"/>
      <c r="B644" s="76"/>
      <c r="C644" s="76"/>
      <c r="D644" s="76"/>
      <c r="E644" s="76"/>
      <c r="F644" s="76"/>
      <c r="G644" s="76"/>
    </row>
    <row r="645">
      <c r="A645" s="94"/>
      <c r="B645" s="76"/>
      <c r="C645" s="76"/>
      <c r="D645" s="76"/>
      <c r="E645" s="76"/>
      <c r="F645" s="76"/>
      <c r="G645" s="76"/>
    </row>
    <row r="646">
      <c r="A646" s="94"/>
      <c r="B646" s="76"/>
      <c r="C646" s="76"/>
      <c r="D646" s="76"/>
      <c r="E646" s="76"/>
      <c r="F646" s="76"/>
      <c r="G646" s="76"/>
    </row>
    <row r="647">
      <c r="A647" s="94"/>
      <c r="B647" s="76"/>
      <c r="C647" s="76"/>
      <c r="D647" s="76"/>
      <c r="E647" s="76"/>
      <c r="F647" s="76"/>
      <c r="G647" s="76"/>
    </row>
    <row r="648">
      <c r="A648" s="94"/>
      <c r="B648" s="76"/>
      <c r="C648" s="76"/>
      <c r="D648" s="76"/>
      <c r="E648" s="76"/>
      <c r="F648" s="76"/>
      <c r="G648" s="76"/>
    </row>
    <row r="649">
      <c r="A649" s="94"/>
      <c r="B649" s="76"/>
      <c r="C649" s="76"/>
      <c r="D649" s="76"/>
      <c r="E649" s="76"/>
      <c r="F649" s="76"/>
      <c r="G649" s="76"/>
    </row>
    <row r="650">
      <c r="A650" s="94"/>
      <c r="B650" s="76"/>
      <c r="C650" s="76"/>
      <c r="D650" s="76"/>
      <c r="E650" s="76"/>
      <c r="F650" s="76"/>
      <c r="G650" s="76"/>
    </row>
    <row r="651">
      <c r="A651" s="94"/>
      <c r="B651" s="76"/>
      <c r="C651" s="76"/>
      <c r="D651" s="76"/>
      <c r="E651" s="76"/>
      <c r="F651" s="76"/>
      <c r="G651" s="76"/>
    </row>
    <row r="652">
      <c r="A652" s="94"/>
      <c r="B652" s="76"/>
      <c r="C652" s="76"/>
      <c r="D652" s="76"/>
      <c r="E652" s="76"/>
      <c r="F652" s="76"/>
      <c r="G652" s="76"/>
    </row>
    <row r="653">
      <c r="A653" s="94"/>
      <c r="B653" s="76"/>
      <c r="C653" s="76"/>
      <c r="D653" s="76"/>
      <c r="E653" s="76"/>
      <c r="F653" s="76"/>
      <c r="G653" s="76"/>
    </row>
    <row r="654">
      <c r="A654" s="94"/>
      <c r="B654" s="76"/>
      <c r="C654" s="76"/>
      <c r="D654" s="76"/>
      <c r="E654" s="76"/>
      <c r="F654" s="76"/>
      <c r="G654" s="76"/>
    </row>
    <row r="655">
      <c r="A655" s="94"/>
      <c r="B655" s="76"/>
      <c r="C655" s="76"/>
      <c r="D655" s="76"/>
      <c r="E655" s="76"/>
      <c r="F655" s="76"/>
      <c r="G655" s="76"/>
    </row>
    <row r="656">
      <c r="A656" s="94"/>
      <c r="B656" s="76"/>
      <c r="C656" s="76"/>
      <c r="D656" s="76"/>
      <c r="E656" s="76"/>
      <c r="F656" s="76"/>
      <c r="G656" s="76"/>
    </row>
    <row r="657">
      <c r="A657" s="94"/>
      <c r="B657" s="76"/>
      <c r="C657" s="76"/>
      <c r="D657" s="76"/>
      <c r="E657" s="76"/>
      <c r="F657" s="76"/>
      <c r="G657" s="76"/>
    </row>
    <row r="658">
      <c r="A658" s="94"/>
      <c r="B658" s="76"/>
      <c r="C658" s="76"/>
      <c r="D658" s="76"/>
      <c r="E658" s="76"/>
      <c r="F658" s="76"/>
      <c r="G658" s="76"/>
    </row>
    <row r="659">
      <c r="A659" s="94"/>
      <c r="B659" s="76"/>
      <c r="C659" s="76"/>
      <c r="D659" s="76"/>
      <c r="E659" s="76"/>
      <c r="F659" s="76"/>
      <c r="G659" s="76"/>
    </row>
    <row r="660">
      <c r="A660" s="94"/>
      <c r="B660" s="76"/>
      <c r="C660" s="76"/>
      <c r="D660" s="76"/>
      <c r="E660" s="76"/>
      <c r="F660" s="76"/>
      <c r="G660" s="76"/>
    </row>
    <row r="661">
      <c r="A661" s="94"/>
      <c r="B661" s="76"/>
      <c r="C661" s="76"/>
      <c r="D661" s="76"/>
      <c r="E661" s="76"/>
      <c r="F661" s="76"/>
      <c r="G661" s="76"/>
    </row>
    <row r="662">
      <c r="A662" s="94"/>
      <c r="B662" s="76"/>
      <c r="C662" s="76"/>
      <c r="D662" s="76"/>
      <c r="E662" s="76"/>
      <c r="F662" s="76"/>
      <c r="G662" s="76"/>
    </row>
    <row r="663">
      <c r="A663" s="94"/>
      <c r="B663" s="76"/>
      <c r="C663" s="76"/>
      <c r="D663" s="76"/>
      <c r="E663" s="76"/>
      <c r="F663" s="76"/>
      <c r="G663" s="76"/>
    </row>
    <row r="664">
      <c r="A664" s="94"/>
      <c r="B664" s="76"/>
      <c r="C664" s="76"/>
      <c r="D664" s="76"/>
      <c r="E664" s="76"/>
      <c r="F664" s="76"/>
      <c r="G664" s="76"/>
    </row>
    <row r="665">
      <c r="A665" s="94"/>
      <c r="B665" s="76"/>
      <c r="C665" s="76"/>
      <c r="D665" s="76"/>
      <c r="E665" s="76"/>
      <c r="F665" s="76"/>
      <c r="G665" s="76"/>
    </row>
    <row r="666">
      <c r="A666" s="94"/>
      <c r="B666" s="76"/>
      <c r="C666" s="76"/>
      <c r="D666" s="76"/>
      <c r="E666" s="76"/>
      <c r="F666" s="76"/>
      <c r="G666" s="76"/>
    </row>
    <row r="667">
      <c r="A667" s="94"/>
      <c r="B667" s="76"/>
      <c r="C667" s="76"/>
      <c r="D667" s="76"/>
      <c r="E667" s="76"/>
      <c r="F667" s="76"/>
      <c r="G667" s="76"/>
    </row>
    <row r="668">
      <c r="A668" s="94"/>
      <c r="B668" s="76"/>
      <c r="C668" s="76"/>
      <c r="D668" s="76"/>
      <c r="E668" s="76"/>
      <c r="F668" s="76"/>
      <c r="G668" s="76"/>
    </row>
    <row r="669">
      <c r="A669" s="94"/>
      <c r="B669" s="76"/>
      <c r="C669" s="76"/>
      <c r="D669" s="76"/>
      <c r="E669" s="76"/>
      <c r="F669" s="76"/>
      <c r="G669" s="76"/>
    </row>
    <row r="670">
      <c r="A670" s="94"/>
      <c r="B670" s="76"/>
      <c r="C670" s="76"/>
      <c r="D670" s="76"/>
      <c r="E670" s="76"/>
      <c r="F670" s="76"/>
      <c r="G670" s="76"/>
    </row>
    <row r="671">
      <c r="A671" s="94"/>
      <c r="B671" s="76"/>
      <c r="C671" s="76"/>
      <c r="D671" s="76"/>
      <c r="E671" s="76"/>
      <c r="F671" s="76"/>
      <c r="G671" s="76"/>
    </row>
    <row r="672">
      <c r="A672" s="94"/>
      <c r="B672" s="76"/>
      <c r="C672" s="76"/>
      <c r="D672" s="76"/>
      <c r="E672" s="76"/>
      <c r="F672" s="76"/>
      <c r="G672" s="76"/>
    </row>
    <row r="673">
      <c r="A673" s="94"/>
      <c r="B673" s="76"/>
      <c r="C673" s="76"/>
      <c r="D673" s="76"/>
      <c r="E673" s="76"/>
      <c r="F673" s="76"/>
      <c r="G673" s="76"/>
    </row>
    <row r="674">
      <c r="A674" s="94"/>
      <c r="B674" s="76"/>
      <c r="C674" s="76"/>
      <c r="D674" s="76"/>
      <c r="E674" s="76"/>
      <c r="F674" s="76"/>
      <c r="G674" s="76"/>
    </row>
    <row r="675">
      <c r="A675" s="94"/>
      <c r="B675" s="76"/>
      <c r="C675" s="76"/>
      <c r="D675" s="76"/>
      <c r="E675" s="76"/>
      <c r="F675" s="76"/>
      <c r="G675" s="76"/>
    </row>
    <row r="676">
      <c r="A676" s="94"/>
      <c r="B676" s="76"/>
      <c r="C676" s="76"/>
      <c r="D676" s="76"/>
      <c r="E676" s="76"/>
      <c r="F676" s="76"/>
      <c r="G676" s="76"/>
    </row>
    <row r="677">
      <c r="A677" s="94"/>
      <c r="B677" s="76"/>
      <c r="C677" s="76"/>
      <c r="D677" s="76"/>
      <c r="E677" s="76"/>
      <c r="F677" s="76"/>
      <c r="G677" s="76"/>
    </row>
    <row r="678">
      <c r="A678" s="94"/>
      <c r="B678" s="76"/>
      <c r="C678" s="76"/>
      <c r="D678" s="76"/>
      <c r="E678" s="76"/>
      <c r="F678" s="76"/>
      <c r="G678" s="76"/>
    </row>
    <row r="679">
      <c r="A679" s="94"/>
      <c r="B679" s="76"/>
      <c r="C679" s="76"/>
      <c r="D679" s="76"/>
      <c r="E679" s="76"/>
      <c r="F679" s="76"/>
      <c r="G679" s="76"/>
    </row>
    <row r="680">
      <c r="A680" s="94"/>
      <c r="B680" s="76"/>
      <c r="C680" s="76"/>
      <c r="D680" s="76"/>
      <c r="E680" s="76"/>
      <c r="F680" s="76"/>
      <c r="G680" s="76"/>
    </row>
    <row r="681">
      <c r="A681" s="94"/>
      <c r="B681" s="76"/>
      <c r="C681" s="76"/>
      <c r="D681" s="76"/>
      <c r="E681" s="76"/>
      <c r="F681" s="76"/>
      <c r="G681" s="76"/>
    </row>
    <row r="682">
      <c r="A682" s="94"/>
      <c r="B682" s="76"/>
      <c r="C682" s="76"/>
      <c r="D682" s="76"/>
      <c r="E682" s="76"/>
      <c r="F682" s="76"/>
      <c r="G682" s="76"/>
    </row>
    <row r="683">
      <c r="A683" s="94"/>
      <c r="B683" s="76"/>
      <c r="C683" s="76"/>
      <c r="D683" s="76"/>
      <c r="E683" s="76"/>
      <c r="F683" s="76"/>
      <c r="G683" s="76"/>
    </row>
    <row r="684">
      <c r="A684" s="94"/>
      <c r="B684" s="76"/>
      <c r="C684" s="76"/>
      <c r="D684" s="76"/>
      <c r="E684" s="76"/>
      <c r="F684" s="76"/>
      <c r="G684" s="76"/>
    </row>
    <row r="685">
      <c r="A685" s="94"/>
      <c r="B685" s="76"/>
      <c r="C685" s="76"/>
      <c r="D685" s="76"/>
      <c r="E685" s="76"/>
      <c r="F685" s="76"/>
      <c r="G685" s="76"/>
    </row>
    <row r="686">
      <c r="A686" s="94"/>
      <c r="B686" s="76"/>
      <c r="C686" s="76"/>
      <c r="D686" s="76"/>
      <c r="E686" s="76"/>
      <c r="F686" s="76"/>
      <c r="G686" s="76"/>
    </row>
    <row r="687">
      <c r="A687" s="94"/>
      <c r="B687" s="76"/>
      <c r="C687" s="76"/>
      <c r="D687" s="76"/>
      <c r="E687" s="76"/>
      <c r="F687" s="76"/>
      <c r="G687" s="76"/>
    </row>
    <row r="688">
      <c r="A688" s="94"/>
      <c r="B688" s="76"/>
      <c r="C688" s="76"/>
      <c r="D688" s="76"/>
      <c r="E688" s="76"/>
      <c r="F688" s="76"/>
      <c r="G688" s="76"/>
    </row>
    <row r="689">
      <c r="A689" s="94"/>
      <c r="B689" s="76"/>
      <c r="C689" s="76"/>
      <c r="D689" s="76"/>
      <c r="E689" s="76"/>
      <c r="F689" s="76"/>
      <c r="G689" s="76"/>
    </row>
    <row r="690">
      <c r="A690" s="94"/>
      <c r="B690" s="76"/>
      <c r="C690" s="76"/>
      <c r="D690" s="76"/>
      <c r="E690" s="76"/>
      <c r="F690" s="76"/>
      <c r="G690" s="76"/>
    </row>
    <row r="691">
      <c r="A691" s="94"/>
      <c r="B691" s="76"/>
      <c r="C691" s="76"/>
      <c r="D691" s="76"/>
      <c r="E691" s="76"/>
      <c r="F691" s="76"/>
      <c r="G691" s="76"/>
    </row>
    <row r="692">
      <c r="A692" s="94"/>
      <c r="B692" s="76"/>
      <c r="C692" s="76"/>
      <c r="D692" s="76"/>
      <c r="E692" s="76"/>
      <c r="F692" s="76"/>
      <c r="G692" s="76"/>
    </row>
    <row r="693">
      <c r="A693" s="94"/>
      <c r="B693" s="76"/>
      <c r="C693" s="76"/>
      <c r="D693" s="76"/>
      <c r="E693" s="76"/>
      <c r="F693" s="76"/>
      <c r="G693" s="76"/>
    </row>
    <row r="694">
      <c r="A694" s="94"/>
      <c r="B694" s="76"/>
      <c r="C694" s="76"/>
      <c r="D694" s="76"/>
      <c r="E694" s="76"/>
      <c r="F694" s="76"/>
      <c r="G694" s="76"/>
    </row>
    <row r="695">
      <c r="A695" s="94"/>
      <c r="B695" s="76"/>
      <c r="C695" s="76"/>
      <c r="D695" s="76"/>
      <c r="E695" s="76"/>
      <c r="F695" s="76"/>
      <c r="G695" s="76"/>
    </row>
    <row r="696">
      <c r="A696" s="94"/>
      <c r="B696" s="76"/>
      <c r="C696" s="76"/>
      <c r="D696" s="76"/>
      <c r="E696" s="76"/>
      <c r="F696" s="76"/>
      <c r="G696" s="76"/>
    </row>
    <row r="697">
      <c r="A697" s="94"/>
      <c r="B697" s="76"/>
      <c r="C697" s="76"/>
      <c r="D697" s="76"/>
      <c r="E697" s="76"/>
      <c r="F697" s="76"/>
      <c r="G697" s="76"/>
    </row>
    <row r="698">
      <c r="A698" s="94"/>
      <c r="B698" s="76"/>
      <c r="C698" s="76"/>
      <c r="D698" s="76"/>
      <c r="E698" s="76"/>
      <c r="F698" s="76"/>
      <c r="G698" s="76"/>
    </row>
    <row r="699">
      <c r="A699" s="94"/>
      <c r="B699" s="76"/>
      <c r="C699" s="76"/>
      <c r="D699" s="76"/>
      <c r="E699" s="76"/>
      <c r="F699" s="76"/>
      <c r="G699" s="76"/>
    </row>
    <row r="700">
      <c r="A700" s="94"/>
      <c r="B700" s="76"/>
      <c r="C700" s="76"/>
      <c r="D700" s="76"/>
      <c r="E700" s="76"/>
      <c r="F700" s="76"/>
      <c r="G700" s="76"/>
    </row>
    <row r="701">
      <c r="A701" s="94"/>
      <c r="B701" s="76"/>
      <c r="C701" s="76"/>
      <c r="D701" s="76"/>
      <c r="E701" s="76"/>
      <c r="F701" s="76"/>
      <c r="G701" s="76"/>
    </row>
    <row r="702">
      <c r="A702" s="94"/>
      <c r="B702" s="76"/>
      <c r="C702" s="76"/>
      <c r="D702" s="76"/>
      <c r="E702" s="76"/>
      <c r="F702" s="76"/>
      <c r="G702" s="76"/>
    </row>
    <row r="703">
      <c r="A703" s="94"/>
      <c r="B703" s="76"/>
      <c r="C703" s="76"/>
      <c r="D703" s="76"/>
      <c r="E703" s="76"/>
      <c r="F703" s="76"/>
      <c r="G703" s="76"/>
    </row>
    <row r="704">
      <c r="A704" s="94"/>
      <c r="B704" s="76"/>
      <c r="C704" s="76"/>
      <c r="D704" s="76"/>
      <c r="E704" s="76"/>
      <c r="F704" s="76"/>
      <c r="G704" s="76"/>
    </row>
    <row r="705">
      <c r="A705" s="94"/>
      <c r="B705" s="76"/>
      <c r="C705" s="76"/>
      <c r="D705" s="76"/>
      <c r="E705" s="76"/>
      <c r="F705" s="76"/>
      <c r="G705" s="76"/>
    </row>
    <row r="706">
      <c r="A706" s="94"/>
      <c r="B706" s="76"/>
      <c r="C706" s="76"/>
      <c r="D706" s="76"/>
      <c r="E706" s="76"/>
      <c r="F706" s="76"/>
      <c r="G706" s="76"/>
    </row>
    <row r="707">
      <c r="A707" s="94"/>
      <c r="B707" s="76"/>
      <c r="C707" s="76"/>
      <c r="D707" s="76"/>
      <c r="E707" s="76"/>
      <c r="F707" s="76"/>
      <c r="G707" s="76"/>
    </row>
    <row r="708">
      <c r="A708" s="94"/>
      <c r="B708" s="76"/>
      <c r="C708" s="76"/>
      <c r="D708" s="76"/>
      <c r="E708" s="76"/>
      <c r="F708" s="76"/>
      <c r="G708" s="76"/>
    </row>
    <row r="709">
      <c r="A709" s="94"/>
      <c r="B709" s="76"/>
      <c r="C709" s="76"/>
      <c r="D709" s="76"/>
      <c r="E709" s="76"/>
      <c r="F709" s="76"/>
      <c r="G709" s="76"/>
    </row>
    <row r="710">
      <c r="A710" s="94"/>
      <c r="B710" s="76"/>
      <c r="C710" s="76"/>
      <c r="D710" s="76"/>
      <c r="E710" s="76"/>
      <c r="F710" s="76"/>
      <c r="G710" s="76"/>
    </row>
    <row r="711">
      <c r="A711" s="94"/>
      <c r="B711" s="76"/>
      <c r="C711" s="76"/>
      <c r="D711" s="76"/>
      <c r="E711" s="76"/>
      <c r="F711" s="76"/>
      <c r="G711" s="76"/>
    </row>
    <row r="712">
      <c r="A712" s="94"/>
      <c r="B712" s="76"/>
      <c r="C712" s="76"/>
      <c r="D712" s="76"/>
      <c r="E712" s="76"/>
      <c r="F712" s="76"/>
      <c r="G712" s="76"/>
    </row>
    <row r="713">
      <c r="A713" s="94"/>
      <c r="B713" s="76"/>
      <c r="C713" s="76"/>
      <c r="D713" s="76"/>
      <c r="E713" s="76"/>
      <c r="F713" s="76"/>
      <c r="G713" s="76"/>
    </row>
    <row r="714">
      <c r="A714" s="94"/>
      <c r="B714" s="76"/>
      <c r="C714" s="76"/>
      <c r="D714" s="76"/>
      <c r="E714" s="76"/>
      <c r="F714" s="76"/>
      <c r="G714" s="76"/>
    </row>
    <row r="715">
      <c r="A715" s="94"/>
      <c r="B715" s="76"/>
      <c r="C715" s="76"/>
      <c r="D715" s="76"/>
      <c r="E715" s="76"/>
      <c r="F715" s="76"/>
      <c r="G715" s="76"/>
    </row>
    <row r="716">
      <c r="A716" s="94"/>
      <c r="B716" s="76"/>
      <c r="C716" s="76"/>
      <c r="D716" s="76"/>
      <c r="E716" s="76"/>
      <c r="F716" s="76"/>
      <c r="G716" s="76"/>
    </row>
    <row r="717">
      <c r="A717" s="94"/>
      <c r="B717" s="76"/>
      <c r="C717" s="76"/>
      <c r="D717" s="76"/>
      <c r="E717" s="76"/>
      <c r="F717" s="76"/>
      <c r="G717" s="76"/>
    </row>
    <row r="718">
      <c r="A718" s="94"/>
      <c r="B718" s="76"/>
      <c r="C718" s="76"/>
      <c r="D718" s="76"/>
      <c r="E718" s="76"/>
      <c r="F718" s="76"/>
      <c r="G718" s="76"/>
    </row>
    <row r="719">
      <c r="A719" s="94"/>
      <c r="B719" s="76"/>
      <c r="C719" s="76"/>
      <c r="D719" s="76"/>
      <c r="E719" s="76"/>
      <c r="F719" s="76"/>
      <c r="G719" s="76"/>
    </row>
    <row r="720">
      <c r="A720" s="94"/>
      <c r="B720" s="76"/>
      <c r="C720" s="76"/>
      <c r="D720" s="76"/>
      <c r="E720" s="76"/>
      <c r="F720" s="76"/>
      <c r="G720" s="76"/>
    </row>
    <row r="721">
      <c r="A721" s="94"/>
      <c r="B721" s="76"/>
      <c r="C721" s="76"/>
      <c r="D721" s="76"/>
      <c r="E721" s="76"/>
      <c r="F721" s="76"/>
      <c r="G721" s="76"/>
    </row>
    <row r="722">
      <c r="A722" s="94"/>
      <c r="B722" s="76"/>
      <c r="C722" s="76"/>
      <c r="D722" s="76"/>
      <c r="E722" s="76"/>
      <c r="F722" s="76"/>
      <c r="G722" s="76"/>
    </row>
    <row r="723">
      <c r="A723" s="94"/>
      <c r="B723" s="76"/>
      <c r="C723" s="76"/>
      <c r="D723" s="76"/>
      <c r="E723" s="76"/>
      <c r="F723" s="76"/>
      <c r="G723" s="76"/>
    </row>
    <row r="724">
      <c r="A724" s="94"/>
      <c r="B724" s="76"/>
      <c r="C724" s="76"/>
      <c r="D724" s="76"/>
      <c r="E724" s="76"/>
      <c r="F724" s="76"/>
      <c r="G724" s="76"/>
    </row>
    <row r="725">
      <c r="A725" s="94"/>
      <c r="B725" s="76"/>
      <c r="C725" s="76"/>
      <c r="D725" s="76"/>
      <c r="E725" s="76"/>
      <c r="F725" s="76"/>
      <c r="G725" s="76"/>
    </row>
    <row r="726">
      <c r="A726" s="94"/>
      <c r="B726" s="76"/>
      <c r="C726" s="76"/>
      <c r="D726" s="76"/>
      <c r="E726" s="76"/>
      <c r="F726" s="76"/>
      <c r="G726" s="76"/>
    </row>
    <row r="727">
      <c r="A727" s="94"/>
      <c r="B727" s="76"/>
      <c r="C727" s="76"/>
      <c r="D727" s="76"/>
      <c r="E727" s="76"/>
      <c r="F727" s="76"/>
      <c r="G727" s="76"/>
    </row>
    <row r="728">
      <c r="A728" s="94"/>
      <c r="B728" s="76"/>
      <c r="C728" s="76"/>
      <c r="D728" s="76"/>
      <c r="E728" s="76"/>
      <c r="F728" s="76"/>
      <c r="G728" s="76"/>
    </row>
    <row r="729">
      <c r="A729" s="94"/>
      <c r="B729" s="76"/>
      <c r="C729" s="76"/>
      <c r="D729" s="76"/>
      <c r="E729" s="76"/>
      <c r="F729" s="76"/>
      <c r="G729" s="76"/>
    </row>
    <row r="730">
      <c r="A730" s="94"/>
      <c r="B730" s="76"/>
      <c r="C730" s="76"/>
      <c r="D730" s="76"/>
      <c r="E730" s="76"/>
      <c r="F730" s="76"/>
      <c r="G730" s="76"/>
    </row>
    <row r="731">
      <c r="A731" s="94"/>
      <c r="B731" s="76"/>
      <c r="C731" s="76"/>
      <c r="D731" s="76"/>
      <c r="E731" s="76"/>
      <c r="F731" s="76"/>
      <c r="G731" s="76"/>
    </row>
    <row r="732">
      <c r="A732" s="94"/>
      <c r="B732" s="76"/>
      <c r="C732" s="76"/>
      <c r="D732" s="76"/>
      <c r="E732" s="76"/>
      <c r="F732" s="76"/>
      <c r="G732" s="76"/>
    </row>
    <row r="733">
      <c r="A733" s="94"/>
      <c r="B733" s="76"/>
      <c r="C733" s="76"/>
      <c r="D733" s="76"/>
      <c r="E733" s="76"/>
      <c r="F733" s="76"/>
      <c r="G733" s="76"/>
    </row>
    <row r="734">
      <c r="A734" s="94"/>
      <c r="B734" s="76"/>
      <c r="C734" s="76"/>
      <c r="D734" s="76"/>
      <c r="E734" s="76"/>
      <c r="F734" s="76"/>
      <c r="G734" s="76"/>
    </row>
    <row r="735">
      <c r="A735" s="94"/>
      <c r="B735" s="76"/>
      <c r="C735" s="76"/>
      <c r="D735" s="76"/>
      <c r="E735" s="76"/>
      <c r="F735" s="76"/>
      <c r="G735" s="76"/>
    </row>
    <row r="736">
      <c r="A736" s="94"/>
      <c r="B736" s="76"/>
      <c r="C736" s="76"/>
      <c r="D736" s="76"/>
      <c r="E736" s="76"/>
      <c r="F736" s="76"/>
      <c r="G736" s="76"/>
    </row>
    <row r="737">
      <c r="A737" s="94"/>
      <c r="B737" s="76"/>
      <c r="C737" s="76"/>
      <c r="D737" s="76"/>
      <c r="E737" s="76"/>
      <c r="F737" s="76"/>
      <c r="G737" s="76"/>
    </row>
    <row r="738">
      <c r="A738" s="94"/>
      <c r="B738" s="76"/>
      <c r="C738" s="76"/>
      <c r="D738" s="76"/>
      <c r="E738" s="76"/>
      <c r="F738" s="76"/>
      <c r="G738" s="76"/>
    </row>
    <row r="739">
      <c r="A739" s="94"/>
      <c r="B739" s="76"/>
      <c r="C739" s="76"/>
      <c r="D739" s="76"/>
      <c r="E739" s="76"/>
      <c r="F739" s="76"/>
      <c r="G739" s="76"/>
    </row>
    <row r="740">
      <c r="A740" s="94"/>
      <c r="B740" s="76"/>
      <c r="C740" s="76"/>
      <c r="D740" s="76"/>
      <c r="E740" s="76"/>
      <c r="F740" s="76"/>
      <c r="G740" s="76"/>
    </row>
    <row r="741">
      <c r="A741" s="94"/>
      <c r="B741" s="76"/>
      <c r="C741" s="76"/>
      <c r="D741" s="76"/>
      <c r="E741" s="76"/>
      <c r="F741" s="76"/>
      <c r="G741" s="76"/>
    </row>
    <row r="742">
      <c r="A742" s="94"/>
      <c r="B742" s="76"/>
      <c r="C742" s="76"/>
      <c r="D742" s="76"/>
      <c r="E742" s="76"/>
      <c r="F742" s="76"/>
      <c r="G742" s="76"/>
    </row>
    <row r="743">
      <c r="A743" s="94"/>
      <c r="B743" s="76"/>
      <c r="C743" s="76"/>
      <c r="D743" s="76"/>
      <c r="E743" s="76"/>
      <c r="F743" s="76"/>
      <c r="G743" s="76"/>
    </row>
    <row r="744">
      <c r="A744" s="94"/>
      <c r="B744" s="76"/>
      <c r="C744" s="76"/>
      <c r="D744" s="76"/>
      <c r="E744" s="76"/>
      <c r="F744" s="76"/>
      <c r="G744" s="76"/>
    </row>
    <row r="745">
      <c r="A745" s="94"/>
      <c r="B745" s="76"/>
      <c r="C745" s="76"/>
      <c r="D745" s="76"/>
      <c r="E745" s="76"/>
      <c r="F745" s="76"/>
      <c r="G745" s="76"/>
    </row>
    <row r="746">
      <c r="A746" s="94"/>
      <c r="B746" s="76"/>
      <c r="C746" s="76"/>
      <c r="D746" s="76"/>
      <c r="E746" s="76"/>
      <c r="F746" s="76"/>
      <c r="G746" s="76"/>
    </row>
    <row r="747">
      <c r="A747" s="94"/>
      <c r="B747" s="76"/>
      <c r="C747" s="76"/>
      <c r="D747" s="76"/>
      <c r="E747" s="76"/>
      <c r="F747" s="76"/>
      <c r="G747" s="76"/>
    </row>
    <row r="748">
      <c r="A748" s="94"/>
      <c r="B748" s="76"/>
      <c r="C748" s="76"/>
      <c r="D748" s="76"/>
      <c r="E748" s="76"/>
      <c r="F748" s="76"/>
      <c r="G748" s="76"/>
    </row>
    <row r="749">
      <c r="A749" s="94"/>
      <c r="B749" s="76"/>
      <c r="C749" s="76"/>
      <c r="D749" s="76"/>
      <c r="E749" s="76"/>
      <c r="F749" s="76"/>
      <c r="G749" s="76"/>
    </row>
    <row r="750">
      <c r="A750" s="94"/>
      <c r="B750" s="76"/>
      <c r="C750" s="76"/>
      <c r="D750" s="76"/>
      <c r="E750" s="76"/>
      <c r="F750" s="76"/>
      <c r="G750" s="76"/>
    </row>
    <row r="751">
      <c r="A751" s="94"/>
      <c r="B751" s="76"/>
      <c r="C751" s="76"/>
      <c r="D751" s="76"/>
      <c r="E751" s="76"/>
      <c r="F751" s="76"/>
      <c r="G751" s="76"/>
    </row>
    <row r="752">
      <c r="A752" s="94"/>
      <c r="B752" s="76"/>
      <c r="C752" s="76"/>
      <c r="D752" s="76"/>
      <c r="E752" s="76"/>
      <c r="F752" s="76"/>
      <c r="G752" s="76"/>
    </row>
    <row r="753">
      <c r="A753" s="94"/>
      <c r="B753" s="76"/>
      <c r="C753" s="76"/>
      <c r="D753" s="76"/>
      <c r="E753" s="76"/>
      <c r="F753" s="76"/>
      <c r="G753" s="76"/>
    </row>
    <row r="754">
      <c r="A754" s="94"/>
      <c r="B754" s="76"/>
      <c r="C754" s="76"/>
      <c r="D754" s="76"/>
      <c r="E754" s="76"/>
      <c r="F754" s="76"/>
      <c r="G754" s="76"/>
    </row>
    <row r="755">
      <c r="A755" s="94"/>
      <c r="B755" s="76"/>
      <c r="C755" s="76"/>
      <c r="D755" s="76"/>
      <c r="E755" s="76"/>
      <c r="F755" s="76"/>
      <c r="G755" s="76"/>
    </row>
    <row r="756">
      <c r="A756" s="94"/>
      <c r="B756" s="76"/>
      <c r="C756" s="76"/>
      <c r="D756" s="76"/>
      <c r="E756" s="76"/>
      <c r="F756" s="76"/>
      <c r="G756" s="76"/>
    </row>
    <row r="757">
      <c r="A757" s="94"/>
      <c r="B757" s="76"/>
      <c r="C757" s="76"/>
      <c r="D757" s="76"/>
      <c r="E757" s="76"/>
      <c r="F757" s="76"/>
      <c r="G757" s="76"/>
    </row>
    <row r="758">
      <c r="A758" s="94"/>
      <c r="B758" s="76"/>
      <c r="C758" s="76"/>
      <c r="D758" s="76"/>
      <c r="E758" s="76"/>
      <c r="F758" s="76"/>
      <c r="G758" s="76"/>
    </row>
    <row r="759">
      <c r="A759" s="94"/>
      <c r="B759" s="76"/>
      <c r="C759" s="76"/>
      <c r="D759" s="76"/>
      <c r="E759" s="76"/>
      <c r="F759" s="76"/>
      <c r="G759" s="76"/>
    </row>
    <row r="760">
      <c r="A760" s="94"/>
      <c r="B760" s="76"/>
      <c r="C760" s="76"/>
      <c r="D760" s="76"/>
      <c r="E760" s="76"/>
      <c r="F760" s="76"/>
      <c r="G760" s="76"/>
    </row>
    <row r="761">
      <c r="A761" s="94"/>
      <c r="B761" s="76"/>
      <c r="C761" s="76"/>
      <c r="D761" s="76"/>
      <c r="E761" s="76"/>
      <c r="F761" s="76"/>
      <c r="G761" s="76"/>
    </row>
    <row r="762">
      <c r="A762" s="94"/>
      <c r="B762" s="76"/>
      <c r="C762" s="76"/>
      <c r="D762" s="76"/>
      <c r="E762" s="76"/>
      <c r="F762" s="76"/>
      <c r="G762" s="76"/>
    </row>
    <row r="763">
      <c r="A763" s="94"/>
      <c r="B763" s="76"/>
      <c r="C763" s="76"/>
      <c r="D763" s="76"/>
      <c r="E763" s="76"/>
      <c r="F763" s="76"/>
      <c r="G763" s="76"/>
    </row>
    <row r="764">
      <c r="A764" s="94"/>
      <c r="B764" s="76"/>
      <c r="C764" s="76"/>
      <c r="D764" s="76"/>
      <c r="E764" s="76"/>
      <c r="F764" s="76"/>
      <c r="G764" s="76"/>
    </row>
    <row r="765">
      <c r="A765" s="94"/>
      <c r="B765" s="76"/>
      <c r="C765" s="76"/>
      <c r="D765" s="76"/>
      <c r="E765" s="76"/>
      <c r="F765" s="76"/>
      <c r="G765" s="76"/>
    </row>
    <row r="766">
      <c r="A766" s="94"/>
      <c r="B766" s="76"/>
      <c r="C766" s="76"/>
      <c r="D766" s="76"/>
      <c r="E766" s="76"/>
      <c r="F766" s="76"/>
      <c r="G766" s="76"/>
    </row>
    <row r="767">
      <c r="A767" s="94"/>
      <c r="B767" s="76"/>
      <c r="C767" s="76"/>
      <c r="D767" s="76"/>
      <c r="E767" s="76"/>
      <c r="F767" s="76"/>
      <c r="G767" s="76"/>
    </row>
    <row r="768">
      <c r="A768" s="94"/>
      <c r="B768" s="76"/>
      <c r="C768" s="76"/>
      <c r="D768" s="76"/>
      <c r="E768" s="76"/>
      <c r="F768" s="76"/>
      <c r="G768" s="76"/>
    </row>
    <row r="769">
      <c r="A769" s="94"/>
      <c r="B769" s="76"/>
      <c r="C769" s="76"/>
      <c r="D769" s="76"/>
      <c r="E769" s="76"/>
      <c r="F769" s="76"/>
      <c r="G769" s="76"/>
    </row>
    <row r="770">
      <c r="A770" s="94"/>
      <c r="B770" s="76"/>
      <c r="C770" s="76"/>
      <c r="D770" s="76"/>
      <c r="E770" s="76"/>
      <c r="F770" s="76"/>
      <c r="G770" s="76"/>
    </row>
    <row r="771">
      <c r="A771" s="94"/>
      <c r="B771" s="76"/>
      <c r="C771" s="76"/>
      <c r="D771" s="76"/>
      <c r="E771" s="76"/>
      <c r="F771" s="76"/>
      <c r="G771" s="76"/>
    </row>
    <row r="772">
      <c r="A772" s="94"/>
      <c r="B772" s="76"/>
      <c r="C772" s="76"/>
      <c r="D772" s="76"/>
      <c r="E772" s="76"/>
      <c r="F772" s="76"/>
      <c r="G772" s="76"/>
    </row>
    <row r="773">
      <c r="A773" s="94"/>
      <c r="B773" s="76"/>
      <c r="C773" s="76"/>
      <c r="D773" s="76"/>
      <c r="E773" s="76"/>
      <c r="F773" s="76"/>
      <c r="G773" s="76"/>
    </row>
    <row r="774">
      <c r="A774" s="94"/>
      <c r="B774" s="76"/>
      <c r="C774" s="76"/>
      <c r="D774" s="76"/>
      <c r="E774" s="76"/>
      <c r="F774" s="76"/>
      <c r="G774" s="76"/>
    </row>
    <row r="775">
      <c r="A775" s="94"/>
      <c r="B775" s="76"/>
      <c r="C775" s="76"/>
      <c r="D775" s="76"/>
      <c r="E775" s="76"/>
      <c r="F775" s="76"/>
      <c r="G775" s="76"/>
    </row>
    <row r="776">
      <c r="A776" s="94"/>
      <c r="B776" s="76"/>
      <c r="C776" s="76"/>
      <c r="D776" s="76"/>
      <c r="E776" s="76"/>
      <c r="F776" s="76"/>
      <c r="G776" s="76"/>
    </row>
    <row r="777">
      <c r="A777" s="94"/>
      <c r="B777" s="76"/>
      <c r="C777" s="76"/>
      <c r="D777" s="76"/>
      <c r="E777" s="76"/>
      <c r="F777" s="76"/>
      <c r="G777" s="76"/>
    </row>
    <row r="778">
      <c r="A778" s="94"/>
      <c r="B778" s="76"/>
      <c r="C778" s="76"/>
      <c r="D778" s="76"/>
      <c r="E778" s="76"/>
      <c r="F778" s="76"/>
      <c r="G778" s="76"/>
    </row>
    <row r="779">
      <c r="A779" s="94"/>
      <c r="B779" s="76"/>
      <c r="C779" s="76"/>
      <c r="D779" s="76"/>
      <c r="E779" s="76"/>
      <c r="F779" s="76"/>
      <c r="G779" s="76"/>
    </row>
    <row r="780">
      <c r="A780" s="94"/>
      <c r="B780" s="76"/>
      <c r="C780" s="76"/>
      <c r="D780" s="76"/>
      <c r="E780" s="76"/>
      <c r="F780" s="76"/>
      <c r="G780" s="76"/>
    </row>
    <row r="781">
      <c r="A781" s="94"/>
      <c r="B781" s="76"/>
      <c r="C781" s="76"/>
      <c r="D781" s="76"/>
      <c r="E781" s="76"/>
      <c r="F781" s="76"/>
      <c r="G781" s="76"/>
    </row>
    <row r="782">
      <c r="A782" s="94"/>
      <c r="B782" s="76"/>
      <c r="C782" s="76"/>
      <c r="D782" s="76"/>
      <c r="E782" s="76"/>
      <c r="F782" s="76"/>
      <c r="G782" s="76"/>
    </row>
    <row r="783">
      <c r="A783" s="94"/>
      <c r="B783" s="76"/>
      <c r="C783" s="76"/>
      <c r="D783" s="76"/>
      <c r="E783" s="76"/>
      <c r="F783" s="76"/>
      <c r="G783" s="76"/>
    </row>
    <row r="784">
      <c r="A784" s="94"/>
      <c r="B784" s="76"/>
      <c r="C784" s="76"/>
      <c r="D784" s="76"/>
      <c r="E784" s="76"/>
      <c r="F784" s="76"/>
      <c r="G784" s="76"/>
    </row>
    <row r="785">
      <c r="A785" s="94"/>
      <c r="B785" s="76"/>
      <c r="C785" s="76"/>
      <c r="D785" s="76"/>
      <c r="E785" s="76"/>
      <c r="F785" s="76"/>
      <c r="G785" s="76"/>
    </row>
    <row r="786">
      <c r="A786" s="94"/>
      <c r="B786" s="76"/>
      <c r="C786" s="76"/>
      <c r="D786" s="76"/>
      <c r="E786" s="76"/>
      <c r="F786" s="76"/>
      <c r="G786" s="76"/>
    </row>
    <row r="787">
      <c r="A787" s="94"/>
      <c r="B787" s="76"/>
      <c r="C787" s="76"/>
      <c r="D787" s="76"/>
      <c r="E787" s="76"/>
      <c r="F787" s="76"/>
      <c r="G787" s="76"/>
    </row>
    <row r="788">
      <c r="A788" s="94"/>
      <c r="B788" s="76"/>
      <c r="C788" s="76"/>
      <c r="D788" s="76"/>
      <c r="E788" s="76"/>
      <c r="F788" s="76"/>
      <c r="G788" s="76"/>
    </row>
    <row r="789">
      <c r="A789" s="94"/>
      <c r="B789" s="76"/>
      <c r="C789" s="76"/>
      <c r="D789" s="76"/>
      <c r="E789" s="76"/>
      <c r="F789" s="76"/>
      <c r="G789" s="76"/>
    </row>
    <row r="790">
      <c r="A790" s="94"/>
      <c r="B790" s="76"/>
      <c r="C790" s="76"/>
      <c r="D790" s="76"/>
      <c r="E790" s="76"/>
      <c r="F790" s="76"/>
      <c r="G790" s="76"/>
    </row>
    <row r="791">
      <c r="A791" s="94"/>
      <c r="B791" s="76"/>
      <c r="C791" s="76"/>
      <c r="D791" s="76"/>
      <c r="E791" s="76"/>
      <c r="F791" s="76"/>
      <c r="G791" s="76"/>
    </row>
    <row r="792">
      <c r="A792" s="94"/>
      <c r="B792" s="76"/>
      <c r="C792" s="76"/>
      <c r="D792" s="76"/>
      <c r="E792" s="76"/>
      <c r="F792" s="76"/>
      <c r="G792" s="76"/>
    </row>
    <row r="793">
      <c r="A793" s="94"/>
      <c r="B793" s="76"/>
      <c r="C793" s="76"/>
      <c r="D793" s="76"/>
      <c r="E793" s="76"/>
      <c r="F793" s="76"/>
      <c r="G793" s="76"/>
    </row>
    <row r="794">
      <c r="A794" s="94"/>
      <c r="B794" s="76"/>
      <c r="C794" s="76"/>
      <c r="D794" s="76"/>
      <c r="E794" s="76"/>
      <c r="F794" s="76"/>
      <c r="G794" s="76"/>
    </row>
    <row r="795">
      <c r="A795" s="94"/>
      <c r="B795" s="76"/>
      <c r="C795" s="76"/>
      <c r="D795" s="76"/>
      <c r="E795" s="76"/>
      <c r="F795" s="76"/>
      <c r="G795" s="76"/>
    </row>
    <row r="796">
      <c r="A796" s="94"/>
      <c r="B796" s="76"/>
      <c r="C796" s="76"/>
      <c r="D796" s="76"/>
      <c r="E796" s="76"/>
      <c r="F796" s="76"/>
      <c r="G796" s="76"/>
    </row>
    <row r="797">
      <c r="A797" s="94"/>
      <c r="B797" s="76"/>
      <c r="C797" s="76"/>
      <c r="D797" s="76"/>
      <c r="E797" s="76"/>
      <c r="F797" s="76"/>
      <c r="G797" s="76"/>
    </row>
    <row r="798">
      <c r="A798" s="94"/>
      <c r="B798" s="76"/>
      <c r="C798" s="76"/>
      <c r="D798" s="76"/>
      <c r="E798" s="76"/>
      <c r="F798" s="76"/>
      <c r="G798" s="76"/>
    </row>
    <row r="799">
      <c r="A799" s="94"/>
      <c r="B799" s="76"/>
      <c r="C799" s="76"/>
      <c r="D799" s="76"/>
      <c r="E799" s="76"/>
      <c r="F799" s="76"/>
      <c r="G799" s="76"/>
    </row>
    <row r="800">
      <c r="A800" s="94"/>
      <c r="B800" s="76"/>
      <c r="C800" s="76"/>
      <c r="D800" s="76"/>
      <c r="E800" s="76"/>
      <c r="F800" s="76"/>
      <c r="G800" s="76"/>
    </row>
    <row r="801">
      <c r="A801" s="94"/>
      <c r="B801" s="76"/>
      <c r="C801" s="76"/>
      <c r="D801" s="76"/>
      <c r="E801" s="76"/>
      <c r="F801" s="76"/>
      <c r="G801" s="76"/>
    </row>
    <row r="802">
      <c r="A802" s="94"/>
      <c r="B802" s="76"/>
      <c r="C802" s="76"/>
      <c r="D802" s="76"/>
      <c r="E802" s="76"/>
      <c r="F802" s="76"/>
      <c r="G802" s="76"/>
    </row>
    <row r="803">
      <c r="A803" s="94"/>
      <c r="B803" s="76"/>
      <c r="C803" s="76"/>
      <c r="D803" s="76"/>
      <c r="E803" s="76"/>
      <c r="F803" s="76"/>
      <c r="G803" s="76"/>
    </row>
    <row r="804">
      <c r="A804" s="94"/>
      <c r="B804" s="76"/>
      <c r="C804" s="76"/>
      <c r="D804" s="76"/>
      <c r="E804" s="76"/>
      <c r="F804" s="76"/>
      <c r="G804" s="76"/>
    </row>
    <row r="805">
      <c r="A805" s="94"/>
      <c r="B805" s="76"/>
      <c r="C805" s="76"/>
      <c r="D805" s="76"/>
      <c r="E805" s="76"/>
      <c r="F805" s="76"/>
      <c r="G805" s="76"/>
    </row>
    <row r="806">
      <c r="A806" s="94"/>
      <c r="B806" s="76"/>
      <c r="C806" s="76"/>
      <c r="D806" s="76"/>
      <c r="E806" s="76"/>
      <c r="F806" s="76"/>
      <c r="G806" s="76"/>
    </row>
    <row r="807">
      <c r="A807" s="94"/>
      <c r="B807" s="76"/>
      <c r="C807" s="76"/>
      <c r="D807" s="76"/>
      <c r="E807" s="76"/>
      <c r="F807" s="76"/>
      <c r="G807" s="76"/>
    </row>
    <row r="808">
      <c r="A808" s="94"/>
      <c r="B808" s="76"/>
      <c r="C808" s="76"/>
      <c r="D808" s="76"/>
      <c r="E808" s="76"/>
      <c r="F808" s="76"/>
      <c r="G808" s="76"/>
    </row>
    <row r="809">
      <c r="A809" s="94"/>
      <c r="B809" s="76"/>
      <c r="C809" s="76"/>
      <c r="D809" s="76"/>
      <c r="E809" s="76"/>
      <c r="F809" s="76"/>
      <c r="G809" s="76"/>
    </row>
    <row r="810">
      <c r="A810" s="94"/>
      <c r="B810" s="76"/>
      <c r="C810" s="76"/>
      <c r="D810" s="76"/>
      <c r="E810" s="76"/>
      <c r="F810" s="76"/>
      <c r="G810" s="76"/>
    </row>
    <row r="811">
      <c r="A811" s="94"/>
      <c r="B811" s="76"/>
      <c r="C811" s="76"/>
      <c r="D811" s="76"/>
      <c r="E811" s="76"/>
      <c r="F811" s="76"/>
      <c r="G811" s="76"/>
    </row>
    <row r="812">
      <c r="A812" s="94"/>
      <c r="B812" s="76"/>
      <c r="C812" s="76"/>
      <c r="D812" s="76"/>
      <c r="E812" s="76"/>
      <c r="F812" s="76"/>
      <c r="G812" s="76"/>
    </row>
    <row r="813">
      <c r="A813" s="94"/>
      <c r="B813" s="76"/>
      <c r="C813" s="76"/>
      <c r="D813" s="76"/>
      <c r="E813" s="76"/>
      <c r="F813" s="76"/>
      <c r="G813" s="76"/>
    </row>
    <row r="814">
      <c r="A814" s="94"/>
      <c r="B814" s="76"/>
      <c r="C814" s="76"/>
      <c r="D814" s="76"/>
      <c r="E814" s="76"/>
      <c r="F814" s="76"/>
      <c r="G814" s="76"/>
    </row>
    <row r="815">
      <c r="A815" s="94"/>
      <c r="B815" s="76"/>
      <c r="C815" s="76"/>
      <c r="D815" s="76"/>
      <c r="E815" s="76"/>
      <c r="F815" s="76"/>
      <c r="G815" s="76"/>
    </row>
    <row r="816">
      <c r="A816" s="94"/>
      <c r="B816" s="76"/>
      <c r="C816" s="76"/>
      <c r="D816" s="76"/>
      <c r="E816" s="76"/>
      <c r="F816" s="76"/>
      <c r="G816" s="76"/>
    </row>
    <row r="817">
      <c r="A817" s="94"/>
      <c r="B817" s="76"/>
      <c r="C817" s="76"/>
      <c r="D817" s="76"/>
      <c r="E817" s="76"/>
      <c r="F817" s="76"/>
      <c r="G817" s="76"/>
    </row>
    <row r="818">
      <c r="A818" s="94"/>
      <c r="B818" s="76"/>
      <c r="C818" s="76"/>
      <c r="D818" s="76"/>
      <c r="E818" s="76"/>
      <c r="F818" s="76"/>
      <c r="G818" s="76"/>
    </row>
    <row r="819">
      <c r="A819" s="94"/>
      <c r="B819" s="76"/>
      <c r="C819" s="76"/>
      <c r="D819" s="76"/>
      <c r="E819" s="76"/>
      <c r="F819" s="76"/>
      <c r="G819" s="76"/>
    </row>
    <row r="820">
      <c r="A820" s="94"/>
      <c r="B820" s="76"/>
      <c r="C820" s="76"/>
      <c r="D820" s="76"/>
      <c r="E820" s="76"/>
      <c r="F820" s="76"/>
      <c r="G820" s="76"/>
    </row>
    <row r="821">
      <c r="A821" s="94"/>
      <c r="B821" s="76"/>
      <c r="C821" s="76"/>
      <c r="D821" s="76"/>
      <c r="E821" s="76"/>
      <c r="F821" s="76"/>
      <c r="G821" s="76"/>
    </row>
    <row r="822">
      <c r="A822" s="94"/>
      <c r="B822" s="76"/>
      <c r="C822" s="76"/>
      <c r="D822" s="76"/>
      <c r="E822" s="76"/>
      <c r="F822" s="76"/>
      <c r="G822" s="76"/>
    </row>
    <row r="823">
      <c r="A823" s="94"/>
      <c r="B823" s="76"/>
      <c r="C823" s="76"/>
      <c r="D823" s="76"/>
      <c r="E823" s="76"/>
      <c r="F823" s="76"/>
      <c r="G823" s="76"/>
    </row>
    <row r="824">
      <c r="A824" s="94"/>
      <c r="B824" s="76"/>
      <c r="C824" s="76"/>
      <c r="D824" s="76"/>
      <c r="E824" s="76"/>
      <c r="F824" s="76"/>
      <c r="G824" s="76"/>
    </row>
    <row r="825">
      <c r="A825" s="94"/>
      <c r="B825" s="76"/>
      <c r="C825" s="76"/>
      <c r="D825" s="76"/>
      <c r="E825" s="76"/>
      <c r="F825" s="76"/>
      <c r="G825" s="76"/>
    </row>
    <row r="826">
      <c r="A826" s="94"/>
      <c r="B826" s="76"/>
      <c r="C826" s="76"/>
      <c r="D826" s="76"/>
      <c r="E826" s="76"/>
      <c r="F826" s="76"/>
      <c r="G826" s="76"/>
    </row>
    <row r="827">
      <c r="A827" s="94"/>
      <c r="B827" s="76"/>
      <c r="C827" s="76"/>
      <c r="D827" s="76"/>
      <c r="E827" s="76"/>
      <c r="F827" s="76"/>
      <c r="G827" s="76"/>
    </row>
    <row r="828">
      <c r="A828" s="94"/>
      <c r="B828" s="76"/>
      <c r="C828" s="76"/>
      <c r="D828" s="76"/>
      <c r="E828" s="76"/>
      <c r="F828" s="76"/>
      <c r="G828" s="76"/>
    </row>
    <row r="829">
      <c r="A829" s="94"/>
      <c r="B829" s="76"/>
      <c r="C829" s="76"/>
      <c r="D829" s="76"/>
      <c r="E829" s="76"/>
      <c r="F829" s="76"/>
      <c r="G829" s="76"/>
    </row>
    <row r="830">
      <c r="A830" s="94"/>
      <c r="B830" s="76"/>
      <c r="C830" s="76"/>
      <c r="D830" s="76"/>
      <c r="E830" s="76"/>
      <c r="F830" s="76"/>
      <c r="G830" s="76"/>
    </row>
    <row r="831">
      <c r="A831" s="94"/>
      <c r="B831" s="76"/>
      <c r="C831" s="76"/>
      <c r="D831" s="76"/>
      <c r="E831" s="76"/>
      <c r="F831" s="76"/>
      <c r="G831" s="76"/>
    </row>
    <row r="832">
      <c r="A832" s="94"/>
      <c r="B832" s="76"/>
      <c r="C832" s="76"/>
      <c r="D832" s="76"/>
      <c r="E832" s="76"/>
      <c r="F832" s="76"/>
      <c r="G832" s="76"/>
    </row>
    <row r="833">
      <c r="A833" s="94"/>
      <c r="B833" s="76"/>
      <c r="C833" s="76"/>
      <c r="D833" s="76"/>
      <c r="E833" s="76"/>
      <c r="F833" s="76"/>
      <c r="G833" s="76"/>
    </row>
    <row r="834">
      <c r="A834" s="94"/>
      <c r="B834" s="76"/>
      <c r="C834" s="76"/>
      <c r="D834" s="76"/>
      <c r="E834" s="76"/>
      <c r="F834" s="76"/>
      <c r="G834" s="76"/>
    </row>
    <row r="835">
      <c r="A835" s="94"/>
      <c r="B835" s="76"/>
      <c r="C835" s="76"/>
      <c r="D835" s="76"/>
      <c r="E835" s="76"/>
      <c r="F835" s="76"/>
      <c r="G835" s="76"/>
    </row>
    <row r="836">
      <c r="A836" s="94"/>
      <c r="B836" s="76"/>
      <c r="C836" s="76"/>
      <c r="D836" s="76"/>
      <c r="E836" s="76"/>
      <c r="F836" s="76"/>
      <c r="G836" s="76"/>
    </row>
    <row r="837">
      <c r="A837" s="94"/>
      <c r="B837" s="76"/>
      <c r="C837" s="76"/>
      <c r="D837" s="76"/>
      <c r="E837" s="76"/>
      <c r="F837" s="76"/>
      <c r="G837" s="76"/>
    </row>
    <row r="838">
      <c r="A838" s="94"/>
      <c r="B838" s="76"/>
      <c r="C838" s="76"/>
      <c r="D838" s="76"/>
      <c r="E838" s="76"/>
      <c r="F838" s="76"/>
      <c r="G838" s="76"/>
    </row>
    <row r="839">
      <c r="A839" s="94"/>
      <c r="B839" s="76"/>
      <c r="C839" s="76"/>
      <c r="D839" s="76"/>
      <c r="E839" s="76"/>
      <c r="F839" s="76"/>
      <c r="G839" s="76"/>
    </row>
    <row r="840">
      <c r="A840" s="94"/>
      <c r="B840" s="76"/>
      <c r="C840" s="76"/>
      <c r="D840" s="76"/>
      <c r="E840" s="76"/>
      <c r="F840" s="76"/>
      <c r="G840" s="76"/>
    </row>
    <row r="841">
      <c r="A841" s="94"/>
      <c r="B841" s="76"/>
      <c r="C841" s="76"/>
      <c r="D841" s="76"/>
      <c r="E841" s="76"/>
      <c r="F841" s="76"/>
      <c r="G841" s="76"/>
    </row>
    <row r="842">
      <c r="A842" s="94"/>
      <c r="B842" s="76"/>
      <c r="C842" s="76"/>
      <c r="D842" s="76"/>
      <c r="E842" s="76"/>
      <c r="F842" s="76"/>
      <c r="G842" s="76"/>
    </row>
    <row r="843">
      <c r="A843" s="94"/>
      <c r="B843" s="76"/>
      <c r="C843" s="76"/>
      <c r="D843" s="76"/>
      <c r="E843" s="76"/>
      <c r="F843" s="76"/>
      <c r="G843" s="76"/>
    </row>
    <row r="844">
      <c r="A844" s="94"/>
      <c r="B844" s="76"/>
      <c r="C844" s="76"/>
      <c r="D844" s="76"/>
      <c r="E844" s="76"/>
      <c r="F844" s="76"/>
      <c r="G844" s="76"/>
    </row>
    <row r="845">
      <c r="A845" s="94"/>
      <c r="B845" s="76"/>
      <c r="C845" s="76"/>
      <c r="D845" s="76"/>
      <c r="E845" s="76"/>
      <c r="F845" s="76"/>
      <c r="G845" s="76"/>
    </row>
    <row r="846">
      <c r="A846" s="94"/>
      <c r="B846" s="76"/>
      <c r="C846" s="76"/>
      <c r="D846" s="76"/>
      <c r="E846" s="76"/>
      <c r="F846" s="76"/>
      <c r="G846" s="76"/>
    </row>
    <row r="847">
      <c r="A847" s="94"/>
      <c r="B847" s="76"/>
      <c r="C847" s="76"/>
      <c r="D847" s="76"/>
      <c r="E847" s="76"/>
      <c r="F847" s="76"/>
      <c r="G847" s="76"/>
    </row>
    <row r="848">
      <c r="A848" s="94"/>
      <c r="B848" s="76"/>
      <c r="C848" s="76"/>
      <c r="D848" s="76"/>
      <c r="E848" s="76"/>
      <c r="F848" s="76"/>
      <c r="G848" s="76"/>
    </row>
    <row r="849">
      <c r="A849" s="94"/>
      <c r="B849" s="76"/>
      <c r="C849" s="76"/>
      <c r="D849" s="76"/>
      <c r="E849" s="76"/>
      <c r="F849" s="76"/>
      <c r="G849" s="76"/>
    </row>
    <row r="850">
      <c r="A850" s="94"/>
      <c r="B850" s="76"/>
      <c r="C850" s="76"/>
      <c r="D850" s="76"/>
      <c r="E850" s="76"/>
      <c r="F850" s="76"/>
      <c r="G850" s="76"/>
    </row>
    <row r="851">
      <c r="A851" s="94"/>
      <c r="B851" s="76"/>
      <c r="C851" s="76"/>
      <c r="D851" s="76"/>
      <c r="E851" s="76"/>
      <c r="F851" s="76"/>
      <c r="G851" s="76"/>
    </row>
    <row r="852">
      <c r="A852" s="94"/>
      <c r="B852" s="76"/>
      <c r="C852" s="76"/>
      <c r="D852" s="76"/>
      <c r="E852" s="76"/>
      <c r="F852" s="76"/>
      <c r="G852" s="76"/>
    </row>
    <row r="853">
      <c r="A853" s="94"/>
      <c r="B853" s="76"/>
      <c r="C853" s="76"/>
      <c r="D853" s="76"/>
      <c r="E853" s="76"/>
      <c r="F853" s="76"/>
      <c r="G853" s="76"/>
    </row>
    <row r="854">
      <c r="A854" s="94"/>
      <c r="B854" s="76"/>
      <c r="C854" s="76"/>
      <c r="D854" s="76"/>
      <c r="E854" s="76"/>
      <c r="F854" s="76"/>
      <c r="G854" s="76"/>
    </row>
    <row r="855">
      <c r="A855" s="94"/>
      <c r="B855" s="76"/>
      <c r="C855" s="76"/>
      <c r="D855" s="76"/>
      <c r="E855" s="76"/>
      <c r="F855" s="76"/>
      <c r="G855" s="76"/>
    </row>
    <row r="856">
      <c r="A856" s="94"/>
      <c r="B856" s="76"/>
      <c r="C856" s="76"/>
      <c r="D856" s="76"/>
      <c r="E856" s="76"/>
      <c r="F856" s="76"/>
      <c r="G856" s="76"/>
    </row>
    <row r="857">
      <c r="A857" s="94"/>
      <c r="B857" s="76"/>
      <c r="C857" s="76"/>
      <c r="D857" s="76"/>
      <c r="E857" s="76"/>
      <c r="F857" s="76"/>
      <c r="G857" s="76"/>
    </row>
    <row r="858">
      <c r="A858" s="94"/>
      <c r="B858" s="76"/>
      <c r="C858" s="76"/>
      <c r="D858" s="76"/>
      <c r="E858" s="76"/>
      <c r="F858" s="76"/>
      <c r="G858" s="76"/>
    </row>
    <row r="859">
      <c r="A859" s="94"/>
      <c r="B859" s="76"/>
      <c r="C859" s="76"/>
      <c r="D859" s="76"/>
      <c r="E859" s="76"/>
      <c r="F859" s="76"/>
      <c r="G859" s="76"/>
    </row>
    <row r="860">
      <c r="A860" s="94"/>
      <c r="B860" s="76"/>
      <c r="C860" s="76"/>
      <c r="D860" s="76"/>
      <c r="E860" s="76"/>
      <c r="F860" s="76"/>
      <c r="G860" s="76"/>
    </row>
    <row r="861">
      <c r="A861" s="94"/>
      <c r="B861" s="76"/>
      <c r="C861" s="76"/>
      <c r="D861" s="76"/>
      <c r="E861" s="76"/>
      <c r="F861" s="76"/>
      <c r="G861" s="76"/>
    </row>
    <row r="862">
      <c r="A862" s="94"/>
      <c r="B862" s="76"/>
      <c r="C862" s="76"/>
      <c r="D862" s="76"/>
      <c r="E862" s="76"/>
      <c r="F862" s="76"/>
      <c r="G862" s="76"/>
    </row>
    <row r="863">
      <c r="A863" s="94"/>
      <c r="B863" s="76"/>
      <c r="C863" s="76"/>
      <c r="D863" s="76"/>
      <c r="E863" s="76"/>
      <c r="F863" s="76"/>
      <c r="G863" s="76"/>
    </row>
    <row r="864">
      <c r="A864" s="94"/>
      <c r="B864" s="76"/>
      <c r="C864" s="76"/>
      <c r="D864" s="76"/>
      <c r="E864" s="76"/>
      <c r="F864" s="76"/>
      <c r="G864" s="76"/>
    </row>
    <row r="865">
      <c r="A865" s="94"/>
      <c r="B865" s="76"/>
      <c r="C865" s="76"/>
      <c r="D865" s="76"/>
      <c r="E865" s="76"/>
      <c r="F865" s="76"/>
      <c r="G865" s="76"/>
    </row>
    <row r="866">
      <c r="A866" s="94"/>
      <c r="B866" s="76"/>
      <c r="C866" s="76"/>
      <c r="D866" s="76"/>
      <c r="E866" s="76"/>
      <c r="F866" s="76"/>
      <c r="G866" s="76"/>
    </row>
    <row r="867">
      <c r="A867" s="94"/>
      <c r="B867" s="76"/>
      <c r="C867" s="76"/>
      <c r="D867" s="76"/>
      <c r="E867" s="76"/>
      <c r="F867" s="76"/>
      <c r="G867" s="76"/>
    </row>
    <row r="868">
      <c r="A868" s="94"/>
      <c r="B868" s="76"/>
      <c r="C868" s="76"/>
      <c r="D868" s="76"/>
      <c r="E868" s="76"/>
      <c r="F868" s="76"/>
      <c r="G868" s="76"/>
    </row>
    <row r="869">
      <c r="A869" s="94"/>
      <c r="B869" s="76"/>
      <c r="C869" s="76"/>
      <c r="D869" s="76"/>
      <c r="E869" s="76"/>
      <c r="F869" s="76"/>
      <c r="G869" s="76"/>
    </row>
    <row r="870">
      <c r="A870" s="94"/>
      <c r="B870" s="76"/>
      <c r="C870" s="76"/>
      <c r="D870" s="76"/>
      <c r="E870" s="76"/>
      <c r="F870" s="76"/>
      <c r="G870" s="76"/>
    </row>
    <row r="871">
      <c r="A871" s="94"/>
      <c r="B871" s="76"/>
      <c r="C871" s="76"/>
      <c r="D871" s="76"/>
      <c r="E871" s="76"/>
      <c r="F871" s="76"/>
      <c r="G871" s="76"/>
    </row>
    <row r="872">
      <c r="A872" s="94"/>
      <c r="B872" s="76"/>
      <c r="C872" s="76"/>
      <c r="D872" s="76"/>
      <c r="E872" s="76"/>
      <c r="F872" s="76"/>
      <c r="G872" s="76"/>
    </row>
    <row r="873">
      <c r="A873" s="94"/>
      <c r="B873" s="76"/>
      <c r="C873" s="76"/>
      <c r="D873" s="76"/>
      <c r="E873" s="76"/>
      <c r="F873" s="76"/>
      <c r="G873" s="76"/>
    </row>
    <row r="874">
      <c r="A874" s="94"/>
      <c r="B874" s="76"/>
      <c r="C874" s="76"/>
      <c r="D874" s="76"/>
      <c r="E874" s="76"/>
      <c r="F874" s="76"/>
      <c r="G874" s="76"/>
    </row>
    <row r="875">
      <c r="A875" s="94"/>
      <c r="B875" s="76"/>
      <c r="C875" s="76"/>
      <c r="D875" s="76"/>
      <c r="E875" s="76"/>
      <c r="F875" s="76"/>
      <c r="G875" s="76"/>
    </row>
    <row r="876">
      <c r="A876" s="94"/>
      <c r="B876" s="76"/>
      <c r="C876" s="76"/>
      <c r="D876" s="76"/>
      <c r="E876" s="76"/>
      <c r="F876" s="76"/>
      <c r="G876" s="76"/>
    </row>
    <row r="877">
      <c r="A877" s="94"/>
      <c r="B877" s="76"/>
      <c r="C877" s="76"/>
      <c r="D877" s="76"/>
      <c r="E877" s="76"/>
      <c r="F877" s="76"/>
      <c r="G877" s="76"/>
    </row>
    <row r="878">
      <c r="A878" s="94"/>
      <c r="B878" s="76"/>
      <c r="C878" s="76"/>
      <c r="D878" s="76"/>
      <c r="E878" s="76"/>
      <c r="F878" s="76"/>
      <c r="G878" s="76"/>
    </row>
    <row r="879">
      <c r="A879" s="94"/>
      <c r="B879" s="76"/>
      <c r="C879" s="76"/>
      <c r="D879" s="76"/>
      <c r="E879" s="76"/>
      <c r="F879" s="76"/>
      <c r="G879" s="76"/>
    </row>
    <row r="880">
      <c r="A880" s="94"/>
      <c r="B880" s="76"/>
      <c r="C880" s="76"/>
      <c r="D880" s="76"/>
      <c r="E880" s="76"/>
      <c r="F880" s="76"/>
      <c r="G880" s="76"/>
    </row>
    <row r="881">
      <c r="A881" s="94"/>
      <c r="B881" s="76"/>
      <c r="C881" s="76"/>
      <c r="D881" s="76"/>
      <c r="E881" s="76"/>
      <c r="F881" s="76"/>
      <c r="G881" s="76"/>
    </row>
    <row r="882">
      <c r="A882" s="94"/>
      <c r="B882" s="76"/>
      <c r="C882" s="76"/>
      <c r="D882" s="76"/>
      <c r="E882" s="76"/>
      <c r="F882" s="76"/>
      <c r="G882" s="76"/>
    </row>
    <row r="883">
      <c r="A883" s="94"/>
      <c r="B883" s="76"/>
      <c r="C883" s="76"/>
      <c r="D883" s="76"/>
      <c r="E883" s="76"/>
      <c r="F883" s="76"/>
      <c r="G883" s="76"/>
    </row>
    <row r="884">
      <c r="A884" s="94"/>
      <c r="B884" s="76"/>
      <c r="C884" s="76"/>
      <c r="D884" s="76"/>
      <c r="E884" s="76"/>
      <c r="F884" s="76"/>
      <c r="G884" s="76"/>
    </row>
    <row r="885">
      <c r="A885" s="94"/>
      <c r="B885" s="76"/>
      <c r="C885" s="76"/>
      <c r="D885" s="76"/>
      <c r="E885" s="76"/>
      <c r="F885" s="76"/>
      <c r="G885" s="76"/>
    </row>
    <row r="886">
      <c r="A886" s="94"/>
      <c r="B886" s="76"/>
      <c r="C886" s="76"/>
      <c r="D886" s="76"/>
      <c r="E886" s="76"/>
      <c r="F886" s="76"/>
      <c r="G886" s="76"/>
    </row>
    <row r="887">
      <c r="A887" s="94"/>
      <c r="B887" s="76"/>
      <c r="C887" s="76"/>
      <c r="D887" s="76"/>
      <c r="E887" s="76"/>
      <c r="F887" s="76"/>
      <c r="G887" s="76"/>
    </row>
    <row r="888">
      <c r="A888" s="94"/>
      <c r="B888" s="76"/>
      <c r="C888" s="76"/>
      <c r="D888" s="76"/>
      <c r="E888" s="76"/>
      <c r="F888" s="76"/>
      <c r="G888" s="76"/>
    </row>
    <row r="889">
      <c r="A889" s="94"/>
      <c r="B889" s="76"/>
      <c r="C889" s="76"/>
      <c r="D889" s="76"/>
      <c r="E889" s="76"/>
      <c r="F889" s="76"/>
      <c r="G889" s="76"/>
    </row>
    <row r="890">
      <c r="A890" s="94"/>
      <c r="B890" s="76"/>
      <c r="C890" s="76"/>
      <c r="D890" s="76"/>
      <c r="E890" s="76"/>
      <c r="F890" s="76"/>
      <c r="G890" s="76"/>
    </row>
    <row r="891">
      <c r="A891" s="94"/>
      <c r="B891" s="76"/>
      <c r="C891" s="76"/>
      <c r="D891" s="76"/>
      <c r="E891" s="76"/>
      <c r="F891" s="76"/>
      <c r="G891" s="76"/>
    </row>
    <row r="892">
      <c r="A892" s="94"/>
      <c r="B892" s="76"/>
      <c r="C892" s="76"/>
      <c r="D892" s="76"/>
      <c r="E892" s="76"/>
      <c r="F892" s="76"/>
      <c r="G892" s="76"/>
    </row>
    <row r="893">
      <c r="A893" s="94"/>
      <c r="B893" s="76"/>
      <c r="C893" s="76"/>
      <c r="D893" s="76"/>
      <c r="E893" s="76"/>
      <c r="F893" s="76"/>
      <c r="G893" s="76"/>
    </row>
    <row r="894">
      <c r="A894" s="94"/>
      <c r="B894" s="76"/>
      <c r="C894" s="76"/>
      <c r="D894" s="76"/>
      <c r="E894" s="76"/>
      <c r="F894" s="76"/>
      <c r="G894" s="76"/>
    </row>
    <row r="895">
      <c r="A895" s="94"/>
      <c r="B895" s="76"/>
      <c r="C895" s="76"/>
      <c r="D895" s="76"/>
      <c r="E895" s="76"/>
      <c r="F895" s="76"/>
      <c r="G895" s="76"/>
    </row>
    <row r="896">
      <c r="A896" s="94"/>
      <c r="B896" s="76"/>
      <c r="C896" s="76"/>
      <c r="D896" s="76"/>
      <c r="E896" s="76"/>
      <c r="F896" s="76"/>
      <c r="G896" s="76"/>
    </row>
    <row r="897">
      <c r="A897" s="94"/>
      <c r="B897" s="76"/>
      <c r="C897" s="76"/>
      <c r="D897" s="76"/>
      <c r="E897" s="76"/>
      <c r="F897" s="76"/>
      <c r="G897" s="76"/>
    </row>
    <row r="898">
      <c r="A898" s="94"/>
      <c r="B898" s="76"/>
      <c r="C898" s="76"/>
      <c r="D898" s="76"/>
      <c r="E898" s="76"/>
      <c r="F898" s="76"/>
      <c r="G898" s="76"/>
    </row>
    <row r="899">
      <c r="A899" s="94"/>
      <c r="B899" s="76"/>
      <c r="C899" s="76"/>
      <c r="D899" s="76"/>
      <c r="E899" s="76"/>
      <c r="F899" s="76"/>
      <c r="G899" s="76"/>
    </row>
    <row r="900">
      <c r="A900" s="94"/>
      <c r="B900" s="76"/>
      <c r="C900" s="76"/>
      <c r="D900" s="76"/>
      <c r="E900" s="76"/>
      <c r="F900" s="76"/>
      <c r="G900" s="76"/>
    </row>
    <row r="901">
      <c r="A901" s="94"/>
      <c r="B901" s="76"/>
      <c r="C901" s="76"/>
      <c r="D901" s="76"/>
      <c r="E901" s="76"/>
      <c r="F901" s="76"/>
      <c r="G901" s="76"/>
    </row>
    <row r="902">
      <c r="A902" s="94"/>
      <c r="B902" s="76"/>
      <c r="C902" s="76"/>
      <c r="D902" s="76"/>
      <c r="E902" s="76"/>
      <c r="F902" s="76"/>
      <c r="G902" s="76"/>
    </row>
    <row r="903">
      <c r="A903" s="94"/>
      <c r="B903" s="76"/>
      <c r="C903" s="76"/>
      <c r="D903" s="76"/>
      <c r="E903" s="76"/>
      <c r="F903" s="76"/>
      <c r="G903" s="76"/>
    </row>
    <row r="904">
      <c r="A904" s="94"/>
      <c r="B904" s="76"/>
      <c r="C904" s="76"/>
      <c r="D904" s="76"/>
      <c r="E904" s="76"/>
      <c r="F904" s="76"/>
      <c r="G904" s="76"/>
    </row>
    <row r="905">
      <c r="A905" s="94"/>
      <c r="B905" s="76"/>
      <c r="C905" s="76"/>
      <c r="D905" s="76"/>
      <c r="E905" s="76"/>
      <c r="F905" s="76"/>
      <c r="G905" s="76"/>
    </row>
    <row r="906">
      <c r="A906" s="94"/>
      <c r="B906" s="76"/>
      <c r="C906" s="76"/>
      <c r="D906" s="76"/>
      <c r="E906" s="76"/>
      <c r="F906" s="76"/>
      <c r="G906" s="76"/>
    </row>
    <row r="907">
      <c r="A907" s="94"/>
      <c r="B907" s="76"/>
      <c r="C907" s="76"/>
      <c r="D907" s="76"/>
      <c r="E907" s="76"/>
      <c r="F907" s="76"/>
      <c r="G907" s="76"/>
    </row>
    <row r="908">
      <c r="A908" s="94"/>
      <c r="B908" s="76"/>
      <c r="C908" s="76"/>
      <c r="D908" s="76"/>
      <c r="E908" s="76"/>
      <c r="F908" s="76"/>
      <c r="G908" s="76"/>
    </row>
    <row r="909">
      <c r="A909" s="94"/>
      <c r="B909" s="76"/>
      <c r="C909" s="76"/>
      <c r="D909" s="76"/>
      <c r="E909" s="76"/>
      <c r="F909" s="76"/>
      <c r="G909" s="76"/>
    </row>
    <row r="910">
      <c r="A910" s="94"/>
      <c r="B910" s="76"/>
      <c r="C910" s="76"/>
      <c r="D910" s="76"/>
      <c r="E910" s="76"/>
      <c r="F910" s="76"/>
      <c r="G910" s="76"/>
    </row>
    <row r="911">
      <c r="A911" s="94"/>
      <c r="B911" s="76"/>
      <c r="C911" s="76"/>
      <c r="D911" s="76"/>
      <c r="E911" s="76"/>
      <c r="F911" s="76"/>
      <c r="G911" s="76"/>
    </row>
    <row r="912">
      <c r="A912" s="94"/>
      <c r="B912" s="76"/>
      <c r="C912" s="76"/>
      <c r="D912" s="76"/>
      <c r="E912" s="76"/>
      <c r="F912" s="76"/>
      <c r="G912" s="76"/>
    </row>
    <row r="913">
      <c r="A913" s="94"/>
      <c r="B913" s="76"/>
      <c r="C913" s="76"/>
      <c r="D913" s="76"/>
      <c r="E913" s="76"/>
      <c r="F913" s="76"/>
      <c r="G913" s="76"/>
    </row>
    <row r="914">
      <c r="A914" s="94"/>
      <c r="B914" s="76"/>
      <c r="C914" s="76"/>
      <c r="D914" s="76"/>
      <c r="E914" s="76"/>
      <c r="F914" s="76"/>
      <c r="G914" s="76"/>
    </row>
    <row r="915">
      <c r="A915" s="94"/>
      <c r="B915" s="76"/>
      <c r="C915" s="76"/>
      <c r="D915" s="76"/>
      <c r="E915" s="76"/>
      <c r="F915" s="76"/>
      <c r="G915" s="76"/>
    </row>
    <row r="916">
      <c r="A916" s="94"/>
      <c r="B916" s="76"/>
      <c r="C916" s="76"/>
      <c r="D916" s="76"/>
      <c r="E916" s="76"/>
      <c r="F916" s="76"/>
      <c r="G916" s="76"/>
    </row>
    <row r="917">
      <c r="A917" s="94"/>
      <c r="B917" s="76"/>
      <c r="C917" s="76"/>
      <c r="D917" s="76"/>
      <c r="E917" s="76"/>
      <c r="F917" s="76"/>
      <c r="G917" s="76"/>
    </row>
    <row r="918">
      <c r="A918" s="94"/>
      <c r="B918" s="76"/>
      <c r="C918" s="76"/>
      <c r="D918" s="76"/>
      <c r="E918" s="76"/>
      <c r="F918" s="76"/>
      <c r="G918" s="76"/>
    </row>
    <row r="919">
      <c r="A919" s="94"/>
      <c r="B919" s="76"/>
      <c r="C919" s="76"/>
      <c r="D919" s="76"/>
      <c r="E919" s="76"/>
      <c r="F919" s="76"/>
      <c r="G919" s="76"/>
    </row>
    <row r="920">
      <c r="A920" s="94"/>
      <c r="B920" s="76"/>
      <c r="C920" s="76"/>
      <c r="D920" s="76"/>
      <c r="E920" s="76"/>
      <c r="F920" s="76"/>
      <c r="G920" s="76"/>
    </row>
    <row r="921">
      <c r="A921" s="94"/>
      <c r="B921" s="76"/>
      <c r="C921" s="76"/>
      <c r="D921" s="76"/>
      <c r="E921" s="76"/>
      <c r="F921" s="76"/>
      <c r="G921" s="76"/>
    </row>
    <row r="922">
      <c r="A922" s="94"/>
      <c r="B922" s="76"/>
      <c r="C922" s="76"/>
      <c r="D922" s="76"/>
      <c r="E922" s="76"/>
      <c r="F922" s="76"/>
      <c r="G922" s="76"/>
    </row>
    <row r="923">
      <c r="A923" s="94"/>
      <c r="B923" s="76"/>
      <c r="C923" s="76"/>
      <c r="D923" s="76"/>
      <c r="E923" s="76"/>
      <c r="F923" s="76"/>
      <c r="G923" s="76"/>
    </row>
    <row r="924">
      <c r="A924" s="94"/>
      <c r="B924" s="76"/>
      <c r="C924" s="76"/>
      <c r="D924" s="76"/>
      <c r="E924" s="76"/>
      <c r="F924" s="76"/>
      <c r="G924" s="76"/>
    </row>
    <row r="925">
      <c r="A925" s="94"/>
      <c r="B925" s="76"/>
      <c r="C925" s="76"/>
      <c r="D925" s="76"/>
      <c r="E925" s="76"/>
      <c r="F925" s="76"/>
      <c r="G925" s="76"/>
    </row>
    <row r="926">
      <c r="A926" s="94"/>
      <c r="B926" s="76"/>
      <c r="C926" s="76"/>
      <c r="D926" s="76"/>
      <c r="E926" s="76"/>
      <c r="F926" s="76"/>
      <c r="G926" s="76"/>
    </row>
    <row r="927">
      <c r="A927" s="94"/>
      <c r="B927" s="76"/>
      <c r="C927" s="76"/>
      <c r="D927" s="76"/>
      <c r="E927" s="76"/>
      <c r="F927" s="76"/>
      <c r="G927" s="76"/>
    </row>
    <row r="928">
      <c r="A928" s="94"/>
      <c r="B928" s="76"/>
      <c r="C928" s="76"/>
      <c r="D928" s="76"/>
      <c r="E928" s="76"/>
      <c r="F928" s="76"/>
      <c r="G928" s="76"/>
    </row>
    <row r="929">
      <c r="A929" s="94"/>
      <c r="B929" s="76"/>
      <c r="C929" s="76"/>
      <c r="D929" s="76"/>
      <c r="E929" s="76"/>
      <c r="F929" s="76"/>
      <c r="G929" s="76"/>
    </row>
    <row r="930">
      <c r="A930" s="94"/>
      <c r="B930" s="76"/>
      <c r="C930" s="76"/>
      <c r="D930" s="76"/>
      <c r="E930" s="76"/>
      <c r="F930" s="76"/>
      <c r="G930" s="76"/>
    </row>
    <row r="931">
      <c r="A931" s="94"/>
      <c r="B931" s="76"/>
      <c r="C931" s="76"/>
      <c r="D931" s="76"/>
      <c r="E931" s="76"/>
      <c r="F931" s="76"/>
      <c r="G931" s="76"/>
    </row>
    <row r="932">
      <c r="A932" s="94"/>
      <c r="B932" s="76"/>
      <c r="C932" s="76"/>
      <c r="D932" s="76"/>
      <c r="E932" s="76"/>
      <c r="F932" s="76"/>
      <c r="G932" s="76"/>
    </row>
    <row r="933">
      <c r="A933" s="94"/>
      <c r="B933" s="76"/>
      <c r="C933" s="76"/>
      <c r="D933" s="76"/>
      <c r="E933" s="76"/>
      <c r="F933" s="76"/>
      <c r="G933" s="76"/>
    </row>
    <row r="934">
      <c r="A934" s="94"/>
      <c r="B934" s="76"/>
      <c r="C934" s="76"/>
      <c r="D934" s="76"/>
      <c r="E934" s="76"/>
      <c r="F934" s="76"/>
      <c r="G934" s="76"/>
    </row>
    <row r="935">
      <c r="A935" s="94"/>
      <c r="B935" s="76"/>
      <c r="C935" s="76"/>
      <c r="D935" s="76"/>
      <c r="E935" s="76"/>
      <c r="F935" s="76"/>
      <c r="G935" s="76"/>
    </row>
    <row r="936">
      <c r="A936" s="94"/>
      <c r="B936" s="76"/>
      <c r="C936" s="76"/>
      <c r="D936" s="76"/>
      <c r="E936" s="76"/>
      <c r="F936" s="76"/>
      <c r="G936" s="76"/>
    </row>
    <row r="937">
      <c r="A937" s="94"/>
      <c r="B937" s="76"/>
      <c r="C937" s="76"/>
      <c r="D937" s="76"/>
      <c r="E937" s="76"/>
      <c r="F937" s="76"/>
      <c r="G937" s="76"/>
    </row>
    <row r="938">
      <c r="A938" s="94"/>
      <c r="B938" s="76"/>
      <c r="C938" s="76"/>
      <c r="D938" s="76"/>
      <c r="E938" s="76"/>
      <c r="F938" s="76"/>
      <c r="G938" s="76"/>
    </row>
    <row r="939">
      <c r="A939" s="94"/>
      <c r="B939" s="76"/>
      <c r="C939" s="76"/>
      <c r="D939" s="76"/>
      <c r="E939" s="76"/>
      <c r="F939" s="76"/>
      <c r="G939" s="76"/>
    </row>
    <row r="940">
      <c r="A940" s="94"/>
      <c r="B940" s="76"/>
      <c r="C940" s="76"/>
      <c r="D940" s="76"/>
      <c r="E940" s="76"/>
      <c r="F940" s="76"/>
      <c r="G940" s="76"/>
    </row>
    <row r="941">
      <c r="A941" s="94"/>
      <c r="B941" s="76"/>
      <c r="C941" s="76"/>
      <c r="D941" s="76"/>
      <c r="E941" s="76"/>
      <c r="F941" s="76"/>
      <c r="G941" s="76"/>
    </row>
    <row r="942">
      <c r="A942" s="94"/>
      <c r="B942" s="76"/>
      <c r="C942" s="76"/>
      <c r="D942" s="76"/>
      <c r="E942" s="76"/>
      <c r="F942" s="76"/>
      <c r="G942" s="76"/>
    </row>
    <row r="943">
      <c r="A943" s="94"/>
      <c r="B943" s="76"/>
      <c r="C943" s="76"/>
      <c r="D943" s="76"/>
      <c r="E943" s="76"/>
      <c r="F943" s="76"/>
      <c r="G943" s="76"/>
    </row>
    <row r="944">
      <c r="A944" s="94"/>
      <c r="B944" s="76"/>
      <c r="C944" s="76"/>
      <c r="D944" s="76"/>
      <c r="E944" s="76"/>
      <c r="F944" s="76"/>
      <c r="G944" s="76"/>
    </row>
    <row r="945">
      <c r="A945" s="94"/>
      <c r="B945" s="76"/>
      <c r="C945" s="76"/>
      <c r="D945" s="76"/>
      <c r="E945" s="76"/>
      <c r="F945" s="76"/>
      <c r="G945" s="76"/>
    </row>
    <row r="946">
      <c r="A946" s="94"/>
      <c r="B946" s="76"/>
      <c r="C946" s="76"/>
      <c r="D946" s="76"/>
      <c r="E946" s="76"/>
      <c r="F946" s="76"/>
      <c r="G946" s="76"/>
    </row>
    <row r="947">
      <c r="A947" s="94"/>
      <c r="B947" s="76"/>
      <c r="C947" s="76"/>
      <c r="D947" s="76"/>
      <c r="E947" s="76"/>
      <c r="F947" s="76"/>
      <c r="G947" s="76"/>
    </row>
    <row r="948">
      <c r="A948" s="94"/>
      <c r="B948" s="76"/>
      <c r="C948" s="76"/>
      <c r="D948" s="76"/>
      <c r="E948" s="76"/>
      <c r="F948" s="76"/>
      <c r="G948" s="76"/>
    </row>
    <row r="949">
      <c r="A949" s="94"/>
      <c r="B949" s="76"/>
      <c r="C949" s="76"/>
      <c r="D949" s="76"/>
      <c r="E949" s="76"/>
      <c r="F949" s="76"/>
      <c r="G949" s="76"/>
    </row>
    <row r="950">
      <c r="A950" s="94"/>
      <c r="B950" s="76"/>
      <c r="C950" s="76"/>
      <c r="D950" s="76"/>
      <c r="E950" s="76"/>
      <c r="F950" s="76"/>
      <c r="G950" s="76"/>
    </row>
    <row r="951">
      <c r="A951" s="94"/>
      <c r="B951" s="76"/>
      <c r="C951" s="76"/>
      <c r="D951" s="76"/>
      <c r="E951" s="76"/>
      <c r="F951" s="76"/>
      <c r="G951" s="76"/>
    </row>
    <row r="952">
      <c r="A952" s="94"/>
      <c r="B952" s="76"/>
      <c r="C952" s="76"/>
      <c r="D952" s="76"/>
      <c r="E952" s="76"/>
      <c r="F952" s="76"/>
      <c r="G952" s="76"/>
    </row>
    <row r="953">
      <c r="A953" s="94"/>
      <c r="B953" s="76"/>
      <c r="C953" s="76"/>
      <c r="D953" s="76"/>
      <c r="E953" s="76"/>
      <c r="F953" s="76"/>
      <c r="G953" s="76"/>
    </row>
    <row r="954">
      <c r="A954" s="94"/>
      <c r="B954" s="76"/>
      <c r="C954" s="76"/>
      <c r="D954" s="76"/>
      <c r="E954" s="76"/>
      <c r="F954" s="76"/>
      <c r="G954" s="76"/>
    </row>
    <row r="955">
      <c r="A955" s="94"/>
      <c r="B955" s="76"/>
      <c r="C955" s="76"/>
      <c r="D955" s="76"/>
      <c r="E955" s="76"/>
      <c r="F955" s="76"/>
      <c r="G955" s="76"/>
    </row>
    <row r="956">
      <c r="A956" s="94"/>
      <c r="B956" s="76"/>
      <c r="C956" s="76"/>
      <c r="D956" s="76"/>
      <c r="E956" s="76"/>
      <c r="F956" s="76"/>
      <c r="G956" s="76"/>
    </row>
    <row r="957">
      <c r="A957" s="94"/>
      <c r="B957" s="76"/>
      <c r="C957" s="76"/>
      <c r="D957" s="76"/>
      <c r="E957" s="76"/>
      <c r="F957" s="76"/>
      <c r="G957" s="76"/>
    </row>
    <row r="958">
      <c r="A958" s="94"/>
      <c r="B958" s="76"/>
      <c r="C958" s="76"/>
      <c r="D958" s="76"/>
      <c r="E958" s="76"/>
      <c r="F958" s="76"/>
      <c r="G958" s="76"/>
    </row>
    <row r="959">
      <c r="A959" s="94"/>
      <c r="B959" s="76"/>
      <c r="C959" s="76"/>
      <c r="D959" s="76"/>
      <c r="E959" s="76"/>
      <c r="F959" s="76"/>
      <c r="G959" s="76"/>
    </row>
    <row r="960">
      <c r="A960" s="94"/>
      <c r="B960" s="76"/>
      <c r="C960" s="76"/>
      <c r="D960" s="76"/>
      <c r="E960" s="76"/>
      <c r="F960" s="76"/>
      <c r="G960" s="76"/>
    </row>
    <row r="961">
      <c r="A961" s="94"/>
      <c r="B961" s="76"/>
      <c r="C961" s="76"/>
      <c r="D961" s="76"/>
      <c r="E961" s="76"/>
      <c r="F961" s="76"/>
      <c r="G961" s="76"/>
    </row>
    <row r="962">
      <c r="A962" s="94"/>
      <c r="B962" s="76"/>
      <c r="C962" s="76"/>
      <c r="D962" s="76"/>
      <c r="E962" s="76"/>
      <c r="F962" s="76"/>
      <c r="G962" s="76"/>
    </row>
    <row r="963">
      <c r="A963" s="94"/>
      <c r="B963" s="76"/>
      <c r="C963" s="76"/>
      <c r="D963" s="76"/>
      <c r="E963" s="76"/>
      <c r="F963" s="76"/>
      <c r="G963" s="76"/>
    </row>
    <row r="964">
      <c r="A964" s="94"/>
      <c r="B964" s="76"/>
      <c r="C964" s="76"/>
      <c r="D964" s="76"/>
      <c r="E964" s="76"/>
      <c r="F964" s="76"/>
      <c r="G964" s="76"/>
    </row>
    <row r="965">
      <c r="A965" s="94"/>
      <c r="B965" s="76"/>
      <c r="C965" s="76"/>
      <c r="D965" s="76"/>
      <c r="E965" s="76"/>
      <c r="F965" s="76"/>
      <c r="G965" s="76"/>
    </row>
    <row r="966">
      <c r="A966" s="94"/>
      <c r="B966" s="76"/>
      <c r="C966" s="76"/>
      <c r="D966" s="76"/>
      <c r="E966" s="76"/>
      <c r="F966" s="76"/>
      <c r="G966" s="76"/>
    </row>
    <row r="967">
      <c r="A967" s="94"/>
      <c r="B967" s="76"/>
      <c r="C967" s="76"/>
      <c r="D967" s="76"/>
      <c r="E967" s="76"/>
      <c r="F967" s="76"/>
      <c r="G967" s="76"/>
    </row>
    <row r="968">
      <c r="A968" s="94"/>
      <c r="B968" s="76"/>
      <c r="C968" s="76"/>
      <c r="D968" s="76"/>
      <c r="E968" s="76"/>
      <c r="F968" s="76"/>
      <c r="G968" s="76"/>
    </row>
    <row r="969">
      <c r="A969" s="94"/>
      <c r="B969" s="76"/>
      <c r="C969" s="76"/>
      <c r="D969" s="76"/>
      <c r="E969" s="76"/>
      <c r="F969" s="76"/>
      <c r="G969" s="76"/>
    </row>
    <row r="970">
      <c r="A970" s="94"/>
      <c r="B970" s="76"/>
      <c r="C970" s="76"/>
      <c r="D970" s="76"/>
      <c r="E970" s="76"/>
      <c r="F970" s="76"/>
      <c r="G970" s="76"/>
    </row>
    <row r="971">
      <c r="A971" s="94"/>
      <c r="B971" s="76"/>
      <c r="C971" s="76"/>
      <c r="D971" s="76"/>
      <c r="E971" s="76"/>
      <c r="F971" s="76"/>
      <c r="G971" s="76"/>
    </row>
    <row r="972">
      <c r="A972" s="94"/>
      <c r="B972" s="76"/>
      <c r="C972" s="76"/>
      <c r="D972" s="76"/>
      <c r="E972" s="76"/>
      <c r="F972" s="76"/>
      <c r="G972" s="76"/>
    </row>
    <row r="973">
      <c r="A973" s="94"/>
      <c r="B973" s="76"/>
      <c r="C973" s="76"/>
      <c r="D973" s="76"/>
      <c r="E973" s="76"/>
      <c r="F973" s="76"/>
      <c r="G973" s="76"/>
    </row>
  </sheetData>
  <mergeCells count="39">
    <mergeCell ref="G2:G4"/>
    <mergeCell ref="G26:G27"/>
    <mergeCell ref="G50:G51"/>
    <mergeCell ref="L50:L51"/>
    <mergeCell ref="M50:M51"/>
    <mergeCell ref="N50:N51"/>
    <mergeCell ref="Q50:Q51"/>
    <mergeCell ref="R50:R51"/>
    <mergeCell ref="A11:A38"/>
    <mergeCell ref="A40:A42"/>
    <mergeCell ref="A43:A55"/>
    <mergeCell ref="C50:C51"/>
    <mergeCell ref="D50:D51"/>
    <mergeCell ref="E50:E51"/>
    <mergeCell ref="F50:F51"/>
    <mergeCell ref="A56:A66"/>
    <mergeCell ref="A2:A10"/>
    <mergeCell ref="C2:E2"/>
    <mergeCell ref="M2:M4"/>
    <mergeCell ref="Q4:Q5"/>
    <mergeCell ref="N13:N14"/>
    <mergeCell ref="P22:P23"/>
    <mergeCell ref="M28:M29"/>
    <mergeCell ref="O13:O14"/>
    <mergeCell ref="Q13:Q14"/>
    <mergeCell ref="R13:R14"/>
    <mergeCell ref="F18:F20"/>
    <mergeCell ref="L18:L20"/>
    <mergeCell ref="M18:M20"/>
    <mergeCell ref="Q18:Q20"/>
    <mergeCell ref="R18:R20"/>
    <mergeCell ref="F22:F24"/>
    <mergeCell ref="G22:G24"/>
    <mergeCell ref="L22:L24"/>
    <mergeCell ref="M22:M24"/>
    <mergeCell ref="L26:L27"/>
    <mergeCell ref="M26:M27"/>
    <mergeCell ref="O26:O27"/>
    <mergeCell ref="Q26:Q27"/>
  </mergeCells>
  <hyperlinks>
    <hyperlink r:id="rId1" ref="G2"/>
    <hyperlink r:id="rId2" ref="L2"/>
    <hyperlink r:id="rId3" ref="M2"/>
    <hyperlink r:id="rId4" ref="L3"/>
    <hyperlink r:id="rId5" ref="L4"/>
    <hyperlink r:id="rId6" ref="G5"/>
    <hyperlink r:id="rId7" ref="L5"/>
    <hyperlink r:id="rId8" ref="M5"/>
    <hyperlink r:id="rId9" ref="G6"/>
    <hyperlink r:id="rId10" ref="L6"/>
    <hyperlink r:id="rId11" ref="M6"/>
    <hyperlink r:id="rId12" ref="G7"/>
    <hyperlink r:id="rId13" ref="L7"/>
    <hyperlink r:id="rId14" ref="M7"/>
    <hyperlink r:id="rId15" ref="G8"/>
    <hyperlink r:id="rId16" ref="L8"/>
    <hyperlink r:id="rId17" ref="M8"/>
    <hyperlink r:id="rId18" ref="L9"/>
    <hyperlink r:id="rId19" ref="M9"/>
    <hyperlink r:id="rId20" ref="L10"/>
    <hyperlink r:id="rId21" ref="M10"/>
    <hyperlink r:id="rId22" ref="G11"/>
    <hyperlink r:id="rId23" ref="L11"/>
    <hyperlink r:id="rId24" ref="M11"/>
    <hyperlink r:id="rId25" ref="L12"/>
    <hyperlink r:id="rId26" ref="M12"/>
    <hyperlink r:id="rId27" ref="G13"/>
    <hyperlink r:id="rId28" ref="L13"/>
    <hyperlink r:id="rId29" ref="M13"/>
    <hyperlink r:id="rId30" ref="P13"/>
    <hyperlink r:id="rId31" ref="G14"/>
    <hyperlink r:id="rId32" ref="L14"/>
    <hyperlink r:id="rId33" ref="M14"/>
    <hyperlink r:id="rId34" ref="P14"/>
    <hyperlink r:id="rId35" ref="G15"/>
    <hyperlink r:id="rId36" ref="L15"/>
    <hyperlink r:id="rId37" ref="M15"/>
    <hyperlink r:id="rId38" ref="G16"/>
    <hyperlink r:id="rId39" ref="L16"/>
    <hyperlink r:id="rId40" ref="M16"/>
    <hyperlink r:id="rId41" ref="G17"/>
    <hyperlink r:id="rId42" ref="L17"/>
    <hyperlink r:id="rId43" ref="M17"/>
    <hyperlink r:id="rId44" ref="G18"/>
    <hyperlink r:id="rId45" ref="L18"/>
    <hyperlink r:id="rId46" ref="M18"/>
    <hyperlink r:id="rId47" ref="G19"/>
    <hyperlink r:id="rId48" ref="G20"/>
    <hyperlink r:id="rId49" ref="G21"/>
    <hyperlink r:id="rId50" ref="L21"/>
    <hyperlink r:id="rId51" ref="L22"/>
    <hyperlink r:id="rId52" ref="M22"/>
    <hyperlink r:id="rId53" ref="G25"/>
    <hyperlink r:id="rId54" ref="L25"/>
    <hyperlink r:id="rId55" ref="M25"/>
    <hyperlink r:id="rId56" ref="G26"/>
    <hyperlink r:id="rId57" ref="L26"/>
    <hyperlink r:id="rId58" ref="M26"/>
    <hyperlink r:id="rId59" ref="G28"/>
    <hyperlink r:id="rId60" ref="L28"/>
    <hyperlink r:id="rId61" ref="M28"/>
    <hyperlink r:id="rId62" ref="G29"/>
    <hyperlink r:id="rId63" ref="L29"/>
    <hyperlink r:id="rId64" ref="L30"/>
    <hyperlink r:id="rId65" ref="M30"/>
    <hyperlink r:id="rId66" ref="G31"/>
    <hyperlink r:id="rId67" ref="L31"/>
    <hyperlink r:id="rId68" ref="M31"/>
    <hyperlink r:id="rId69" ref="G32"/>
    <hyperlink r:id="rId70" ref="L32"/>
    <hyperlink r:id="rId71" ref="M32"/>
    <hyperlink r:id="rId72" ref="G33"/>
    <hyperlink r:id="rId73" ref="L33"/>
    <hyperlink r:id="rId74" ref="M33"/>
    <hyperlink r:id="rId75" ref="L34"/>
    <hyperlink r:id="rId76" ref="M34"/>
    <hyperlink r:id="rId77" ref="P34"/>
    <hyperlink r:id="rId78" ref="G35"/>
    <hyperlink r:id="rId79" ref="L35"/>
    <hyperlink r:id="rId80" ref="M35"/>
    <hyperlink r:id="rId81" ref="G36"/>
    <hyperlink r:id="rId82" ref="L36"/>
    <hyperlink r:id="rId83" ref="M36"/>
    <hyperlink r:id="rId84" ref="G37"/>
    <hyperlink r:id="rId85" ref="L37"/>
    <hyperlink r:id="rId86" ref="M37"/>
    <hyperlink r:id="rId87" ref="G38"/>
    <hyperlink r:id="rId88" ref="L38"/>
    <hyperlink r:id="rId89" ref="M38"/>
    <hyperlink r:id="rId90" ref="G39"/>
    <hyperlink r:id="rId91" ref="L39"/>
    <hyperlink r:id="rId92" ref="M39"/>
    <hyperlink r:id="rId93" ref="G40"/>
    <hyperlink r:id="rId94" ref="L40"/>
    <hyperlink r:id="rId95" ref="M40"/>
    <hyperlink r:id="rId96" ref="G41"/>
    <hyperlink r:id="rId97" ref="L41"/>
    <hyperlink r:id="rId98" ref="M41"/>
    <hyperlink r:id="rId99" ref="G42"/>
    <hyperlink r:id="rId100" ref="L42"/>
    <hyperlink r:id="rId101" ref="M42"/>
    <hyperlink r:id="rId102" ref="G43"/>
    <hyperlink r:id="rId103" ref="L43"/>
    <hyperlink r:id="rId104" ref="M43"/>
    <hyperlink r:id="rId105" ref="G44"/>
    <hyperlink r:id="rId106" ref="L44"/>
    <hyperlink r:id="rId107" ref="M44"/>
    <hyperlink r:id="rId108" ref="G45"/>
    <hyperlink r:id="rId109" ref="L45"/>
    <hyperlink r:id="rId110" ref="M45"/>
    <hyperlink r:id="rId111" ref="G46"/>
    <hyperlink r:id="rId112" ref="M46"/>
    <hyperlink r:id="rId113" ref="G48"/>
    <hyperlink r:id="rId114" ref="L48"/>
    <hyperlink r:id="rId115" ref="M48"/>
    <hyperlink r:id="rId116" ref="L49"/>
    <hyperlink r:id="rId117" ref="M49"/>
    <hyperlink r:id="rId118" ref="L50"/>
    <hyperlink r:id="rId119" ref="M50"/>
    <hyperlink r:id="rId120" ref="N50"/>
    <hyperlink r:id="rId121" ref="G52"/>
    <hyperlink r:id="rId122" ref="L52"/>
    <hyperlink r:id="rId123" ref="M52"/>
    <hyperlink r:id="rId124" ref="G53"/>
    <hyperlink r:id="rId125" ref="L53"/>
    <hyperlink r:id="rId126" ref="M53"/>
    <hyperlink r:id="rId127" ref="B54"/>
    <hyperlink r:id="rId128" ref="M54"/>
    <hyperlink r:id="rId129" ref="B55"/>
    <hyperlink r:id="rId130" ref="G55"/>
    <hyperlink r:id="rId131" ref="M55"/>
    <hyperlink r:id="rId132" location="temp:C:EbJ99bc37cd7103432bb7af75968" ref="B56"/>
    <hyperlink r:id="rId133" location="license:~:text=2018)%7D%2C%0A%20%20year%3D%7B2018%7D%0A%7D-,License,-The%20data%20is" ref="G57"/>
    <hyperlink r:id="rId134" ref="L57"/>
    <hyperlink r:id="rId135" ref="M57"/>
    <hyperlink r:id="rId136" ref="G58"/>
    <hyperlink r:id="rId137" ref="L58"/>
    <hyperlink r:id="rId138" ref="M58"/>
    <hyperlink r:id="rId139" ref="L59"/>
    <hyperlink r:id="rId140" ref="G60"/>
    <hyperlink r:id="rId141" ref="L60"/>
    <hyperlink r:id="rId142" ref="M60"/>
    <hyperlink r:id="rId143" ref="G61"/>
    <hyperlink r:id="rId144" ref="L61"/>
    <hyperlink r:id="rId145" ref="M61"/>
    <hyperlink r:id="rId146" ref="L62"/>
    <hyperlink r:id="rId147" ref="M62"/>
    <hyperlink r:id="rId148" ref="G64"/>
    <hyperlink r:id="rId149" ref="L64"/>
    <hyperlink r:id="rId150" ref="M64"/>
    <hyperlink r:id="rId151" ref="G65"/>
    <hyperlink r:id="rId152" ref="M65"/>
    <hyperlink r:id="rId153" ref="L66"/>
    <hyperlink r:id="rId154" ref="M66"/>
  </hyperlinks>
  <drawing r:id="rId15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5"/>
    <col customWidth="1" min="2" max="2" width="15.38"/>
  </cols>
  <sheetData>
    <row r="1">
      <c r="A1" s="111" t="s">
        <v>433</v>
      </c>
      <c r="B1" s="112" t="s">
        <v>434</v>
      </c>
      <c r="D1" s="6" t="s">
        <v>435</v>
      </c>
      <c r="E1" s="111" t="s">
        <v>436</v>
      </c>
    </row>
    <row r="2">
      <c r="A2" s="6" t="s">
        <v>437</v>
      </c>
      <c r="B2" s="6" t="s">
        <v>438</v>
      </c>
      <c r="C2" s="6" t="s">
        <v>439</v>
      </c>
      <c r="E2" s="6" t="s">
        <v>438</v>
      </c>
      <c r="F2" s="6" t="s">
        <v>439</v>
      </c>
    </row>
    <row r="3">
      <c r="A3" s="6" t="s">
        <v>440</v>
      </c>
      <c r="B3" s="6">
        <v>11.56</v>
      </c>
      <c r="C3" s="6">
        <v>41.47</v>
      </c>
    </row>
    <row r="4">
      <c r="A4" s="6" t="s">
        <v>441</v>
      </c>
      <c r="B4" s="6">
        <v>14.56</v>
      </c>
      <c r="C4" s="6">
        <v>44.93</v>
      </c>
    </row>
    <row r="5">
      <c r="A5" s="6" t="s">
        <v>442</v>
      </c>
      <c r="B5" s="6">
        <v>13.26</v>
      </c>
      <c r="C5" s="6">
        <v>45.14</v>
      </c>
    </row>
    <row r="6">
      <c r="A6" s="6" t="s">
        <v>443</v>
      </c>
      <c r="B6" s="6">
        <v>14.06</v>
      </c>
      <c r="C6" s="6">
        <v>45.38</v>
      </c>
    </row>
    <row r="7">
      <c r="A7" s="6" t="s">
        <v>444</v>
      </c>
      <c r="B7" s="6">
        <v>14.4</v>
      </c>
    </row>
    <row r="8">
      <c r="A8" s="6" t="s">
        <v>445</v>
      </c>
    </row>
    <row r="13">
      <c r="A13" s="111" t="s">
        <v>204</v>
      </c>
      <c r="B13" s="111" t="s">
        <v>446</v>
      </c>
    </row>
    <row r="14">
      <c r="B14" s="6" t="s">
        <v>438</v>
      </c>
      <c r="C14" s="6" t="s">
        <v>439</v>
      </c>
    </row>
    <row r="15">
      <c r="A15" s="6" t="s">
        <v>440</v>
      </c>
      <c r="B15" s="6">
        <v>16.02</v>
      </c>
      <c r="C15" s="6">
        <v>45.52</v>
      </c>
      <c r="E15" s="6">
        <v>22.26</v>
      </c>
    </row>
    <row r="16">
      <c r="A16" s="6" t="s">
        <v>441</v>
      </c>
      <c r="B16" s="6">
        <v>20.98</v>
      </c>
      <c r="C16" s="6">
        <v>49.82</v>
      </c>
    </row>
    <row r="17">
      <c r="A17" s="6" t="s">
        <v>442</v>
      </c>
      <c r="B17" s="6">
        <v>15.29</v>
      </c>
      <c r="C17" s="6">
        <v>45.86</v>
      </c>
      <c r="E17" s="6">
        <v>27.4662</v>
      </c>
      <c r="F17" s="6">
        <v>54.66</v>
      </c>
    </row>
    <row r="18">
      <c r="A18" s="6" t="s">
        <v>443</v>
      </c>
      <c r="B18" s="6">
        <v>15.72</v>
      </c>
      <c r="C18" s="6">
        <v>46.32</v>
      </c>
    </row>
    <row r="19">
      <c r="A19" s="6" t="s">
        <v>444</v>
      </c>
      <c r="B19" s="6">
        <v>15.43</v>
      </c>
    </row>
    <row r="21">
      <c r="B21" s="113">
        <v>12.8</v>
      </c>
    </row>
    <row r="31">
      <c r="A31" s="111" t="s">
        <v>447</v>
      </c>
      <c r="B31" s="6" t="s">
        <v>448</v>
      </c>
    </row>
    <row r="32">
      <c r="B32" s="6" t="s">
        <v>438</v>
      </c>
      <c r="C32" s="6" t="s">
        <v>439</v>
      </c>
    </row>
    <row r="33">
      <c r="A33" s="114" t="s">
        <v>440</v>
      </c>
      <c r="B33" s="6">
        <v>3.88</v>
      </c>
      <c r="C33" s="6">
        <v>33.33</v>
      </c>
    </row>
    <row r="34">
      <c r="A34" s="114" t="s">
        <v>441</v>
      </c>
      <c r="B34" s="6">
        <v>29.75</v>
      </c>
      <c r="C34" s="6">
        <v>51.49</v>
      </c>
    </row>
    <row r="35">
      <c r="A35" s="114" t="s">
        <v>442</v>
      </c>
      <c r="B35" s="6">
        <v>10.86</v>
      </c>
      <c r="C35" s="6">
        <v>37.26</v>
      </c>
    </row>
    <row r="36">
      <c r="A36" s="115" t="s">
        <v>443</v>
      </c>
      <c r="B36" s="6">
        <v>14.47</v>
      </c>
      <c r="C36" s="6">
        <v>39.15</v>
      </c>
    </row>
    <row r="37">
      <c r="A37" s="6" t="s">
        <v>444</v>
      </c>
      <c r="B37" s="6">
        <v>10.5</v>
      </c>
    </row>
    <row r="43">
      <c r="A43" s="111" t="s">
        <v>449</v>
      </c>
      <c r="B43" s="6" t="s">
        <v>450</v>
      </c>
      <c r="C43" s="6" t="s">
        <v>439</v>
      </c>
    </row>
    <row r="44">
      <c r="B44" s="6" t="s">
        <v>438</v>
      </c>
    </row>
    <row r="45">
      <c r="A45" s="114" t="s">
        <v>440</v>
      </c>
      <c r="B45" s="6">
        <v>13.06</v>
      </c>
      <c r="C45" s="6">
        <v>46.15</v>
      </c>
    </row>
    <row r="46">
      <c r="A46" s="114" t="s">
        <v>441</v>
      </c>
      <c r="B46" s="6">
        <v>16.86</v>
      </c>
      <c r="C46" s="6">
        <v>49.66</v>
      </c>
    </row>
    <row r="47">
      <c r="A47" s="114" t="s">
        <v>442</v>
      </c>
      <c r="B47" s="6">
        <v>15.93</v>
      </c>
      <c r="C47" s="6">
        <v>45.44</v>
      </c>
    </row>
    <row r="48">
      <c r="A48" s="115" t="s">
        <v>443</v>
      </c>
      <c r="B48" s="6">
        <v>17.52</v>
      </c>
      <c r="C48" s="6">
        <v>45.95</v>
      </c>
    </row>
    <row r="49">
      <c r="A49" s="6" t="s">
        <v>444</v>
      </c>
      <c r="B49" s="6">
        <v>16.71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13"/>
    <col customWidth="1" min="5" max="5" width="35.5"/>
    <col customWidth="1" min="6" max="6" width="39.38"/>
  </cols>
  <sheetData>
    <row r="1">
      <c r="A1" s="111" t="s">
        <v>433</v>
      </c>
      <c r="B1" s="112" t="s">
        <v>434</v>
      </c>
      <c r="D1" s="6" t="s">
        <v>435</v>
      </c>
      <c r="E1" s="111" t="s">
        <v>436</v>
      </c>
      <c r="I1" s="112" t="s">
        <v>434</v>
      </c>
      <c r="K1" s="6" t="s">
        <v>435</v>
      </c>
      <c r="L1" s="111" t="s">
        <v>436</v>
      </c>
    </row>
    <row r="2">
      <c r="A2" s="6" t="s">
        <v>437</v>
      </c>
      <c r="B2" s="6" t="s">
        <v>438</v>
      </c>
      <c r="C2" s="6" t="s">
        <v>439</v>
      </c>
      <c r="E2" s="6" t="s">
        <v>438</v>
      </c>
      <c r="F2" s="6" t="s">
        <v>439</v>
      </c>
      <c r="I2" s="6" t="s">
        <v>438</v>
      </c>
      <c r="J2" s="6" t="s">
        <v>439</v>
      </c>
      <c r="L2" s="6" t="s">
        <v>438</v>
      </c>
      <c r="M2" s="6" t="s">
        <v>439</v>
      </c>
    </row>
    <row r="3">
      <c r="A3" s="6" t="s">
        <v>440</v>
      </c>
      <c r="B3" s="6">
        <v>11.56</v>
      </c>
      <c r="C3" s="6">
        <v>41.47</v>
      </c>
      <c r="I3" s="6">
        <v>11.56</v>
      </c>
      <c r="J3" s="6">
        <v>41.47</v>
      </c>
    </row>
    <row r="4">
      <c r="A4" s="6" t="s">
        <v>441</v>
      </c>
      <c r="B4" s="6">
        <v>14.56</v>
      </c>
      <c r="C4" s="6">
        <v>44.93</v>
      </c>
      <c r="I4" s="6">
        <v>14.56</v>
      </c>
      <c r="J4" s="6">
        <v>44.93</v>
      </c>
    </row>
    <row r="5">
      <c r="A5" s="6" t="s">
        <v>442</v>
      </c>
      <c r="B5" s="6">
        <v>13.26</v>
      </c>
      <c r="C5" s="6">
        <v>45.14</v>
      </c>
      <c r="I5" s="6">
        <v>13.26</v>
      </c>
      <c r="J5" s="6">
        <v>45.14</v>
      </c>
    </row>
    <row r="6">
      <c r="A6" s="6" t="s">
        <v>443</v>
      </c>
      <c r="I6" s="6">
        <v>14.06</v>
      </c>
      <c r="J6" s="6">
        <v>45.38</v>
      </c>
    </row>
    <row r="7">
      <c r="A7" s="6" t="s">
        <v>444</v>
      </c>
      <c r="I7" s="6">
        <v>14.4</v>
      </c>
    </row>
    <row r="8">
      <c r="A8" s="6" t="s">
        <v>445</v>
      </c>
    </row>
    <row r="9">
      <c r="A9" s="6" t="s">
        <v>451</v>
      </c>
      <c r="B9" s="6">
        <v>10.92</v>
      </c>
      <c r="C9" s="6">
        <v>40.82</v>
      </c>
      <c r="E9" s="116" t="s">
        <v>452</v>
      </c>
    </row>
    <row r="10">
      <c r="A10" s="6" t="s">
        <v>453</v>
      </c>
      <c r="B10" s="6">
        <v>7.91</v>
      </c>
      <c r="C10" s="6">
        <v>37.33</v>
      </c>
      <c r="E10" s="116" t="s">
        <v>454</v>
      </c>
    </row>
    <row r="13">
      <c r="A13" s="111" t="s">
        <v>204</v>
      </c>
      <c r="B13" s="111" t="s">
        <v>446</v>
      </c>
      <c r="I13" s="111" t="s">
        <v>446</v>
      </c>
    </row>
    <row r="14">
      <c r="B14" s="6" t="s">
        <v>438</v>
      </c>
      <c r="C14" s="6" t="s">
        <v>439</v>
      </c>
      <c r="I14" s="6" t="s">
        <v>438</v>
      </c>
      <c r="J14" s="6" t="s">
        <v>439</v>
      </c>
    </row>
    <row r="15">
      <c r="A15" s="6" t="s">
        <v>440</v>
      </c>
      <c r="B15" s="6">
        <v>24.49</v>
      </c>
      <c r="C15" s="6">
        <v>51.74</v>
      </c>
      <c r="D15" s="6">
        <v>16.02</v>
      </c>
      <c r="E15" s="6">
        <v>45.52</v>
      </c>
      <c r="I15" s="6">
        <v>16.02</v>
      </c>
      <c r="J15" s="6">
        <v>45.52</v>
      </c>
      <c r="L15" s="6">
        <v>28.0403</v>
      </c>
      <c r="M15" s="6">
        <v>55.07</v>
      </c>
    </row>
    <row r="16">
      <c r="A16" s="6" t="s">
        <v>441</v>
      </c>
      <c r="B16" s="6">
        <v>22.51</v>
      </c>
      <c r="C16" s="6">
        <v>51.07</v>
      </c>
      <c r="D16" s="6">
        <v>20.98</v>
      </c>
      <c r="E16" s="6">
        <v>49.82</v>
      </c>
      <c r="F16" s="116" t="s">
        <v>455</v>
      </c>
      <c r="I16" s="6">
        <v>20.98</v>
      </c>
      <c r="J16" s="6">
        <v>49.82</v>
      </c>
    </row>
    <row r="17">
      <c r="A17" s="6" t="s">
        <v>442</v>
      </c>
      <c r="B17" s="6">
        <v>15.29</v>
      </c>
      <c r="C17" s="6">
        <v>45.86</v>
      </c>
      <c r="I17" s="6">
        <v>15.15</v>
      </c>
      <c r="J17" s="6">
        <v>45.78</v>
      </c>
      <c r="L17" s="6">
        <v>24.96</v>
      </c>
      <c r="M17" s="6">
        <v>52.28</v>
      </c>
    </row>
    <row r="18">
      <c r="A18" s="6" t="s">
        <v>443</v>
      </c>
      <c r="I18" s="6">
        <v>15.72</v>
      </c>
      <c r="J18" s="6">
        <v>46.32</v>
      </c>
    </row>
    <row r="19">
      <c r="A19" s="6" t="s">
        <v>444</v>
      </c>
      <c r="I19" s="6">
        <v>15.43</v>
      </c>
    </row>
    <row r="20">
      <c r="A20" s="6" t="s">
        <v>456</v>
      </c>
      <c r="L20" s="113">
        <v>19.4473</v>
      </c>
    </row>
    <row r="21">
      <c r="A21" s="6" t="s">
        <v>451</v>
      </c>
      <c r="B21" s="113">
        <v>10.2</v>
      </c>
      <c r="C21" s="6">
        <v>39.01</v>
      </c>
      <c r="F21" s="116" t="s">
        <v>457</v>
      </c>
      <c r="I21" s="113">
        <v>12.8</v>
      </c>
    </row>
    <row r="22">
      <c r="A22" s="6" t="s">
        <v>453</v>
      </c>
      <c r="B22" s="6">
        <v>6.51</v>
      </c>
      <c r="C22" s="6">
        <v>34.2</v>
      </c>
      <c r="E22" s="116" t="s">
        <v>458</v>
      </c>
    </row>
    <row r="31">
      <c r="A31" s="111" t="s">
        <v>447</v>
      </c>
      <c r="B31" s="6" t="s">
        <v>448</v>
      </c>
      <c r="I31" s="6" t="s">
        <v>448</v>
      </c>
    </row>
    <row r="32">
      <c r="B32" s="6" t="s">
        <v>438</v>
      </c>
      <c r="C32" s="6" t="s">
        <v>439</v>
      </c>
      <c r="I32" s="6" t="s">
        <v>438</v>
      </c>
      <c r="J32" s="6" t="s">
        <v>439</v>
      </c>
    </row>
    <row r="33">
      <c r="A33" s="114" t="s">
        <v>440</v>
      </c>
      <c r="B33" s="113">
        <v>8.27</v>
      </c>
      <c r="C33" s="6">
        <v>34.93</v>
      </c>
      <c r="D33" s="117" t="s">
        <v>459</v>
      </c>
      <c r="F33" s="118" t="s">
        <v>460</v>
      </c>
      <c r="I33" s="6">
        <v>3.88</v>
      </c>
      <c r="J33" s="6">
        <v>33.33</v>
      </c>
    </row>
    <row r="34">
      <c r="A34" s="114" t="s">
        <v>441</v>
      </c>
      <c r="B34" s="6">
        <v>48.58</v>
      </c>
      <c r="C34" s="6">
        <v>64.09</v>
      </c>
      <c r="I34" s="6">
        <v>29.75</v>
      </c>
      <c r="J34" s="6">
        <v>51.49</v>
      </c>
    </row>
    <row r="35">
      <c r="A35" s="114" t="s">
        <v>442</v>
      </c>
      <c r="B35" s="119">
        <v>30.31</v>
      </c>
      <c r="C35" s="111">
        <v>50.14</v>
      </c>
      <c r="D35" s="116" t="s">
        <v>461</v>
      </c>
      <c r="F35" s="6" t="s">
        <v>462</v>
      </c>
      <c r="I35" s="119">
        <v>30.31</v>
      </c>
      <c r="J35" s="111">
        <v>50.14</v>
      </c>
    </row>
    <row r="36">
      <c r="A36" s="115" t="s">
        <v>443</v>
      </c>
      <c r="B36" s="6">
        <v>44.112</v>
      </c>
      <c r="C36" s="6">
        <v>61.64</v>
      </c>
      <c r="I36" s="6">
        <v>14.47</v>
      </c>
      <c r="J36" s="6">
        <v>39.15</v>
      </c>
    </row>
    <row r="37">
      <c r="A37" s="6" t="s">
        <v>444</v>
      </c>
      <c r="I37" s="6">
        <v>10.5</v>
      </c>
    </row>
    <row r="38">
      <c r="A38" s="6" t="s">
        <v>451</v>
      </c>
      <c r="B38" s="6">
        <v>7.02</v>
      </c>
      <c r="C38" s="6">
        <v>37.59</v>
      </c>
      <c r="D38" s="116" t="s">
        <v>463</v>
      </c>
      <c r="F38" s="118" t="s">
        <v>460</v>
      </c>
      <c r="I38" s="6">
        <v>7.859</v>
      </c>
    </row>
    <row r="39">
      <c r="A39" s="6" t="s">
        <v>453</v>
      </c>
      <c r="B39" s="6">
        <v>6.76</v>
      </c>
      <c r="C39" s="6">
        <v>38.42</v>
      </c>
    </row>
    <row r="40">
      <c r="E40" s="116" t="s">
        <v>464</v>
      </c>
    </row>
    <row r="43">
      <c r="A43" s="111" t="s">
        <v>449</v>
      </c>
      <c r="B43" s="6" t="s">
        <v>450</v>
      </c>
      <c r="C43" s="6" t="s">
        <v>439</v>
      </c>
      <c r="I43" s="6" t="s">
        <v>450</v>
      </c>
      <c r="J43" s="6" t="s">
        <v>439</v>
      </c>
    </row>
    <row r="44">
      <c r="B44" s="6" t="s">
        <v>438</v>
      </c>
      <c r="I44" s="6" t="s">
        <v>438</v>
      </c>
    </row>
    <row r="45">
      <c r="A45" s="114" t="s">
        <v>440</v>
      </c>
      <c r="B45" s="113">
        <v>16.2446</v>
      </c>
      <c r="C45" s="6">
        <v>51.24</v>
      </c>
      <c r="I45" s="6">
        <v>13.06</v>
      </c>
      <c r="J45" s="6">
        <v>46.15</v>
      </c>
    </row>
    <row r="46">
      <c r="A46" s="114" t="s">
        <v>441</v>
      </c>
      <c r="I46" s="6">
        <v>16.86</v>
      </c>
      <c r="J46" s="6">
        <v>49.66</v>
      </c>
    </row>
    <row r="47">
      <c r="A47" s="114" t="s">
        <v>442</v>
      </c>
      <c r="B47" s="113">
        <v>19.2015</v>
      </c>
      <c r="C47" s="6">
        <v>48.99</v>
      </c>
      <c r="I47" s="6">
        <v>15.93</v>
      </c>
      <c r="J47" s="6">
        <v>45.44</v>
      </c>
    </row>
    <row r="48">
      <c r="A48" s="115" t="s">
        <v>443</v>
      </c>
      <c r="I48" s="6">
        <v>17.52</v>
      </c>
      <c r="J48" s="6">
        <v>45.95</v>
      </c>
    </row>
    <row r="50">
      <c r="A50" s="6" t="s">
        <v>465</v>
      </c>
    </row>
    <row r="52">
      <c r="A52" s="120"/>
      <c r="B52" s="120" t="s">
        <v>466</v>
      </c>
      <c r="D52" s="120" t="s">
        <v>467</v>
      </c>
      <c r="E52" s="120"/>
      <c r="F52" s="120" t="s">
        <v>202</v>
      </c>
      <c r="G52" s="121"/>
    </row>
    <row r="53">
      <c r="A53" s="121"/>
      <c r="B53" s="122" t="s">
        <v>438</v>
      </c>
      <c r="C53" s="122" t="s">
        <v>439</v>
      </c>
      <c r="D53" s="122" t="s">
        <v>438</v>
      </c>
      <c r="E53" s="122" t="s">
        <v>439</v>
      </c>
      <c r="F53" s="122" t="s">
        <v>438</v>
      </c>
      <c r="G53" s="122" t="s">
        <v>439</v>
      </c>
    </row>
    <row r="54">
      <c r="A54" s="120" t="s">
        <v>440</v>
      </c>
      <c r="B54" s="120">
        <v>11.56</v>
      </c>
      <c r="C54" s="120">
        <v>41.47</v>
      </c>
      <c r="D54" s="120">
        <v>24.49</v>
      </c>
      <c r="E54" s="120">
        <v>51.74</v>
      </c>
      <c r="F54" s="123">
        <v>8.27</v>
      </c>
      <c r="G54" s="120">
        <v>34.93</v>
      </c>
    </row>
    <row r="55">
      <c r="A55" s="120" t="s">
        <v>441</v>
      </c>
      <c r="B55" s="120">
        <v>14.56</v>
      </c>
      <c r="C55" s="120">
        <v>44.93</v>
      </c>
      <c r="D55" s="120">
        <v>22.51</v>
      </c>
      <c r="E55" s="120">
        <v>51.07</v>
      </c>
      <c r="F55" s="120">
        <v>48.58</v>
      </c>
      <c r="G55" s="120">
        <v>64.09</v>
      </c>
    </row>
    <row r="56">
      <c r="A56" s="120" t="s">
        <v>468</v>
      </c>
      <c r="B56" s="120">
        <v>10.92</v>
      </c>
      <c r="C56" s="120">
        <v>40.82</v>
      </c>
      <c r="D56" s="123">
        <v>10.2</v>
      </c>
      <c r="E56" s="120">
        <v>39.01</v>
      </c>
      <c r="F56" s="120">
        <v>7.02</v>
      </c>
      <c r="G56" s="120">
        <v>37.59</v>
      </c>
    </row>
    <row r="57">
      <c r="A57" s="120" t="s">
        <v>469</v>
      </c>
      <c r="B57" s="120">
        <v>7.91</v>
      </c>
      <c r="C57" s="120">
        <v>37.33</v>
      </c>
      <c r="D57" s="120">
        <v>6.51</v>
      </c>
      <c r="E57" s="120">
        <v>34.2</v>
      </c>
      <c r="F57" s="120">
        <v>6.76</v>
      </c>
      <c r="G57" s="120">
        <v>38.42</v>
      </c>
    </row>
    <row r="58">
      <c r="A58" s="120" t="s">
        <v>442</v>
      </c>
      <c r="B58" s="120">
        <v>13.26</v>
      </c>
      <c r="C58" s="120">
        <v>45.14</v>
      </c>
      <c r="D58" s="120">
        <v>15.29</v>
      </c>
      <c r="E58" s="120">
        <v>45.86</v>
      </c>
      <c r="F58" s="123">
        <v>30.31</v>
      </c>
      <c r="G58" s="120">
        <v>50.14</v>
      </c>
    </row>
    <row r="64">
      <c r="A64" s="111" t="s">
        <v>204</v>
      </c>
      <c r="B64" s="111" t="s">
        <v>446</v>
      </c>
    </row>
    <row r="65">
      <c r="B65" s="6" t="s">
        <v>438</v>
      </c>
      <c r="C65" s="6" t="s">
        <v>439</v>
      </c>
    </row>
    <row r="66">
      <c r="A66" s="6" t="s">
        <v>440</v>
      </c>
      <c r="B66" s="6">
        <v>24.49</v>
      </c>
      <c r="C66" s="6">
        <v>51.74</v>
      </c>
    </row>
    <row r="67">
      <c r="A67" s="6" t="s">
        <v>441</v>
      </c>
      <c r="B67" s="6">
        <v>22.51</v>
      </c>
      <c r="C67" s="6">
        <v>51.07</v>
      </c>
    </row>
    <row r="68">
      <c r="A68" s="6" t="s">
        <v>451</v>
      </c>
      <c r="B68" s="124">
        <v>10.2</v>
      </c>
      <c r="C68" s="6">
        <v>39.01</v>
      </c>
    </row>
    <row r="69">
      <c r="A69" s="6" t="s">
        <v>453</v>
      </c>
      <c r="B69" s="6">
        <v>6.51</v>
      </c>
      <c r="C69" s="6">
        <v>34.2</v>
      </c>
    </row>
    <row r="70">
      <c r="A70" s="6" t="s">
        <v>442</v>
      </c>
      <c r="B70" s="6">
        <v>15.29</v>
      </c>
      <c r="C70" s="6">
        <v>45.86</v>
      </c>
    </row>
    <row r="73">
      <c r="A73" s="111" t="s">
        <v>447</v>
      </c>
      <c r="B73" s="6" t="s">
        <v>448</v>
      </c>
    </row>
    <row r="74">
      <c r="B74" s="6" t="s">
        <v>438</v>
      </c>
      <c r="C74" s="6" t="s">
        <v>439</v>
      </c>
    </row>
    <row r="75">
      <c r="A75" s="114" t="s">
        <v>440</v>
      </c>
      <c r="B75" s="113">
        <v>8.27</v>
      </c>
      <c r="C75" s="6">
        <v>34.93</v>
      </c>
    </row>
    <row r="76">
      <c r="A76" s="114" t="s">
        <v>441</v>
      </c>
      <c r="B76" s="6">
        <v>48.58</v>
      </c>
      <c r="C76" s="6">
        <v>64.09</v>
      </c>
    </row>
    <row r="77">
      <c r="A77" s="6" t="s">
        <v>451</v>
      </c>
      <c r="B77" s="6">
        <v>7.02</v>
      </c>
      <c r="C77" s="6">
        <v>37.59</v>
      </c>
    </row>
    <row r="78">
      <c r="A78" s="6" t="s">
        <v>453</v>
      </c>
      <c r="B78" s="6">
        <v>6.76</v>
      </c>
      <c r="C78" s="6">
        <v>38.42</v>
      </c>
    </row>
    <row r="79">
      <c r="A79" s="114" t="s">
        <v>442</v>
      </c>
      <c r="B79" s="119">
        <v>30.31</v>
      </c>
      <c r="C79" s="111">
        <v>50.14</v>
      </c>
    </row>
    <row r="94">
      <c r="A94" s="111" t="s">
        <v>449</v>
      </c>
      <c r="B94" s="6" t="s">
        <v>450</v>
      </c>
      <c r="C94" s="6" t="s">
        <v>439</v>
      </c>
    </row>
    <row r="95">
      <c r="B95" s="6" t="s">
        <v>438</v>
      </c>
    </row>
    <row r="96">
      <c r="A96" s="114" t="s">
        <v>440</v>
      </c>
    </row>
    <row r="97">
      <c r="A97" s="114" t="s">
        <v>441</v>
      </c>
    </row>
    <row r="98">
      <c r="A98" s="114" t="s">
        <v>442</v>
      </c>
    </row>
    <row r="99">
      <c r="A99" s="115" t="s">
        <v>443</v>
      </c>
    </row>
  </sheetData>
  <mergeCells count="1">
    <mergeCell ref="B52:C5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2" width="31.13"/>
    <col customWidth="1" min="3" max="3" width="29.5"/>
    <col customWidth="1" min="4" max="4" width="26.25"/>
  </cols>
  <sheetData>
    <row r="1">
      <c r="A1" s="125"/>
      <c r="B1" s="126"/>
      <c r="C1" s="127"/>
      <c r="D1" s="128"/>
      <c r="E1" s="128"/>
    </row>
    <row r="2">
      <c r="A2" s="129"/>
      <c r="B2" s="128" t="s">
        <v>470</v>
      </c>
      <c r="C2" s="128" t="s">
        <v>471</v>
      </c>
      <c r="D2" s="128" t="s">
        <v>472</v>
      </c>
      <c r="E2" s="128" t="s">
        <v>473</v>
      </c>
      <c r="F2" s="6" t="s">
        <v>474</v>
      </c>
    </row>
    <row r="3">
      <c r="A3" s="130" t="s">
        <v>475</v>
      </c>
      <c r="B3" s="131" t="s">
        <v>476</v>
      </c>
      <c r="C3" s="131" t="s">
        <v>477</v>
      </c>
      <c r="D3" s="131" t="s">
        <v>478</v>
      </c>
      <c r="E3" s="131" t="s">
        <v>479</v>
      </c>
      <c r="F3" s="6" t="s">
        <v>144</v>
      </c>
    </row>
    <row r="4">
      <c r="A4" s="130" t="s">
        <v>480</v>
      </c>
      <c r="B4" s="131" t="s">
        <v>481</v>
      </c>
      <c r="C4" s="131" t="s">
        <v>482</v>
      </c>
      <c r="D4" s="131" t="s">
        <v>483</v>
      </c>
      <c r="E4" s="132" t="s">
        <v>484</v>
      </c>
      <c r="F4" s="6" t="s">
        <v>144</v>
      </c>
    </row>
    <row r="5">
      <c r="A5" s="130" t="s">
        <v>485</v>
      </c>
      <c r="B5" s="131" t="s">
        <v>486</v>
      </c>
      <c r="C5" s="131" t="s">
        <v>487</v>
      </c>
      <c r="D5" s="131" t="s">
        <v>488</v>
      </c>
      <c r="E5" s="131" t="s">
        <v>489</v>
      </c>
      <c r="F5" s="6" t="s">
        <v>144</v>
      </c>
    </row>
    <row r="6">
      <c r="A6" s="130" t="s">
        <v>490</v>
      </c>
      <c r="B6" s="131" t="s">
        <v>491</v>
      </c>
      <c r="C6" s="131" t="s">
        <v>492</v>
      </c>
      <c r="D6" s="131" t="s">
        <v>493</v>
      </c>
      <c r="E6" s="132" t="s">
        <v>494</v>
      </c>
      <c r="F6" s="6" t="s">
        <v>144</v>
      </c>
    </row>
    <row r="7">
      <c r="A7" s="130" t="s">
        <v>495</v>
      </c>
      <c r="B7" s="131" t="s">
        <v>496</v>
      </c>
      <c r="C7" s="131" t="s">
        <v>497</v>
      </c>
      <c r="D7" s="131" t="s">
        <v>498</v>
      </c>
      <c r="E7" s="131" t="s">
        <v>499</v>
      </c>
      <c r="F7" s="130" t="s">
        <v>500</v>
      </c>
    </row>
    <row r="8">
      <c r="A8" s="130" t="s">
        <v>501</v>
      </c>
      <c r="B8" s="131" t="s">
        <v>502</v>
      </c>
      <c r="C8" s="131" t="s">
        <v>503</v>
      </c>
      <c r="D8" s="131" t="s">
        <v>504</v>
      </c>
      <c r="E8" s="131" t="s">
        <v>505</v>
      </c>
      <c r="F8" s="130" t="s">
        <v>506</v>
      </c>
    </row>
    <row r="9">
      <c r="A9" s="130" t="s">
        <v>507</v>
      </c>
      <c r="B9" s="131" t="s">
        <v>508</v>
      </c>
      <c r="C9" s="131" t="s">
        <v>509</v>
      </c>
      <c r="D9" s="131" t="s">
        <v>510</v>
      </c>
      <c r="E9" s="132" t="s">
        <v>511</v>
      </c>
      <c r="F9" s="125" t="s">
        <v>512</v>
      </c>
    </row>
    <row r="15">
      <c r="D15" s="130"/>
      <c r="E15" s="130"/>
    </row>
    <row r="16">
      <c r="D16" s="130"/>
      <c r="E16" s="130"/>
    </row>
    <row r="17">
      <c r="D17" s="130"/>
      <c r="E17" s="125"/>
    </row>
  </sheetData>
  <mergeCells count="1">
    <mergeCell ref="B1:C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5"/>
    <col customWidth="1" min="2" max="2" width="15.38"/>
  </cols>
  <sheetData>
    <row r="1">
      <c r="A1" s="111" t="s">
        <v>433</v>
      </c>
      <c r="B1" s="112" t="s">
        <v>434</v>
      </c>
      <c r="D1" s="6" t="s">
        <v>435</v>
      </c>
    </row>
    <row r="2">
      <c r="A2" s="6" t="s">
        <v>437</v>
      </c>
      <c r="B2" s="6" t="s">
        <v>438</v>
      </c>
      <c r="C2" s="6" t="s">
        <v>439</v>
      </c>
    </row>
    <row r="3">
      <c r="A3" s="6" t="s">
        <v>440</v>
      </c>
    </row>
    <row r="4">
      <c r="A4" s="6" t="s">
        <v>441</v>
      </c>
    </row>
    <row r="5">
      <c r="A5" s="6" t="s">
        <v>442</v>
      </c>
    </row>
    <row r="6">
      <c r="A6" s="6" t="s">
        <v>443</v>
      </c>
    </row>
    <row r="7">
      <c r="A7" s="6" t="s">
        <v>444</v>
      </c>
    </row>
    <row r="13">
      <c r="A13" s="111" t="s">
        <v>204</v>
      </c>
      <c r="B13" s="111" t="s">
        <v>446</v>
      </c>
    </row>
    <row r="14">
      <c r="B14" s="6" t="s">
        <v>438</v>
      </c>
      <c r="C14" s="6" t="s">
        <v>439</v>
      </c>
    </row>
    <row r="15">
      <c r="A15" s="6" t="s">
        <v>440</v>
      </c>
      <c r="B15" s="6">
        <v>16.02</v>
      </c>
      <c r="C15" s="6">
        <v>45.52</v>
      </c>
    </row>
    <row r="16">
      <c r="A16" s="6" t="s">
        <v>441</v>
      </c>
      <c r="B16" s="6">
        <v>20.98</v>
      </c>
      <c r="C16" s="6">
        <v>49.82</v>
      </c>
    </row>
    <row r="17">
      <c r="A17" s="6" t="s">
        <v>442</v>
      </c>
      <c r="B17" s="6">
        <v>15.15</v>
      </c>
      <c r="C17" s="6">
        <v>45.78</v>
      </c>
    </row>
    <row r="18">
      <c r="A18" s="6" t="s">
        <v>443</v>
      </c>
      <c r="B18" s="6">
        <v>15.72</v>
      </c>
      <c r="C18" s="6">
        <v>46.32</v>
      </c>
    </row>
    <row r="19">
      <c r="A19" s="6" t="s">
        <v>444</v>
      </c>
      <c r="B19" s="6">
        <v>15.43</v>
      </c>
    </row>
    <row r="31">
      <c r="A31" s="111" t="s">
        <v>447</v>
      </c>
      <c r="B31" s="6" t="s">
        <v>448</v>
      </c>
    </row>
    <row r="32">
      <c r="B32" s="6" t="s">
        <v>438</v>
      </c>
      <c r="C32" s="6" t="s">
        <v>439</v>
      </c>
    </row>
    <row r="33">
      <c r="A33" s="114" t="s">
        <v>440</v>
      </c>
      <c r="B33" s="6">
        <v>3.88</v>
      </c>
      <c r="C33" s="6">
        <v>33.33</v>
      </c>
    </row>
    <row r="34">
      <c r="A34" s="114" t="s">
        <v>441</v>
      </c>
      <c r="B34" s="6">
        <v>29.75</v>
      </c>
      <c r="C34" s="6">
        <v>51.49</v>
      </c>
    </row>
    <row r="35">
      <c r="A35" s="114" t="s">
        <v>442</v>
      </c>
      <c r="B35" s="6">
        <v>10.86</v>
      </c>
      <c r="C35" s="6">
        <v>37.26</v>
      </c>
    </row>
    <row r="36">
      <c r="A36" s="115" t="s">
        <v>443</v>
      </c>
      <c r="B36" s="6">
        <v>14.47</v>
      </c>
      <c r="C36" s="6">
        <v>39.15</v>
      </c>
    </row>
    <row r="37">
      <c r="A37" s="6" t="s">
        <v>444</v>
      </c>
      <c r="B37" s="6">
        <v>10.5</v>
      </c>
    </row>
    <row r="43">
      <c r="A43" s="111" t="s">
        <v>449</v>
      </c>
      <c r="B43" s="6" t="s">
        <v>450</v>
      </c>
      <c r="C43" s="6" t="s">
        <v>439</v>
      </c>
    </row>
    <row r="44">
      <c r="B44" s="6" t="s">
        <v>438</v>
      </c>
    </row>
    <row r="45">
      <c r="A45" s="114" t="s">
        <v>440</v>
      </c>
      <c r="B45" s="6">
        <v>13.06</v>
      </c>
      <c r="C45" s="6">
        <v>46.15</v>
      </c>
    </row>
    <row r="46">
      <c r="A46" s="114" t="s">
        <v>441</v>
      </c>
      <c r="B46" s="6">
        <v>16.86</v>
      </c>
      <c r="C46" s="6">
        <v>49.66</v>
      </c>
    </row>
    <row r="47">
      <c r="A47" s="114" t="s">
        <v>442</v>
      </c>
      <c r="B47" s="6">
        <v>15.93</v>
      </c>
      <c r="C47" s="6">
        <v>45.44</v>
      </c>
    </row>
    <row r="48">
      <c r="A48" s="115" t="s">
        <v>443</v>
      </c>
      <c r="B48" s="6">
        <v>17.52</v>
      </c>
      <c r="C48" s="6">
        <v>45.95</v>
      </c>
    </row>
    <row r="49">
      <c r="A49" s="6" t="s">
        <v>444</v>
      </c>
      <c r="B49" s="6">
        <v>16.71</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5" max="5" width="19.63"/>
    <col customWidth="1" min="7" max="7" width="15.38"/>
  </cols>
  <sheetData>
    <row r="1">
      <c r="A1" s="133" t="s">
        <v>513</v>
      </c>
      <c r="B1" s="134"/>
      <c r="C1" s="134"/>
      <c r="D1" s="134"/>
      <c r="E1" s="134"/>
      <c r="F1" s="134"/>
      <c r="G1" s="134"/>
      <c r="H1" s="134"/>
      <c r="I1" s="134"/>
      <c r="J1" s="134"/>
      <c r="K1" s="134"/>
      <c r="L1" s="134"/>
      <c r="M1" s="134"/>
      <c r="N1" s="134"/>
      <c r="O1" s="134"/>
      <c r="P1" s="134"/>
      <c r="Q1" s="134"/>
      <c r="R1" s="134"/>
      <c r="S1" s="134"/>
      <c r="T1" s="134"/>
      <c r="U1" s="134"/>
      <c r="V1" s="134"/>
      <c r="W1" s="134"/>
      <c r="X1" s="134"/>
      <c r="Y1" s="134"/>
      <c r="Z1" s="134"/>
    </row>
    <row r="2">
      <c r="A2" s="134"/>
      <c r="B2" s="134"/>
      <c r="C2" s="134"/>
      <c r="D2" s="134"/>
      <c r="E2" s="134"/>
      <c r="F2" s="134"/>
      <c r="G2" s="135" t="s">
        <v>514</v>
      </c>
      <c r="H2" s="133" t="s">
        <v>513</v>
      </c>
      <c r="I2" s="134"/>
      <c r="J2" s="134"/>
      <c r="K2" s="134"/>
      <c r="L2" s="134"/>
      <c r="M2" s="134"/>
      <c r="N2" s="134"/>
      <c r="O2" s="134"/>
      <c r="P2" s="134"/>
      <c r="Q2" s="134"/>
      <c r="R2" s="134"/>
      <c r="S2" s="134"/>
      <c r="T2" s="134"/>
      <c r="U2" s="134"/>
      <c r="V2" s="134"/>
      <c r="W2" s="134"/>
      <c r="X2" s="134"/>
      <c r="Y2" s="134"/>
      <c r="Z2" s="134"/>
    </row>
    <row r="3">
      <c r="A3" s="135" t="s">
        <v>277</v>
      </c>
      <c r="B3" s="134"/>
      <c r="C3" s="136" t="s">
        <v>515</v>
      </c>
      <c r="D3" s="137" t="s">
        <v>516</v>
      </c>
      <c r="E3" s="137" t="s">
        <v>517</v>
      </c>
      <c r="G3" s="137" t="s">
        <v>518</v>
      </c>
      <c r="H3" s="137" t="s">
        <v>516</v>
      </c>
      <c r="I3" s="137" t="s">
        <v>517</v>
      </c>
      <c r="J3" s="134"/>
      <c r="K3" s="134"/>
      <c r="L3" s="134"/>
      <c r="M3" s="134"/>
      <c r="N3" s="134"/>
      <c r="O3" s="134"/>
      <c r="P3" s="134"/>
      <c r="Q3" s="134"/>
      <c r="R3" s="134"/>
      <c r="S3" s="134"/>
      <c r="T3" s="134"/>
      <c r="U3" s="134"/>
      <c r="V3" s="134"/>
      <c r="W3" s="134"/>
      <c r="X3" s="134"/>
      <c r="Y3" s="134"/>
      <c r="Z3" s="134"/>
    </row>
    <row r="4">
      <c r="A4" s="138" t="s">
        <v>519</v>
      </c>
      <c r="B4" s="134"/>
      <c r="C4" s="134"/>
      <c r="D4" s="134"/>
      <c r="E4" s="134"/>
      <c r="G4" s="134"/>
      <c r="H4" s="134"/>
      <c r="I4" s="134"/>
      <c r="J4" s="134"/>
      <c r="K4" s="134"/>
      <c r="L4" s="134"/>
      <c r="M4" s="134"/>
      <c r="N4" s="134"/>
      <c r="O4" s="134"/>
      <c r="P4" s="134"/>
      <c r="Q4" s="134"/>
      <c r="R4" s="134"/>
      <c r="S4" s="134"/>
      <c r="T4" s="134"/>
      <c r="U4" s="134"/>
      <c r="V4" s="134"/>
      <c r="W4" s="134"/>
      <c r="X4" s="134"/>
      <c r="Y4" s="134"/>
      <c r="Z4" s="134"/>
    </row>
    <row r="5">
      <c r="A5" s="134"/>
      <c r="B5" s="134"/>
      <c r="C5" s="134"/>
      <c r="D5" s="134"/>
      <c r="E5" s="134"/>
      <c r="F5" s="134"/>
      <c r="G5" s="134"/>
      <c r="H5" s="134"/>
      <c r="I5" s="134"/>
      <c r="J5" s="134"/>
      <c r="K5" s="134"/>
      <c r="L5" s="134"/>
      <c r="M5" s="134"/>
      <c r="N5" s="134"/>
      <c r="O5" s="134"/>
      <c r="P5" s="134"/>
      <c r="Q5" s="134"/>
      <c r="R5" s="134"/>
      <c r="S5" s="134"/>
      <c r="T5" s="134"/>
      <c r="U5" s="134"/>
      <c r="V5" s="134"/>
      <c r="W5" s="134"/>
      <c r="X5" s="134"/>
      <c r="Y5" s="134"/>
      <c r="Z5" s="134"/>
    </row>
    <row r="6">
      <c r="A6" s="134"/>
      <c r="B6" s="134"/>
      <c r="C6" s="134"/>
      <c r="D6" s="134"/>
      <c r="E6" s="134"/>
      <c r="F6" s="134"/>
      <c r="G6" s="134"/>
      <c r="H6" s="134"/>
      <c r="I6" s="134"/>
      <c r="J6" s="134"/>
      <c r="K6" s="134"/>
      <c r="L6" s="134"/>
      <c r="M6" s="134"/>
      <c r="N6" s="134"/>
      <c r="O6" s="134"/>
      <c r="P6" s="134"/>
      <c r="Q6" s="134"/>
      <c r="R6" s="134"/>
      <c r="S6" s="134"/>
      <c r="T6" s="134"/>
      <c r="U6" s="134"/>
      <c r="V6" s="134"/>
      <c r="W6" s="134"/>
      <c r="X6" s="134"/>
      <c r="Y6" s="134"/>
      <c r="Z6" s="134"/>
    </row>
    <row r="7">
      <c r="A7" s="134"/>
      <c r="B7" s="134"/>
      <c r="C7" s="134"/>
      <c r="D7" s="134"/>
      <c r="E7" s="134"/>
      <c r="F7" s="134"/>
      <c r="G7" s="134"/>
      <c r="H7" s="134"/>
      <c r="I7" s="134"/>
      <c r="J7" s="134"/>
      <c r="K7" s="134"/>
      <c r="L7" s="134"/>
      <c r="M7" s="134"/>
      <c r="N7" s="134"/>
      <c r="O7" s="134"/>
      <c r="P7" s="134"/>
      <c r="Q7" s="134"/>
      <c r="R7" s="134"/>
      <c r="S7" s="134"/>
      <c r="T7" s="134"/>
      <c r="U7" s="134"/>
      <c r="V7" s="134"/>
      <c r="W7" s="134"/>
      <c r="X7" s="134"/>
      <c r="Y7" s="134"/>
      <c r="Z7" s="134"/>
    </row>
    <row r="8">
      <c r="A8" s="134"/>
      <c r="B8" s="134"/>
      <c r="C8" s="134"/>
      <c r="D8" s="134"/>
      <c r="E8" s="134"/>
      <c r="F8" s="134"/>
      <c r="G8" s="134"/>
      <c r="H8" s="134"/>
      <c r="I8" s="134"/>
      <c r="J8" s="134"/>
      <c r="K8" s="134"/>
      <c r="L8" s="134"/>
      <c r="M8" s="134"/>
      <c r="N8" s="134"/>
      <c r="O8" s="134"/>
      <c r="P8" s="134"/>
      <c r="Q8" s="134"/>
      <c r="R8" s="134"/>
      <c r="S8" s="134"/>
      <c r="T8" s="134"/>
      <c r="U8" s="134"/>
      <c r="V8" s="134"/>
      <c r="W8" s="134"/>
      <c r="X8" s="134"/>
      <c r="Y8" s="134"/>
      <c r="Z8" s="134"/>
    </row>
    <row r="9">
      <c r="A9" s="134"/>
      <c r="B9" s="134"/>
      <c r="C9" s="134"/>
      <c r="D9" s="134"/>
      <c r="E9" s="134"/>
      <c r="F9" s="134"/>
      <c r="G9" s="134"/>
      <c r="H9" s="134"/>
      <c r="I9" s="134"/>
      <c r="J9" s="134"/>
      <c r="K9" s="134"/>
      <c r="L9" s="134"/>
      <c r="M9" s="134"/>
      <c r="N9" s="134"/>
      <c r="O9" s="134"/>
      <c r="P9" s="134"/>
      <c r="Q9" s="134"/>
      <c r="R9" s="134"/>
      <c r="S9" s="134"/>
      <c r="T9" s="134"/>
      <c r="U9" s="134"/>
      <c r="V9" s="134"/>
      <c r="W9" s="134"/>
      <c r="X9" s="134"/>
      <c r="Y9" s="134"/>
      <c r="Z9" s="134"/>
    </row>
    <row r="10">
      <c r="A10" s="134"/>
      <c r="B10" s="134"/>
      <c r="C10" s="134"/>
      <c r="D10" s="134"/>
      <c r="E10" s="134"/>
      <c r="F10" s="134"/>
      <c r="G10" s="135" t="s">
        <v>514</v>
      </c>
      <c r="H10" s="133" t="s">
        <v>520</v>
      </c>
      <c r="I10" s="134"/>
      <c r="J10" s="134"/>
      <c r="K10" s="134"/>
      <c r="L10" s="134"/>
      <c r="M10" s="134"/>
      <c r="N10" s="134"/>
      <c r="O10" s="134"/>
      <c r="P10" s="134"/>
      <c r="Q10" s="134"/>
      <c r="R10" s="134"/>
      <c r="S10" s="134"/>
      <c r="T10" s="134"/>
      <c r="U10" s="134"/>
      <c r="V10" s="134"/>
      <c r="W10" s="134"/>
      <c r="X10" s="134"/>
      <c r="Y10" s="134"/>
      <c r="Z10" s="134"/>
    </row>
    <row r="11">
      <c r="A11" s="134"/>
      <c r="B11" s="134"/>
      <c r="C11" s="134"/>
      <c r="D11" s="134"/>
      <c r="E11" s="134"/>
      <c r="F11" s="134"/>
      <c r="G11" s="139" t="s">
        <v>521</v>
      </c>
      <c r="H11" s="134"/>
      <c r="I11" s="134"/>
      <c r="J11" s="134"/>
      <c r="K11" s="134"/>
      <c r="L11" s="134"/>
      <c r="M11" s="134"/>
      <c r="N11" s="134"/>
      <c r="O11" s="134"/>
      <c r="P11" s="134"/>
      <c r="Q11" s="134"/>
      <c r="R11" s="134"/>
      <c r="S11" s="134"/>
      <c r="T11" s="134"/>
      <c r="U11" s="134"/>
      <c r="V11" s="134"/>
      <c r="W11" s="134"/>
      <c r="X11" s="134"/>
      <c r="Y11" s="134"/>
      <c r="Z11" s="134"/>
    </row>
    <row r="12">
      <c r="A12" s="138" t="s">
        <v>467</v>
      </c>
      <c r="B12" s="134"/>
      <c r="C12" s="135" t="s">
        <v>515</v>
      </c>
      <c r="D12" s="135" t="s">
        <v>516</v>
      </c>
      <c r="E12" s="135" t="s">
        <v>517</v>
      </c>
      <c r="F12" s="134"/>
      <c r="G12" s="134"/>
      <c r="H12" s="134"/>
      <c r="I12" s="134"/>
      <c r="J12" s="134"/>
      <c r="K12" s="134"/>
      <c r="L12" s="134"/>
      <c r="M12" s="134"/>
      <c r="N12" s="134"/>
      <c r="O12" s="134"/>
      <c r="P12" s="134"/>
      <c r="Q12" s="134"/>
      <c r="R12" s="134"/>
      <c r="S12" s="134"/>
      <c r="T12" s="134"/>
      <c r="U12" s="134"/>
      <c r="V12" s="134"/>
      <c r="W12" s="134"/>
      <c r="X12" s="134"/>
      <c r="Y12" s="134"/>
      <c r="Z12" s="134"/>
    </row>
    <row r="13">
      <c r="A13" s="134"/>
      <c r="B13" s="134"/>
      <c r="C13" s="134"/>
      <c r="D13" s="134"/>
      <c r="E13" s="134"/>
      <c r="F13" s="134"/>
      <c r="G13" s="134"/>
      <c r="H13" s="134"/>
      <c r="I13" s="134"/>
      <c r="J13" s="134"/>
      <c r="K13" s="134"/>
      <c r="L13" s="134"/>
      <c r="M13" s="134"/>
      <c r="N13" s="134"/>
      <c r="O13" s="134"/>
      <c r="P13" s="134"/>
      <c r="Q13" s="134"/>
      <c r="R13" s="134"/>
      <c r="S13" s="134"/>
      <c r="T13" s="134"/>
      <c r="U13" s="134"/>
      <c r="V13" s="134"/>
      <c r="W13" s="134"/>
      <c r="X13" s="134"/>
      <c r="Y13" s="134"/>
      <c r="Z13" s="134"/>
    </row>
    <row r="14">
      <c r="A14" s="134"/>
      <c r="B14" s="134"/>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row>
    <row r="15">
      <c r="A15" s="134"/>
      <c r="B15" s="134"/>
      <c r="C15" s="134"/>
      <c r="D15" s="134"/>
      <c r="E15" s="134"/>
      <c r="F15" s="134"/>
      <c r="G15" s="134"/>
      <c r="H15" s="134"/>
      <c r="I15" s="134"/>
      <c r="J15" s="134"/>
      <c r="K15" s="134"/>
      <c r="L15" s="134"/>
      <c r="M15" s="134"/>
      <c r="N15" s="134"/>
      <c r="O15" s="134"/>
      <c r="P15" s="134"/>
      <c r="Q15" s="134"/>
      <c r="R15" s="134"/>
      <c r="S15" s="134"/>
      <c r="T15" s="134"/>
      <c r="U15" s="134"/>
      <c r="V15" s="134"/>
      <c r="W15" s="134"/>
      <c r="X15" s="134"/>
      <c r="Y15" s="134"/>
      <c r="Z15" s="134"/>
    </row>
    <row r="16">
      <c r="A16" s="134"/>
      <c r="B16" s="134"/>
      <c r="C16" s="134"/>
      <c r="D16" s="134"/>
      <c r="E16" s="134"/>
      <c r="F16" s="134"/>
      <c r="G16" s="134"/>
      <c r="H16" s="134"/>
      <c r="I16" s="134"/>
      <c r="J16" s="134"/>
      <c r="K16" s="134"/>
      <c r="L16" s="134"/>
      <c r="M16" s="134"/>
      <c r="N16" s="134"/>
      <c r="O16" s="134"/>
      <c r="P16" s="134"/>
      <c r="Q16" s="134"/>
      <c r="R16" s="134"/>
      <c r="S16" s="134"/>
      <c r="T16" s="134"/>
      <c r="U16" s="134"/>
      <c r="V16" s="134"/>
      <c r="W16" s="134"/>
      <c r="X16" s="134"/>
      <c r="Y16" s="134"/>
      <c r="Z16" s="134"/>
    </row>
    <row r="17">
      <c r="A17" s="134"/>
      <c r="B17" s="134"/>
      <c r="C17" s="134"/>
      <c r="D17" s="134"/>
      <c r="E17" s="134"/>
      <c r="F17" s="134"/>
      <c r="G17" s="134"/>
      <c r="H17" s="134"/>
      <c r="I17" s="134"/>
      <c r="J17" s="134"/>
      <c r="K17" s="134"/>
      <c r="L17" s="134"/>
      <c r="M17" s="134"/>
      <c r="N17" s="134"/>
      <c r="O17" s="134"/>
      <c r="P17" s="134"/>
      <c r="Q17" s="134"/>
      <c r="R17" s="134"/>
      <c r="S17" s="134"/>
      <c r="T17" s="134"/>
      <c r="U17" s="134"/>
      <c r="V17" s="134"/>
      <c r="W17" s="134"/>
      <c r="X17" s="134"/>
      <c r="Y17" s="134"/>
      <c r="Z17" s="134"/>
    </row>
    <row r="18">
      <c r="A18" s="134"/>
      <c r="B18" s="134"/>
      <c r="C18" s="134"/>
      <c r="D18" s="134"/>
      <c r="E18" s="134"/>
      <c r="F18" s="134"/>
      <c r="G18" s="134"/>
      <c r="H18" s="134"/>
      <c r="I18" s="134"/>
      <c r="J18" s="134"/>
      <c r="K18" s="134"/>
      <c r="L18" s="134"/>
      <c r="M18" s="134"/>
      <c r="N18" s="134"/>
      <c r="O18" s="134"/>
      <c r="P18" s="134"/>
      <c r="Q18" s="134"/>
      <c r="R18" s="134"/>
      <c r="S18" s="134"/>
      <c r="T18" s="134"/>
      <c r="U18" s="134"/>
      <c r="V18" s="134"/>
      <c r="W18" s="134"/>
      <c r="X18" s="134"/>
      <c r="Y18" s="134"/>
      <c r="Z18" s="134"/>
    </row>
    <row r="19">
      <c r="A19" s="134"/>
      <c r="B19" s="134"/>
      <c r="C19" s="134"/>
      <c r="D19" s="134"/>
      <c r="E19" s="134"/>
      <c r="F19" s="134"/>
      <c r="G19" s="134"/>
      <c r="H19" s="134"/>
      <c r="I19" s="134"/>
      <c r="J19" s="134"/>
      <c r="K19" s="134"/>
      <c r="L19" s="134"/>
      <c r="M19" s="134"/>
      <c r="N19" s="134"/>
      <c r="O19" s="134"/>
      <c r="P19" s="134"/>
      <c r="Q19" s="134"/>
      <c r="R19" s="134"/>
      <c r="S19" s="134"/>
      <c r="T19" s="134"/>
      <c r="U19" s="134"/>
      <c r="V19" s="134"/>
      <c r="W19" s="134"/>
      <c r="X19" s="134"/>
      <c r="Y19" s="134"/>
      <c r="Z19" s="134"/>
    </row>
    <row r="20">
      <c r="A20" s="134"/>
      <c r="B20" s="134"/>
      <c r="C20" s="134"/>
      <c r="D20" s="134"/>
      <c r="E20" s="134"/>
      <c r="F20" s="134"/>
      <c r="G20" s="134"/>
      <c r="H20" s="134"/>
      <c r="I20" s="134"/>
      <c r="J20" s="134"/>
      <c r="K20" s="134"/>
      <c r="L20" s="134"/>
      <c r="M20" s="134"/>
      <c r="N20" s="134"/>
      <c r="O20" s="134"/>
      <c r="P20" s="134"/>
      <c r="Q20" s="134"/>
      <c r="R20" s="134"/>
      <c r="S20" s="134"/>
      <c r="T20" s="134"/>
      <c r="U20" s="134"/>
      <c r="V20" s="134"/>
      <c r="W20" s="134"/>
      <c r="X20" s="134"/>
      <c r="Y20" s="134"/>
      <c r="Z20" s="134"/>
    </row>
    <row r="21">
      <c r="A21" s="138" t="s">
        <v>202</v>
      </c>
      <c r="B21" s="134"/>
      <c r="C21" s="135" t="s">
        <v>515</v>
      </c>
      <c r="D21" s="135" t="s">
        <v>516</v>
      </c>
      <c r="E21" s="134"/>
      <c r="F21" s="134"/>
      <c r="G21" s="135" t="s">
        <v>514</v>
      </c>
      <c r="H21" s="133" t="s">
        <v>522</v>
      </c>
      <c r="I21" s="134"/>
      <c r="J21" s="134"/>
      <c r="K21" s="134"/>
      <c r="L21" s="134"/>
      <c r="M21" s="134"/>
      <c r="N21" s="134"/>
      <c r="O21" s="134"/>
      <c r="P21" s="134"/>
      <c r="Q21" s="134"/>
      <c r="R21" s="134"/>
      <c r="S21" s="134"/>
      <c r="T21" s="134"/>
      <c r="U21" s="134"/>
      <c r="V21" s="134"/>
      <c r="W21" s="134"/>
      <c r="X21" s="134"/>
      <c r="Y21" s="134"/>
      <c r="Z21" s="134"/>
    </row>
    <row r="22">
      <c r="A22" s="134"/>
      <c r="B22" s="134"/>
      <c r="C22" s="134"/>
      <c r="D22" s="134"/>
      <c r="E22" s="134"/>
      <c r="F22" s="134"/>
      <c r="G22" s="135" t="s">
        <v>523</v>
      </c>
      <c r="H22" s="134"/>
      <c r="I22" s="134"/>
      <c r="J22" s="134"/>
      <c r="K22" s="134"/>
      <c r="L22" s="134"/>
      <c r="M22" s="134"/>
      <c r="N22" s="134"/>
      <c r="O22" s="134"/>
      <c r="P22" s="134"/>
      <c r="Q22" s="134"/>
      <c r="R22" s="134"/>
      <c r="S22" s="134"/>
      <c r="T22" s="134"/>
      <c r="U22" s="134"/>
      <c r="V22" s="134"/>
      <c r="W22" s="134"/>
      <c r="X22" s="134"/>
      <c r="Y22" s="134"/>
      <c r="Z22" s="134"/>
    </row>
    <row r="23">
      <c r="A23" s="134"/>
      <c r="B23" s="134"/>
      <c r="C23" s="134"/>
      <c r="D23" s="134"/>
      <c r="E23" s="134"/>
      <c r="F23" s="134"/>
      <c r="G23" s="134"/>
      <c r="H23" s="134"/>
      <c r="I23" s="134"/>
      <c r="J23" s="134"/>
      <c r="K23" s="134"/>
      <c r="L23" s="134"/>
      <c r="M23" s="134"/>
      <c r="N23" s="134"/>
      <c r="O23" s="134"/>
      <c r="P23" s="134"/>
      <c r="Q23" s="134"/>
      <c r="R23" s="134"/>
      <c r="S23" s="134"/>
      <c r="T23" s="134"/>
      <c r="U23" s="134"/>
      <c r="V23" s="134"/>
      <c r="W23" s="134"/>
      <c r="X23" s="134"/>
      <c r="Y23" s="134"/>
      <c r="Z23" s="134"/>
    </row>
    <row r="24">
      <c r="A24" s="134"/>
      <c r="B24" s="134"/>
      <c r="C24" s="134"/>
      <c r="D24" s="134"/>
      <c r="E24" s="134"/>
      <c r="F24" s="134"/>
      <c r="G24" s="134"/>
      <c r="H24" s="134"/>
      <c r="I24" s="134"/>
      <c r="J24" s="134"/>
      <c r="K24" s="134"/>
      <c r="L24" s="134"/>
      <c r="M24" s="134"/>
      <c r="N24" s="134"/>
      <c r="O24" s="134"/>
      <c r="P24" s="134"/>
      <c r="Q24" s="134"/>
      <c r="R24" s="134"/>
      <c r="S24" s="134"/>
      <c r="T24" s="134"/>
      <c r="U24" s="134"/>
      <c r="V24" s="134"/>
      <c r="W24" s="134"/>
      <c r="X24" s="134"/>
      <c r="Y24" s="134"/>
      <c r="Z24" s="134"/>
    </row>
    <row r="25">
      <c r="A25" s="134"/>
      <c r="B25" s="134"/>
      <c r="C25" s="134"/>
      <c r="D25" s="134"/>
      <c r="E25" s="134"/>
      <c r="F25" s="134"/>
      <c r="G25" s="134"/>
      <c r="H25" s="134"/>
      <c r="I25" s="134"/>
      <c r="J25" s="134"/>
      <c r="K25" s="134"/>
      <c r="L25" s="134"/>
      <c r="M25" s="134"/>
      <c r="N25" s="134"/>
      <c r="O25" s="134"/>
      <c r="P25" s="134"/>
      <c r="Q25" s="134"/>
      <c r="R25" s="134"/>
      <c r="S25" s="134"/>
      <c r="T25" s="134"/>
      <c r="U25" s="134"/>
      <c r="V25" s="134"/>
      <c r="W25" s="134"/>
      <c r="X25" s="134"/>
      <c r="Y25" s="134"/>
      <c r="Z25" s="134"/>
    </row>
    <row r="26">
      <c r="A26" s="134"/>
      <c r="B26" s="134"/>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row>
    <row r="27">
      <c r="A27" s="134"/>
      <c r="B27" s="134"/>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row>
    <row r="28">
      <c r="A28" s="138" t="s">
        <v>449</v>
      </c>
      <c r="C28" s="135" t="s">
        <v>515</v>
      </c>
      <c r="D28" s="135" t="s">
        <v>516</v>
      </c>
      <c r="E28" s="135" t="s">
        <v>517</v>
      </c>
      <c r="G28" s="134"/>
      <c r="H28" s="134"/>
      <c r="I28" s="135" t="s">
        <v>524</v>
      </c>
      <c r="J28" s="134"/>
      <c r="K28" s="134"/>
      <c r="L28" s="134"/>
      <c r="M28" s="134"/>
      <c r="N28" s="134"/>
      <c r="O28" s="134"/>
      <c r="P28" s="134"/>
      <c r="Q28" s="134"/>
      <c r="R28" s="134"/>
      <c r="S28" s="134"/>
      <c r="T28" s="134"/>
      <c r="U28" s="134"/>
      <c r="V28" s="134"/>
      <c r="W28" s="134"/>
      <c r="X28" s="134"/>
      <c r="Y28" s="134"/>
      <c r="Z28" s="134"/>
    </row>
    <row r="29">
      <c r="A29" s="134"/>
      <c r="B29" s="134"/>
      <c r="C29" s="134"/>
      <c r="D29" s="134"/>
      <c r="E29" s="134"/>
      <c r="F29" s="134"/>
      <c r="G29" s="134"/>
      <c r="H29" s="134"/>
      <c r="I29" s="134"/>
      <c r="J29" s="134"/>
      <c r="K29" s="134"/>
      <c r="L29" s="134"/>
      <c r="M29" s="134"/>
      <c r="N29" s="134"/>
      <c r="O29" s="134"/>
      <c r="P29" s="134"/>
      <c r="Q29" s="134"/>
      <c r="R29" s="134"/>
      <c r="S29" s="134"/>
      <c r="T29" s="134"/>
      <c r="U29" s="134"/>
      <c r="V29" s="134"/>
      <c r="W29" s="134"/>
      <c r="X29" s="134"/>
      <c r="Y29" s="134"/>
      <c r="Z29" s="134"/>
    </row>
    <row r="30">
      <c r="A30" s="134"/>
      <c r="B30" s="134"/>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row>
    <row r="31">
      <c r="A31" s="6" t="s">
        <v>442</v>
      </c>
      <c r="B31" s="134"/>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row>
    <row r="32">
      <c r="A32" s="6" t="s">
        <v>443</v>
      </c>
      <c r="B32" s="134"/>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row>
    <row r="33">
      <c r="A33" s="134"/>
      <c r="B33" s="134"/>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row>
    <row r="34">
      <c r="A34" s="134"/>
      <c r="B34" s="134"/>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row>
    <row r="35">
      <c r="A35" s="134"/>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row>
    <row r="36">
      <c r="A36" s="134"/>
      <c r="B36" s="134"/>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row>
    <row r="37">
      <c r="A37" s="134"/>
      <c r="B37" s="134"/>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row>
    <row r="38">
      <c r="A38" s="134"/>
      <c r="B38" s="134"/>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row>
    <row r="39">
      <c r="A39" s="134"/>
      <c r="B39" s="134"/>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row>
    <row r="40">
      <c r="A40" s="134"/>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row>
    <row r="41">
      <c r="A41" s="134"/>
      <c r="B41" s="134"/>
      <c r="C41" s="134"/>
      <c r="D41" s="134"/>
      <c r="E41" s="134"/>
      <c r="F41" s="134"/>
      <c r="G41" s="134"/>
      <c r="H41" s="134"/>
      <c r="I41" s="134"/>
      <c r="J41" s="134"/>
      <c r="K41" s="134"/>
      <c r="L41" s="134"/>
      <c r="M41" s="134"/>
      <c r="N41" s="134"/>
      <c r="O41" s="134"/>
      <c r="P41" s="134"/>
      <c r="Q41" s="134"/>
      <c r="R41" s="134"/>
      <c r="S41" s="134"/>
      <c r="T41" s="134"/>
      <c r="U41" s="134"/>
      <c r="V41" s="134"/>
      <c r="W41" s="134"/>
      <c r="X41" s="134"/>
      <c r="Y41" s="134"/>
      <c r="Z41" s="134"/>
    </row>
    <row r="42">
      <c r="A42" s="76"/>
      <c r="B42" s="140" t="s">
        <v>525</v>
      </c>
      <c r="E42" s="140" t="s">
        <v>526</v>
      </c>
      <c r="F42" s="140" t="s">
        <v>527</v>
      </c>
      <c r="G42" s="141" t="s">
        <v>526</v>
      </c>
      <c r="J42" s="142"/>
      <c r="K42" s="142"/>
      <c r="L42" s="134"/>
      <c r="M42" s="134"/>
      <c r="N42" s="134"/>
      <c r="O42" s="134"/>
      <c r="P42" s="134"/>
      <c r="Q42" s="134"/>
      <c r="R42" s="134"/>
      <c r="S42" s="134"/>
      <c r="T42" s="134"/>
      <c r="U42" s="134"/>
      <c r="V42" s="134"/>
      <c r="W42" s="134"/>
      <c r="X42" s="134"/>
      <c r="Y42" s="134"/>
      <c r="Z42" s="134"/>
    </row>
    <row r="43">
      <c r="A43" s="76"/>
      <c r="B43" s="140" t="s">
        <v>515</v>
      </c>
      <c r="C43" s="140" t="s">
        <v>516</v>
      </c>
      <c r="D43" s="140" t="s">
        <v>517</v>
      </c>
      <c r="E43" s="140" t="s">
        <v>515</v>
      </c>
      <c r="F43" s="140" t="s">
        <v>516</v>
      </c>
      <c r="G43" s="140" t="s">
        <v>517</v>
      </c>
      <c r="H43" s="134"/>
      <c r="I43" s="134"/>
      <c r="J43" s="134"/>
      <c r="K43" s="134"/>
      <c r="L43" s="134"/>
      <c r="M43" s="134"/>
      <c r="N43" s="134"/>
      <c r="O43" s="134"/>
      <c r="P43" s="134"/>
      <c r="Q43" s="134"/>
      <c r="R43" s="134"/>
      <c r="S43" s="134"/>
      <c r="T43" s="134"/>
      <c r="U43" s="134"/>
      <c r="V43" s="134"/>
      <c r="W43" s="134"/>
      <c r="X43" s="134"/>
      <c r="Y43" s="134"/>
      <c r="Z43" s="134"/>
    </row>
    <row r="44">
      <c r="A44" s="84" t="s">
        <v>528</v>
      </c>
      <c r="B44" s="6">
        <v>18.86</v>
      </c>
      <c r="C44" s="142"/>
      <c r="D44" s="142"/>
      <c r="E44" s="142"/>
      <c r="F44" s="142"/>
      <c r="G44" s="142"/>
      <c r="H44" s="134"/>
      <c r="I44" s="134"/>
      <c r="J44" s="134"/>
      <c r="K44" s="134"/>
      <c r="L44" s="134"/>
      <c r="M44" s="134"/>
      <c r="N44" s="134"/>
      <c r="O44" s="134"/>
      <c r="P44" s="134"/>
      <c r="Q44" s="134"/>
      <c r="R44" s="134"/>
      <c r="S44" s="134"/>
      <c r="T44" s="134"/>
      <c r="U44" s="134"/>
      <c r="V44" s="134"/>
      <c r="W44" s="134"/>
      <c r="X44" s="134"/>
      <c r="Y44" s="134"/>
      <c r="Z44" s="134"/>
    </row>
    <row r="45">
      <c r="A45" s="84" t="s">
        <v>441</v>
      </c>
      <c r="B45" s="141">
        <v>13.57</v>
      </c>
      <c r="C45" s="140">
        <v>21.66</v>
      </c>
      <c r="D45" s="140">
        <v>13.05</v>
      </c>
      <c r="E45" s="142"/>
      <c r="F45" s="142"/>
      <c r="G45" s="142"/>
      <c r="H45" s="134"/>
      <c r="I45" s="134"/>
      <c r="J45" s="134"/>
      <c r="K45" s="134"/>
      <c r="L45" s="134"/>
      <c r="M45" s="134"/>
      <c r="N45" s="134"/>
      <c r="O45" s="134"/>
      <c r="P45" s="134"/>
      <c r="Q45" s="134"/>
      <c r="R45" s="134"/>
      <c r="S45" s="134"/>
      <c r="T45" s="134"/>
      <c r="U45" s="134"/>
      <c r="V45" s="134"/>
      <c r="W45" s="134"/>
      <c r="X45" s="134"/>
      <c r="Y45" s="134"/>
      <c r="Z45" s="134"/>
    </row>
    <row r="46">
      <c r="A46" s="84" t="s">
        <v>443</v>
      </c>
      <c r="B46" s="140">
        <v>36.28</v>
      </c>
      <c r="C46" s="140">
        <v>39.36</v>
      </c>
      <c r="D46" s="141">
        <v>20.5</v>
      </c>
      <c r="E46" s="142"/>
      <c r="F46" s="142"/>
      <c r="G46" s="142"/>
      <c r="H46" s="134"/>
      <c r="I46" s="134"/>
      <c r="J46" s="134"/>
      <c r="K46" s="134"/>
      <c r="L46" s="134"/>
      <c r="M46" s="134"/>
      <c r="N46" s="134"/>
      <c r="O46" s="134"/>
      <c r="P46" s="134"/>
      <c r="Q46" s="134"/>
      <c r="R46" s="134"/>
      <c r="S46" s="134"/>
      <c r="T46" s="134"/>
      <c r="U46" s="134"/>
      <c r="V46" s="134"/>
      <c r="W46" s="134"/>
      <c r="X46" s="134"/>
      <c r="Y46" s="134"/>
      <c r="Z46" s="134"/>
    </row>
    <row r="47">
      <c r="A47" s="84" t="s">
        <v>529</v>
      </c>
      <c r="B47" s="140">
        <v>6.53</v>
      </c>
      <c r="C47" s="142"/>
      <c r="D47" s="135">
        <v>0.03</v>
      </c>
      <c r="E47" s="142"/>
      <c r="F47" s="142"/>
      <c r="G47" s="142"/>
      <c r="H47" s="134"/>
      <c r="I47" s="134"/>
      <c r="J47" s="134"/>
      <c r="K47" s="134"/>
      <c r="L47" s="134"/>
      <c r="M47" s="134"/>
      <c r="N47" s="134"/>
      <c r="O47" s="134"/>
      <c r="P47" s="134"/>
      <c r="Q47" s="134"/>
      <c r="R47" s="134"/>
      <c r="S47" s="134"/>
      <c r="T47" s="134"/>
      <c r="U47" s="134"/>
      <c r="V47" s="134"/>
      <c r="W47" s="134"/>
      <c r="X47" s="134"/>
      <c r="Y47" s="134"/>
      <c r="Z47" s="134"/>
    </row>
    <row r="48">
      <c r="A48" s="84" t="s">
        <v>440</v>
      </c>
      <c r="B48" s="140">
        <v>12.42</v>
      </c>
      <c r="C48" s="140">
        <v>25.57</v>
      </c>
      <c r="D48" s="140">
        <v>13.22</v>
      </c>
      <c r="E48" s="142"/>
      <c r="F48" s="142"/>
      <c r="G48" s="142"/>
      <c r="H48" s="134"/>
      <c r="I48" s="134"/>
      <c r="J48" s="134"/>
      <c r="K48" s="134"/>
      <c r="L48" s="134"/>
      <c r="M48" s="134"/>
      <c r="N48" s="134"/>
      <c r="O48" s="134"/>
      <c r="P48" s="134"/>
      <c r="Q48" s="134"/>
      <c r="R48" s="134"/>
      <c r="S48" s="134"/>
      <c r="T48" s="134"/>
      <c r="U48" s="134"/>
      <c r="V48" s="134"/>
      <c r="W48" s="134"/>
      <c r="X48" s="134"/>
      <c r="Y48" s="134"/>
      <c r="Z48" s="134"/>
    </row>
    <row r="49">
      <c r="A49" s="84" t="s">
        <v>442</v>
      </c>
      <c r="B49" s="140">
        <v>33.14</v>
      </c>
      <c r="C49" s="141">
        <v>35.38</v>
      </c>
      <c r="D49" s="141">
        <v>16.73</v>
      </c>
      <c r="E49" s="143"/>
      <c r="F49" s="142"/>
      <c r="G49" s="142"/>
      <c r="H49" s="134"/>
      <c r="I49" s="134"/>
      <c r="J49" s="134"/>
      <c r="K49" s="134"/>
      <c r="L49" s="134"/>
      <c r="M49" s="134"/>
      <c r="N49" s="134"/>
      <c r="O49" s="134"/>
      <c r="P49" s="134"/>
      <c r="Q49" s="134"/>
      <c r="R49" s="134"/>
      <c r="S49" s="134"/>
      <c r="T49" s="134"/>
      <c r="U49" s="134"/>
      <c r="V49" s="134"/>
      <c r="W49" s="134"/>
      <c r="X49" s="134"/>
      <c r="Y49" s="134"/>
      <c r="Z49" s="134"/>
    </row>
    <row r="50">
      <c r="A50" s="134"/>
      <c r="B50" s="140" t="s">
        <v>515</v>
      </c>
      <c r="C50" s="140" t="s">
        <v>516</v>
      </c>
      <c r="D50" s="134"/>
      <c r="E50" s="134"/>
      <c r="F50" s="134"/>
      <c r="G50" s="134"/>
      <c r="H50" s="134"/>
      <c r="I50" s="134"/>
      <c r="J50" s="134"/>
      <c r="K50" s="134"/>
      <c r="L50" s="134"/>
      <c r="M50" s="134"/>
      <c r="N50" s="134"/>
      <c r="O50" s="134"/>
      <c r="P50" s="134"/>
      <c r="Q50" s="134"/>
      <c r="R50" s="134"/>
      <c r="S50" s="134"/>
      <c r="T50" s="134"/>
      <c r="U50" s="134"/>
      <c r="V50" s="134"/>
      <c r="W50" s="134"/>
      <c r="X50" s="134"/>
      <c r="Y50" s="134"/>
      <c r="Z50" s="134"/>
    </row>
    <row r="51">
      <c r="A51" s="84" t="s">
        <v>529</v>
      </c>
      <c r="B51" s="135">
        <v>6.53</v>
      </c>
      <c r="C51" s="135">
        <v>0.07</v>
      </c>
      <c r="D51" s="135">
        <v>0.03</v>
      </c>
      <c r="E51" s="135">
        <v>42.74</v>
      </c>
      <c r="F51" s="135">
        <v>0.47</v>
      </c>
      <c r="G51" s="134"/>
      <c r="H51" s="134"/>
      <c r="I51" s="134"/>
      <c r="J51" s="134"/>
      <c r="K51" s="134"/>
      <c r="L51" s="134"/>
      <c r="M51" s="134"/>
      <c r="N51" s="134"/>
      <c r="O51" s="134"/>
      <c r="P51" s="134"/>
      <c r="Q51" s="134"/>
      <c r="R51" s="134"/>
      <c r="S51" s="134"/>
      <c r="T51" s="134"/>
      <c r="U51" s="134"/>
      <c r="V51" s="134"/>
      <c r="W51" s="134"/>
      <c r="X51" s="134"/>
      <c r="Y51" s="134"/>
      <c r="Z51" s="134"/>
    </row>
    <row r="52">
      <c r="A52" s="84" t="s">
        <v>440</v>
      </c>
      <c r="B52" s="135">
        <v>12.43</v>
      </c>
      <c r="C52" s="135">
        <v>0.14</v>
      </c>
      <c r="D52" s="135">
        <v>0.42</v>
      </c>
      <c r="E52" s="135">
        <v>41.9</v>
      </c>
      <c r="F52" s="135">
        <v>0.46</v>
      </c>
      <c r="G52" s="134"/>
      <c r="H52" s="134"/>
      <c r="I52" s="134"/>
      <c r="J52" s="134"/>
      <c r="K52" s="134"/>
      <c r="L52" s="134"/>
      <c r="M52" s="134"/>
      <c r="N52" s="134"/>
      <c r="O52" s="134"/>
      <c r="P52" s="134"/>
      <c r="Q52" s="134"/>
      <c r="R52" s="134"/>
      <c r="S52" s="134"/>
      <c r="T52" s="134"/>
      <c r="U52" s="134"/>
      <c r="V52" s="134"/>
      <c r="W52" s="134"/>
      <c r="X52" s="134"/>
      <c r="Y52" s="134"/>
      <c r="Z52" s="134"/>
    </row>
    <row r="53">
      <c r="A53" s="84" t="s">
        <v>442</v>
      </c>
      <c r="B53" s="135">
        <v>32.77</v>
      </c>
      <c r="C53" s="135">
        <v>0.35</v>
      </c>
      <c r="D53" s="135">
        <v>0.17</v>
      </c>
      <c r="E53" s="135">
        <v>46.89</v>
      </c>
      <c r="F53" s="135">
        <v>0.52</v>
      </c>
      <c r="G53" s="134"/>
      <c r="H53" s="134"/>
      <c r="I53" s="134"/>
      <c r="J53" s="134"/>
      <c r="K53" s="134"/>
      <c r="L53" s="134"/>
      <c r="M53" s="134"/>
      <c r="N53" s="134"/>
      <c r="O53" s="134"/>
      <c r="P53" s="134"/>
      <c r="Q53" s="134"/>
      <c r="R53" s="134"/>
      <c r="S53" s="134"/>
      <c r="T53" s="134"/>
      <c r="U53" s="134"/>
      <c r="V53" s="134"/>
      <c r="W53" s="134"/>
      <c r="X53" s="134"/>
      <c r="Y53" s="134"/>
      <c r="Z53" s="134"/>
    </row>
    <row r="54">
      <c r="A54" s="84" t="s">
        <v>441</v>
      </c>
      <c r="B54" s="135">
        <v>13.57</v>
      </c>
      <c r="C54" s="135">
        <v>0.14</v>
      </c>
      <c r="D54" s="135">
        <v>0.12</v>
      </c>
      <c r="E54" s="135">
        <v>46.06</v>
      </c>
      <c r="F54" s="135">
        <v>0.51</v>
      </c>
      <c r="G54" s="134"/>
      <c r="H54" s="134"/>
      <c r="I54" s="134"/>
      <c r="J54" s="134"/>
      <c r="K54" s="134"/>
      <c r="L54" s="134"/>
      <c r="M54" s="134"/>
      <c r="N54" s="134"/>
      <c r="O54" s="134"/>
      <c r="P54" s="134"/>
      <c r="Q54" s="134"/>
      <c r="R54" s="134"/>
      <c r="S54" s="134"/>
      <c r="T54" s="134"/>
      <c r="U54" s="134"/>
      <c r="V54" s="134"/>
      <c r="W54" s="134"/>
      <c r="X54" s="134"/>
      <c r="Y54" s="134"/>
      <c r="Z54" s="134"/>
    </row>
    <row r="55">
      <c r="A55" s="84" t="s">
        <v>528</v>
      </c>
      <c r="B55" s="135">
        <v>18.86</v>
      </c>
      <c r="C55" s="135">
        <v>0.21</v>
      </c>
      <c r="D55" s="135">
        <v>0.2</v>
      </c>
      <c r="E55" s="135">
        <v>46.09</v>
      </c>
      <c r="F55" s="135">
        <v>0.51</v>
      </c>
      <c r="G55" s="134"/>
      <c r="H55" s="134"/>
      <c r="I55" s="134"/>
      <c r="J55" s="134"/>
      <c r="K55" s="134"/>
      <c r="L55" s="134"/>
      <c r="M55" s="134"/>
      <c r="N55" s="134"/>
      <c r="O55" s="134"/>
      <c r="P55" s="134"/>
      <c r="Q55" s="134"/>
      <c r="R55" s="134"/>
      <c r="S55" s="134"/>
      <c r="T55" s="134"/>
      <c r="U55" s="134"/>
      <c r="V55" s="134"/>
      <c r="W55" s="134"/>
      <c r="X55" s="134"/>
      <c r="Y55" s="134"/>
      <c r="Z55" s="134"/>
    </row>
    <row r="56">
      <c r="A56" s="84" t="s">
        <v>443</v>
      </c>
      <c r="B56" s="135">
        <v>36.28</v>
      </c>
      <c r="C56" s="135">
        <v>0.39</v>
      </c>
      <c r="D56" s="135">
        <v>0.21</v>
      </c>
      <c r="E56" s="135">
        <v>49.1</v>
      </c>
      <c r="F56" s="135">
        <v>0.54</v>
      </c>
      <c r="G56" s="134"/>
      <c r="H56" s="134"/>
      <c r="I56" s="134"/>
      <c r="J56" s="134"/>
      <c r="K56" s="134"/>
      <c r="L56" s="134"/>
      <c r="M56" s="134"/>
      <c r="N56" s="134"/>
      <c r="O56" s="134"/>
      <c r="P56" s="134"/>
      <c r="Q56" s="134"/>
      <c r="R56" s="134"/>
      <c r="S56" s="134"/>
      <c r="T56" s="134"/>
      <c r="U56" s="134"/>
      <c r="V56" s="134"/>
      <c r="W56" s="134"/>
      <c r="X56" s="134"/>
      <c r="Y56" s="134"/>
      <c r="Z56" s="134"/>
    </row>
    <row r="59">
      <c r="A59" s="134"/>
      <c r="B59" s="134"/>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row>
    <row r="60">
      <c r="A60" s="134"/>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row>
    <row r="61">
      <c r="A61" s="134"/>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row>
    <row r="62">
      <c r="A62" s="134"/>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row>
    <row r="63">
      <c r="A63" s="134"/>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row>
    <row r="64">
      <c r="A64" s="134"/>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row>
    <row r="65">
      <c r="A65" s="134"/>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row>
    <row r="66">
      <c r="A66" s="134"/>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row>
    <row r="67">
      <c r="A67" s="134"/>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row>
    <row r="68">
      <c r="A68" s="134"/>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row>
    <row r="69">
      <c r="A69" s="134"/>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row>
    <row r="70">
      <c r="A70" s="134"/>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row>
    <row r="71">
      <c r="A71" s="134"/>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row>
    <row r="72">
      <c r="A72" s="134"/>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row>
    <row r="73">
      <c r="A73" s="134"/>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row>
    <row r="74">
      <c r="A74" s="134"/>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row>
    <row r="75">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row>
    <row r="76">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row>
    <row r="77">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row>
    <row r="78">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row>
    <row r="79">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row>
    <row r="80">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row>
    <row r="81">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c r="A83" s="134"/>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row r="84">
      <c r="A84" s="134"/>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row>
    <row r="85">
      <c r="A85" s="134"/>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row>
    <row r="86">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row>
    <row r="87">
      <c r="A87" s="134"/>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row>
    <row r="88">
      <c r="A88" s="134"/>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row>
    <row r="89">
      <c r="A89" s="134"/>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row>
    <row r="90">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row>
    <row r="91">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row>
    <row r="92">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row>
    <row r="93">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row>
    <row r="94">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row>
    <row r="95">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row>
    <row r="96">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row>
    <row r="97">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row>
    <row r="98">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row>
    <row r="99">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row>
    <row r="100">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row>
    <row r="101">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row>
    <row r="102">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row>
    <row r="103">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row>
    <row r="104">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row>
    <row r="105">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row>
    <row r="106">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row>
    <row r="107">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row>
    <row r="108">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row>
    <row r="109">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row>
    <row r="110">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row>
    <row r="111">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row>
    <row r="112">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row>
    <row r="113">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row>
    <row r="114">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row>
    <row r="115">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row>
    <row r="116">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row>
    <row r="117">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row>
    <row r="118">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row>
    <row r="119">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row>
    <row r="120">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row>
    <row r="121">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row>
    <row r="122">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row>
    <row r="123">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row>
    <row r="124">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row>
    <row r="125">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row>
    <row r="126">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row>
    <row r="127">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row>
    <row r="128">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row>
    <row r="129">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row>
    <row r="130">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row>
    <row r="131">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row>
    <row r="132">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row>
    <row r="133">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row>
    <row r="134">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row>
    <row r="135">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row>
    <row r="136">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row>
    <row r="137">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row>
    <row r="138">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row>
    <row r="139">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row>
    <row r="140">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row>
    <row r="141">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row>
    <row r="142">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row>
    <row r="143">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row>
    <row r="144">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row>
    <row r="145">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row>
    <row r="146">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row>
    <row r="147">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row>
    <row r="148">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row>
    <row r="149">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row>
    <row r="150">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row>
    <row r="151">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row>
    <row r="152">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row>
    <row r="153">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row>
    <row r="154">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row>
    <row r="155">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row>
    <row r="156">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row>
    <row r="157">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row>
    <row r="158">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row>
    <row r="159">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row>
    <row r="160">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row>
    <row r="161">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row>
    <row r="162">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row>
    <row r="163">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row>
    <row r="164">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row>
    <row r="165">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row>
    <row r="166">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row>
    <row r="167">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row>
    <row r="168">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row>
    <row r="169">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row>
    <row r="170">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row>
    <row r="171">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row>
    <row r="172">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row>
    <row r="173">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row>
    <row r="174">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row>
    <row r="175">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row>
    <row r="176">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row>
    <row r="177">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row>
    <row r="178">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row>
    <row r="179">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row>
    <row r="180">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row>
    <row r="181">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row>
    <row r="182">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row>
    <row r="183">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row>
    <row r="184">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row>
    <row r="185">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row>
    <row r="186">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row>
    <row r="187">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row>
    <row r="188">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row>
    <row r="189">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row>
    <row r="190">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row>
    <row r="191">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row>
    <row r="192">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row>
    <row r="193">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row>
    <row r="194">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row>
    <row r="195">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row>
    <row r="196">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row>
    <row r="197">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row>
    <row r="198">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row>
    <row r="199">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row>
    <row r="200">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row>
    <row r="201">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row>
    <row r="202">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row>
    <row r="203">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row>
    <row r="204">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row>
    <row r="205">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row>
    <row r="206">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row>
    <row r="207">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row>
    <row r="208">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row>
    <row r="209">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row>
    <row r="210">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row>
    <row r="211">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row>
    <row r="212">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row>
    <row r="213">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row>
    <row r="214">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row>
    <row r="215">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row>
    <row r="216">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row>
    <row r="217">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row>
    <row r="218">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row>
    <row r="219">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row>
    <row r="220">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row>
    <row r="221">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row>
    <row r="222">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row>
    <row r="223">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row>
    <row r="224">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row>
    <row r="225">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row>
    <row r="226">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row>
    <row r="227">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row>
    <row r="228">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row>
    <row r="229">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row>
    <row r="230">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row>
    <row r="231">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row>
    <row r="232">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row>
    <row r="233">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row>
    <row r="234">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row>
    <row r="235">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row>
    <row r="236">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row>
    <row r="237">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row>
    <row r="238">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row>
    <row r="239">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row>
    <row r="240">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row>
    <row r="241">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row>
    <row r="242">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row>
    <row r="243">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row>
    <row r="244">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row>
    <row r="245">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row>
    <row r="246">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row>
    <row r="247">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row>
    <row r="248">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row>
    <row r="249">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row>
    <row r="250">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row>
    <row r="251">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row>
    <row r="252">
      <c r="A252" s="134"/>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row>
    <row r="253">
      <c r="A253" s="134"/>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row>
    <row r="254">
      <c r="A254" s="134"/>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row>
    <row r="255">
      <c r="A255" s="134"/>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row>
    <row r="256">
      <c r="A256" s="134"/>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row>
    <row r="257">
      <c r="A257" s="134"/>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row>
    <row r="258">
      <c r="A258" s="134"/>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row>
    <row r="259">
      <c r="A259" s="134"/>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row>
    <row r="260">
      <c r="A260" s="134"/>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row>
    <row r="261">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row>
    <row r="262">
      <c r="A262" s="134"/>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row>
    <row r="263">
      <c r="A263" s="134"/>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row>
    <row r="264">
      <c r="A264" s="134"/>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row>
    <row r="265">
      <c r="A265" s="134"/>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row>
    <row r="266">
      <c r="A266" s="134"/>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row>
    <row r="267">
      <c r="A267" s="134"/>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row>
    <row r="268">
      <c r="A268" s="134"/>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row>
    <row r="269">
      <c r="A269" s="134"/>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row>
    <row r="270">
      <c r="A270" s="134"/>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row>
    <row r="271">
      <c r="A271" s="134"/>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row>
    <row r="272">
      <c r="A272" s="134"/>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row>
    <row r="273">
      <c r="A273" s="134"/>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row>
    <row r="274">
      <c r="A274" s="134"/>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row>
    <row r="275">
      <c r="A275" s="134"/>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row>
    <row r="276">
      <c r="A276" s="134"/>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row>
    <row r="277">
      <c r="A277" s="134"/>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row>
    <row r="278">
      <c r="A278" s="134"/>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row>
    <row r="279">
      <c r="A279" s="134"/>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row>
    <row r="280">
      <c r="A280" s="134"/>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row>
    <row r="281">
      <c r="A281" s="134"/>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row>
    <row r="282">
      <c r="A282" s="134"/>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row>
    <row r="283">
      <c r="A283" s="134"/>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row>
    <row r="284">
      <c r="A284" s="134"/>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row>
    <row r="285">
      <c r="A285" s="134"/>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row>
    <row r="286">
      <c r="A286" s="134"/>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row>
    <row r="287">
      <c r="A287" s="134"/>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row>
    <row r="288">
      <c r="A288" s="134"/>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row>
    <row r="289">
      <c r="A289" s="134"/>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row>
    <row r="290">
      <c r="A290" s="134"/>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row>
    <row r="291">
      <c r="A291" s="134"/>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row>
    <row r="292">
      <c r="A292" s="134"/>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row>
    <row r="293">
      <c r="A293" s="134"/>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row>
    <row r="294">
      <c r="A294" s="134"/>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row>
    <row r="295">
      <c r="A295" s="134"/>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row>
    <row r="296">
      <c r="A296" s="134"/>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row>
    <row r="297">
      <c r="A297" s="134"/>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row>
    <row r="298">
      <c r="A298" s="134"/>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row>
    <row r="299">
      <c r="A299" s="134"/>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row>
    <row r="300">
      <c r="A300" s="134"/>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row>
    <row r="301">
      <c r="A301" s="134"/>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row>
    <row r="302">
      <c r="A302" s="134"/>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row>
    <row r="303">
      <c r="A303" s="134"/>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row>
    <row r="304">
      <c r="A304" s="134"/>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row>
    <row r="305">
      <c r="A305" s="134"/>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row>
    <row r="306">
      <c r="A306" s="134"/>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row>
    <row r="307">
      <c r="A307" s="134"/>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row>
    <row r="308">
      <c r="A308" s="134"/>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row>
    <row r="309">
      <c r="A309" s="134"/>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row>
    <row r="310">
      <c r="A310" s="134"/>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row>
    <row r="311">
      <c r="A311" s="134"/>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row>
    <row r="312">
      <c r="A312" s="134"/>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row>
    <row r="313">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row>
    <row r="314">
      <c r="A314" s="134"/>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row>
    <row r="315">
      <c r="A315" s="134"/>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row>
    <row r="316">
      <c r="A316" s="134"/>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row>
    <row r="317">
      <c r="A317" s="134"/>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row>
    <row r="318">
      <c r="A318" s="134"/>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row>
    <row r="319">
      <c r="A319" s="134"/>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row>
    <row r="320">
      <c r="A320" s="134"/>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row>
    <row r="321">
      <c r="A321" s="134"/>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row>
    <row r="322">
      <c r="A322" s="134"/>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row>
    <row r="323">
      <c r="A323" s="134"/>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row>
    <row r="324">
      <c r="A324" s="134"/>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row>
    <row r="325">
      <c r="A325" s="134"/>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row>
    <row r="326">
      <c r="A326" s="134"/>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row>
    <row r="327">
      <c r="A327" s="134"/>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row>
    <row r="328">
      <c r="A328" s="134"/>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row>
    <row r="329">
      <c r="A329" s="134"/>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row>
    <row r="330">
      <c r="A330" s="134"/>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row>
    <row r="331">
      <c r="A331" s="134"/>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row>
    <row r="332">
      <c r="A332" s="134"/>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row>
    <row r="333">
      <c r="A333" s="134"/>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row>
    <row r="334">
      <c r="A334" s="134"/>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row>
    <row r="335">
      <c r="A335" s="134"/>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row>
    <row r="336">
      <c r="A336" s="134"/>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row>
    <row r="337">
      <c r="A337" s="134"/>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row>
    <row r="338">
      <c r="A338" s="134"/>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row>
    <row r="339">
      <c r="A339" s="134"/>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row>
    <row r="340">
      <c r="A340" s="134"/>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row>
    <row r="341">
      <c r="A341" s="134"/>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row>
    <row r="342">
      <c r="A342" s="134"/>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row>
    <row r="343">
      <c r="A343" s="134"/>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row>
    <row r="344">
      <c r="A344" s="134"/>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row>
    <row r="345">
      <c r="A345" s="134"/>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row>
    <row r="346">
      <c r="A346" s="134"/>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row>
    <row r="347">
      <c r="A347" s="134"/>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row>
    <row r="348">
      <c r="A348" s="134"/>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row>
    <row r="349">
      <c r="A349" s="134"/>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row>
    <row r="350">
      <c r="A350" s="134"/>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row>
    <row r="351">
      <c r="A351" s="134"/>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row>
    <row r="352">
      <c r="A352" s="134"/>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row>
    <row r="353">
      <c r="A353" s="134"/>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row>
    <row r="354">
      <c r="A354" s="134"/>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row>
    <row r="355">
      <c r="A355" s="134"/>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row>
    <row r="356">
      <c r="A356" s="134"/>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row>
    <row r="357">
      <c r="A357" s="134"/>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row>
    <row r="358">
      <c r="A358" s="134"/>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row>
    <row r="359">
      <c r="A359" s="134"/>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row>
    <row r="360">
      <c r="A360" s="134"/>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row>
    <row r="361">
      <c r="A361" s="134"/>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row>
    <row r="362">
      <c r="A362" s="134"/>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row>
    <row r="363">
      <c r="A363" s="134"/>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row>
    <row r="364">
      <c r="A364" s="134"/>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row>
    <row r="365">
      <c r="A365" s="134"/>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row>
    <row r="366">
      <c r="A366" s="134"/>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row>
    <row r="367">
      <c r="A367" s="134"/>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row>
    <row r="368">
      <c r="A368" s="134"/>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row>
    <row r="369">
      <c r="A369" s="134"/>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row>
    <row r="370">
      <c r="A370" s="134"/>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row>
    <row r="371">
      <c r="A371" s="134"/>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row>
    <row r="372">
      <c r="A372" s="134"/>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row>
    <row r="373">
      <c r="A373" s="134"/>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row>
    <row r="374">
      <c r="A374" s="134"/>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row>
    <row r="375">
      <c r="A375" s="134"/>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row>
    <row r="376">
      <c r="A376" s="134"/>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row>
    <row r="377">
      <c r="A377" s="134"/>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row>
    <row r="378">
      <c r="A378" s="134"/>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row>
    <row r="379">
      <c r="A379" s="134"/>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row>
    <row r="380">
      <c r="A380" s="134"/>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row>
    <row r="381">
      <c r="A381" s="134"/>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row>
    <row r="382">
      <c r="A382" s="134"/>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row>
    <row r="383">
      <c r="A383" s="134"/>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row>
    <row r="384">
      <c r="A384" s="134"/>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row>
    <row r="385">
      <c r="A385" s="134"/>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row>
    <row r="386">
      <c r="A386" s="134"/>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row>
    <row r="387">
      <c r="A387" s="134"/>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row>
    <row r="388">
      <c r="A388" s="134"/>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row>
    <row r="389">
      <c r="A389" s="134"/>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row>
    <row r="390">
      <c r="A390" s="134"/>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row>
    <row r="391">
      <c r="A391" s="134"/>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row>
    <row r="392">
      <c r="A392" s="134"/>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row>
    <row r="393">
      <c r="A393" s="134"/>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row>
    <row r="394">
      <c r="A394" s="134"/>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row>
    <row r="395">
      <c r="A395" s="134"/>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row>
    <row r="396">
      <c r="A396" s="134"/>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row>
    <row r="397">
      <c r="A397" s="134"/>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row>
    <row r="398">
      <c r="A398" s="134"/>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row>
    <row r="399">
      <c r="A399" s="134"/>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row>
    <row r="400">
      <c r="A400" s="134"/>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row>
    <row r="401">
      <c r="A401" s="134"/>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row>
    <row r="402">
      <c r="A402" s="134"/>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row>
    <row r="403">
      <c r="A403" s="134"/>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row>
    <row r="404">
      <c r="A404" s="134"/>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row>
    <row r="405">
      <c r="A405" s="134"/>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row>
    <row r="406">
      <c r="A406" s="134"/>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row>
    <row r="407">
      <c r="A407" s="134"/>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row>
    <row r="408">
      <c r="A408" s="134"/>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row>
    <row r="409">
      <c r="A409" s="134"/>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row>
    <row r="410">
      <c r="A410" s="134"/>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row>
    <row r="411">
      <c r="A411" s="134"/>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row>
    <row r="412">
      <c r="A412" s="134"/>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row>
    <row r="413">
      <c r="A413" s="134"/>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row>
    <row r="414">
      <c r="A414" s="134"/>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row>
    <row r="415">
      <c r="A415" s="134"/>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row>
    <row r="416">
      <c r="A416" s="134"/>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row>
    <row r="417">
      <c r="A417" s="134"/>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row>
    <row r="418">
      <c r="A418" s="134"/>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row>
    <row r="419">
      <c r="A419" s="134"/>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row>
    <row r="420">
      <c r="A420" s="134"/>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row>
    <row r="421">
      <c r="A421" s="134"/>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row>
    <row r="422">
      <c r="A422" s="134"/>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row>
    <row r="423">
      <c r="A423" s="134"/>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row>
    <row r="424">
      <c r="A424" s="134"/>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row>
    <row r="425">
      <c r="A425" s="134"/>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row>
    <row r="426">
      <c r="A426" s="134"/>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row>
    <row r="427">
      <c r="A427" s="134"/>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row>
    <row r="428">
      <c r="A428" s="134"/>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row>
    <row r="429">
      <c r="A429" s="134"/>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row>
    <row r="430">
      <c r="A430" s="134"/>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row>
    <row r="431">
      <c r="A431" s="134"/>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row>
    <row r="432">
      <c r="A432" s="134"/>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row>
    <row r="433">
      <c r="A433" s="134"/>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row>
    <row r="434">
      <c r="A434" s="134"/>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row>
    <row r="435">
      <c r="A435" s="134"/>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row>
    <row r="436">
      <c r="A436" s="134"/>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row>
    <row r="437">
      <c r="A437" s="134"/>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row>
    <row r="438">
      <c r="A438" s="134"/>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row>
    <row r="439">
      <c r="A439" s="134"/>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row>
    <row r="440">
      <c r="A440" s="134"/>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row>
    <row r="441">
      <c r="A441" s="134"/>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row>
    <row r="442">
      <c r="A442" s="134"/>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row>
    <row r="443">
      <c r="A443" s="134"/>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row>
    <row r="444">
      <c r="A444" s="134"/>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row>
    <row r="445">
      <c r="A445" s="134"/>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row>
    <row r="446">
      <c r="A446" s="134"/>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row>
    <row r="447">
      <c r="A447" s="134"/>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row>
    <row r="448">
      <c r="A448" s="134"/>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row>
    <row r="449">
      <c r="A449" s="134"/>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row>
    <row r="450">
      <c r="A450" s="134"/>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row>
    <row r="451">
      <c r="A451" s="134"/>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row>
    <row r="452">
      <c r="A452" s="134"/>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row>
    <row r="453">
      <c r="A453" s="134"/>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row>
    <row r="454">
      <c r="A454" s="134"/>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row>
    <row r="455">
      <c r="A455" s="134"/>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row>
    <row r="456">
      <c r="A456" s="134"/>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row>
    <row r="457">
      <c r="A457" s="134"/>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row>
    <row r="458">
      <c r="A458" s="134"/>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row>
    <row r="459">
      <c r="A459" s="134"/>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row>
    <row r="460">
      <c r="A460" s="134"/>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row>
    <row r="461">
      <c r="A461" s="134"/>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row>
    <row r="462">
      <c r="A462" s="134"/>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row>
    <row r="463">
      <c r="A463" s="134"/>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row>
    <row r="464">
      <c r="A464" s="134"/>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row>
    <row r="465">
      <c r="A465" s="134"/>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row>
    <row r="466">
      <c r="A466" s="134"/>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row>
    <row r="467">
      <c r="A467" s="134"/>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row>
    <row r="468">
      <c r="A468" s="134"/>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row>
    <row r="469">
      <c r="A469" s="134"/>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row>
    <row r="470">
      <c r="A470" s="134"/>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row>
    <row r="471">
      <c r="A471" s="134"/>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row>
    <row r="472">
      <c r="A472" s="134"/>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row>
    <row r="473">
      <c r="A473" s="134"/>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row>
    <row r="474">
      <c r="A474" s="134"/>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row>
    <row r="475">
      <c r="A475" s="134"/>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row>
    <row r="476">
      <c r="A476" s="134"/>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row>
    <row r="477">
      <c r="A477" s="134"/>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row>
    <row r="478">
      <c r="A478" s="134"/>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row>
    <row r="479">
      <c r="A479" s="134"/>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row>
    <row r="480">
      <c r="A480" s="134"/>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row>
    <row r="481">
      <c r="A481" s="134"/>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row>
    <row r="482">
      <c r="A482" s="134"/>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row>
    <row r="483">
      <c r="A483" s="134"/>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row>
    <row r="484">
      <c r="A484" s="134"/>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row>
    <row r="485">
      <c r="A485" s="134"/>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row>
    <row r="486">
      <c r="A486" s="134"/>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row>
    <row r="487">
      <c r="A487" s="134"/>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row>
    <row r="488">
      <c r="A488" s="134"/>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row>
    <row r="489">
      <c r="A489" s="134"/>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row>
    <row r="490">
      <c r="A490" s="134"/>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row>
    <row r="491">
      <c r="A491" s="134"/>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row>
    <row r="492">
      <c r="A492" s="134"/>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row>
    <row r="493">
      <c r="A493" s="134"/>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row>
    <row r="494">
      <c r="A494" s="134"/>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row>
    <row r="495">
      <c r="A495" s="134"/>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row>
    <row r="496">
      <c r="A496" s="134"/>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row>
    <row r="497">
      <c r="A497" s="134"/>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row>
    <row r="498">
      <c r="A498" s="134"/>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row>
    <row r="499">
      <c r="A499" s="134"/>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row>
    <row r="500">
      <c r="A500" s="134"/>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row>
    <row r="501">
      <c r="A501" s="134"/>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row>
    <row r="502">
      <c r="A502" s="134"/>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row>
    <row r="503">
      <c r="A503" s="134"/>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row>
    <row r="504">
      <c r="A504" s="134"/>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row>
    <row r="505">
      <c r="A505" s="134"/>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row>
    <row r="506">
      <c r="A506" s="134"/>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row>
    <row r="507">
      <c r="A507" s="134"/>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row>
    <row r="508">
      <c r="A508" s="134"/>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row>
    <row r="509">
      <c r="A509" s="134"/>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row>
    <row r="510">
      <c r="A510" s="134"/>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row>
    <row r="511">
      <c r="A511" s="134"/>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row>
    <row r="512">
      <c r="A512" s="134"/>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row>
    <row r="513">
      <c r="A513" s="134"/>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row>
    <row r="514">
      <c r="A514" s="134"/>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row>
    <row r="515">
      <c r="A515" s="134"/>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row>
    <row r="516">
      <c r="A516" s="134"/>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row>
    <row r="517">
      <c r="A517" s="134"/>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row>
    <row r="518">
      <c r="A518" s="134"/>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row>
    <row r="519">
      <c r="A519" s="134"/>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row>
    <row r="520">
      <c r="A520" s="134"/>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row>
    <row r="521">
      <c r="A521" s="134"/>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row>
    <row r="522">
      <c r="A522" s="134"/>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row>
    <row r="523">
      <c r="A523" s="134"/>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row>
    <row r="524">
      <c r="A524" s="134"/>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row>
    <row r="525">
      <c r="A525" s="134"/>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row>
    <row r="526">
      <c r="A526" s="134"/>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row>
    <row r="527">
      <c r="A527" s="134"/>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row>
    <row r="528">
      <c r="A528" s="134"/>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row>
    <row r="529">
      <c r="A529" s="134"/>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row>
    <row r="530">
      <c r="A530" s="134"/>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row>
    <row r="531">
      <c r="A531" s="134"/>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row>
    <row r="532">
      <c r="A532" s="134"/>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row>
    <row r="533">
      <c r="A533" s="134"/>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row>
    <row r="534">
      <c r="A534" s="134"/>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row>
    <row r="535">
      <c r="A535" s="134"/>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row>
    <row r="536">
      <c r="A536" s="134"/>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row>
    <row r="537">
      <c r="A537" s="134"/>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row>
    <row r="538">
      <c r="A538" s="134"/>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row>
    <row r="539">
      <c r="A539" s="134"/>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row>
    <row r="540">
      <c r="A540" s="134"/>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row>
    <row r="541">
      <c r="A541" s="134"/>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row>
    <row r="542">
      <c r="A542" s="134"/>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row>
    <row r="543">
      <c r="A543" s="134"/>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row>
    <row r="544">
      <c r="A544" s="134"/>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row>
    <row r="545">
      <c r="A545" s="134"/>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row>
    <row r="546">
      <c r="A546" s="134"/>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row>
    <row r="547">
      <c r="A547" s="134"/>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row>
    <row r="548">
      <c r="A548" s="134"/>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row>
    <row r="549">
      <c r="A549" s="134"/>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row>
    <row r="550">
      <c r="A550" s="134"/>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row>
    <row r="551">
      <c r="A551" s="134"/>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row>
    <row r="552">
      <c r="A552" s="134"/>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row>
    <row r="553">
      <c r="A553" s="134"/>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row>
    <row r="554">
      <c r="A554" s="134"/>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row>
    <row r="555">
      <c r="A555" s="134"/>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row>
    <row r="556">
      <c r="A556" s="134"/>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row>
    <row r="557">
      <c r="A557" s="134"/>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row>
    <row r="558">
      <c r="A558" s="134"/>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row>
    <row r="559">
      <c r="A559" s="134"/>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row>
    <row r="560">
      <c r="A560" s="134"/>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row>
    <row r="561">
      <c r="A561" s="134"/>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row>
    <row r="562">
      <c r="A562" s="134"/>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row>
    <row r="563">
      <c r="A563" s="134"/>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row>
    <row r="564">
      <c r="A564" s="134"/>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row>
    <row r="565">
      <c r="A565" s="134"/>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row>
    <row r="566">
      <c r="A566" s="134"/>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row>
    <row r="567">
      <c r="A567" s="134"/>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row>
    <row r="568">
      <c r="A568" s="134"/>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row>
    <row r="569">
      <c r="A569" s="134"/>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row>
    <row r="570">
      <c r="A570" s="134"/>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row>
    <row r="571">
      <c r="A571" s="134"/>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row>
    <row r="572">
      <c r="A572" s="134"/>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row>
    <row r="573">
      <c r="A573" s="134"/>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row>
    <row r="574">
      <c r="A574" s="134"/>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row>
    <row r="575">
      <c r="A575" s="134"/>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row>
    <row r="576">
      <c r="A576" s="134"/>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row>
    <row r="577">
      <c r="A577" s="134"/>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row>
    <row r="578">
      <c r="A578" s="134"/>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row>
    <row r="579">
      <c r="A579" s="134"/>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row>
    <row r="580">
      <c r="A580" s="134"/>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row>
    <row r="581">
      <c r="A581" s="134"/>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row>
    <row r="582">
      <c r="A582" s="134"/>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row>
    <row r="583">
      <c r="A583" s="134"/>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row>
    <row r="584">
      <c r="A584" s="134"/>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row>
    <row r="585">
      <c r="A585" s="134"/>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row>
    <row r="586">
      <c r="A586" s="134"/>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row>
    <row r="587">
      <c r="A587" s="134"/>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row>
    <row r="588">
      <c r="A588" s="134"/>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row>
    <row r="589">
      <c r="A589" s="134"/>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row>
    <row r="590">
      <c r="A590" s="134"/>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row>
    <row r="591">
      <c r="A591" s="134"/>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row>
    <row r="592">
      <c r="A592" s="134"/>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row>
    <row r="593">
      <c r="A593" s="134"/>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row>
    <row r="594">
      <c r="A594" s="134"/>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row>
    <row r="595">
      <c r="A595" s="134"/>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row>
    <row r="596">
      <c r="A596" s="134"/>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row>
    <row r="597">
      <c r="A597" s="134"/>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row>
    <row r="598">
      <c r="A598" s="134"/>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row>
    <row r="599">
      <c r="A599" s="134"/>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row>
    <row r="600">
      <c r="A600" s="134"/>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row>
    <row r="601">
      <c r="A601" s="134"/>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row>
    <row r="602">
      <c r="A602" s="134"/>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row>
    <row r="603">
      <c r="A603" s="134"/>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row>
    <row r="604">
      <c r="A604" s="134"/>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row>
    <row r="605">
      <c r="A605" s="134"/>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row>
    <row r="606">
      <c r="A606" s="134"/>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row>
    <row r="607">
      <c r="A607" s="134"/>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row>
    <row r="608">
      <c r="A608" s="134"/>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row>
    <row r="609">
      <c r="A609" s="134"/>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row>
    <row r="610">
      <c r="A610" s="134"/>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row>
    <row r="611">
      <c r="A611" s="134"/>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row>
    <row r="612">
      <c r="A612" s="134"/>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row>
    <row r="613">
      <c r="A613" s="134"/>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row>
    <row r="614">
      <c r="A614" s="134"/>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row>
    <row r="615">
      <c r="A615" s="134"/>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row>
    <row r="616">
      <c r="A616" s="134"/>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row>
    <row r="617">
      <c r="A617" s="134"/>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row>
    <row r="618">
      <c r="A618" s="134"/>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row>
    <row r="619">
      <c r="A619" s="134"/>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row>
    <row r="620">
      <c r="A620" s="134"/>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row>
    <row r="621">
      <c r="A621" s="134"/>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row>
    <row r="622">
      <c r="A622" s="134"/>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row>
    <row r="623">
      <c r="A623" s="134"/>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row>
    <row r="624">
      <c r="A624" s="134"/>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row>
    <row r="625">
      <c r="A625" s="134"/>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row>
    <row r="626">
      <c r="A626" s="134"/>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row>
    <row r="627">
      <c r="A627" s="134"/>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row>
    <row r="628">
      <c r="A628" s="134"/>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row>
    <row r="629">
      <c r="A629" s="134"/>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row>
    <row r="630">
      <c r="A630" s="134"/>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row>
    <row r="631">
      <c r="A631" s="134"/>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row>
    <row r="632">
      <c r="A632" s="134"/>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row>
    <row r="633">
      <c r="A633" s="134"/>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row>
    <row r="634">
      <c r="A634" s="134"/>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row>
    <row r="635">
      <c r="A635" s="134"/>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row>
    <row r="636">
      <c r="A636" s="134"/>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row>
    <row r="637">
      <c r="A637" s="134"/>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row>
    <row r="638">
      <c r="A638" s="134"/>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row>
    <row r="639">
      <c r="A639" s="134"/>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row>
    <row r="640">
      <c r="A640" s="134"/>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row>
    <row r="641">
      <c r="A641" s="134"/>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row>
    <row r="642">
      <c r="A642" s="134"/>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row>
    <row r="643">
      <c r="A643" s="134"/>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row>
    <row r="644">
      <c r="A644" s="134"/>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row>
    <row r="645">
      <c r="A645" s="134"/>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row>
    <row r="646">
      <c r="A646" s="134"/>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row>
    <row r="647">
      <c r="A647" s="134"/>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row>
    <row r="648">
      <c r="A648" s="134"/>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row>
    <row r="649">
      <c r="A649" s="134"/>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row>
    <row r="650">
      <c r="A650" s="134"/>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row>
    <row r="651">
      <c r="A651" s="134"/>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row>
    <row r="652">
      <c r="A652" s="134"/>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row>
    <row r="653">
      <c r="A653" s="134"/>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row>
    <row r="654">
      <c r="A654" s="134"/>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row>
    <row r="655">
      <c r="A655" s="134"/>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row>
    <row r="656">
      <c r="A656" s="134"/>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row>
    <row r="657">
      <c r="A657" s="134"/>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row>
    <row r="658">
      <c r="A658" s="134"/>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row>
    <row r="659">
      <c r="A659" s="134"/>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row>
    <row r="660">
      <c r="A660" s="134"/>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row>
    <row r="661">
      <c r="A661" s="134"/>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row>
    <row r="662">
      <c r="A662" s="134"/>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row>
    <row r="663">
      <c r="A663" s="134"/>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row>
    <row r="664">
      <c r="A664" s="134"/>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row>
    <row r="665">
      <c r="A665" s="134"/>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row>
    <row r="666">
      <c r="A666" s="134"/>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row>
    <row r="667">
      <c r="A667" s="134"/>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row>
    <row r="668">
      <c r="A668" s="134"/>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row>
    <row r="669">
      <c r="A669" s="134"/>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row>
    <row r="670">
      <c r="A670" s="134"/>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row>
    <row r="671">
      <c r="A671" s="134"/>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row>
    <row r="672">
      <c r="A672" s="134"/>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row>
    <row r="673">
      <c r="A673" s="134"/>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row>
    <row r="674">
      <c r="A674" s="134"/>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row>
    <row r="675">
      <c r="A675" s="134"/>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row>
    <row r="676">
      <c r="A676" s="134"/>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row>
    <row r="677">
      <c r="A677" s="134"/>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row>
    <row r="678">
      <c r="A678" s="134"/>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row>
    <row r="679">
      <c r="A679" s="134"/>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row>
    <row r="680">
      <c r="A680" s="134"/>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row>
    <row r="681">
      <c r="A681" s="134"/>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row>
    <row r="682">
      <c r="A682" s="134"/>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row>
    <row r="683">
      <c r="A683" s="134"/>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row>
    <row r="684">
      <c r="A684" s="134"/>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row>
    <row r="685">
      <c r="A685" s="134"/>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row>
    <row r="686">
      <c r="A686" s="134"/>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row>
    <row r="687">
      <c r="A687" s="134"/>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row>
    <row r="688">
      <c r="A688" s="134"/>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row>
    <row r="689">
      <c r="A689" s="134"/>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row>
    <row r="690">
      <c r="A690" s="134"/>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row>
    <row r="691">
      <c r="A691" s="134"/>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row>
    <row r="692">
      <c r="A692" s="134"/>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row>
    <row r="693">
      <c r="A693" s="134"/>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row>
    <row r="694">
      <c r="A694" s="134"/>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row>
    <row r="695">
      <c r="A695" s="134"/>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row>
    <row r="696">
      <c r="A696" s="134"/>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row>
    <row r="697">
      <c r="A697" s="134"/>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row>
    <row r="698">
      <c r="A698" s="134"/>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row>
    <row r="699">
      <c r="A699" s="134"/>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row>
    <row r="700">
      <c r="A700" s="134"/>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row>
    <row r="701">
      <c r="A701" s="134"/>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row>
    <row r="702">
      <c r="A702" s="134"/>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row>
    <row r="703">
      <c r="A703" s="134"/>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row>
    <row r="704">
      <c r="A704" s="134"/>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row>
    <row r="705">
      <c r="A705" s="134"/>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row>
    <row r="706">
      <c r="A706" s="134"/>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row>
    <row r="707">
      <c r="A707" s="134"/>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row>
    <row r="708">
      <c r="A708" s="134"/>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row>
    <row r="709">
      <c r="A709" s="134"/>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row>
    <row r="710">
      <c r="A710" s="134"/>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row>
    <row r="711">
      <c r="A711" s="134"/>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row>
    <row r="712">
      <c r="A712" s="134"/>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row>
    <row r="713">
      <c r="A713" s="134"/>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row>
    <row r="714">
      <c r="A714" s="134"/>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row>
    <row r="715">
      <c r="A715" s="134"/>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row>
    <row r="716">
      <c r="A716" s="134"/>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row>
    <row r="717">
      <c r="A717" s="134"/>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row>
    <row r="718">
      <c r="A718" s="134"/>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row>
    <row r="719">
      <c r="A719" s="134"/>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row>
    <row r="720">
      <c r="A720" s="134"/>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row>
    <row r="721">
      <c r="A721" s="134"/>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row>
    <row r="722">
      <c r="A722" s="134"/>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row>
    <row r="723">
      <c r="A723" s="134"/>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row>
    <row r="724">
      <c r="A724" s="134"/>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row>
    <row r="725">
      <c r="A725" s="134"/>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row>
    <row r="726">
      <c r="A726" s="134"/>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row>
    <row r="727">
      <c r="A727" s="134"/>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row>
    <row r="728">
      <c r="A728" s="134"/>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row>
    <row r="729">
      <c r="A729" s="134"/>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row>
    <row r="730">
      <c r="A730" s="134"/>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row>
    <row r="731">
      <c r="A731" s="134"/>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row>
    <row r="732">
      <c r="A732" s="134"/>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row>
    <row r="733">
      <c r="A733" s="134"/>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row>
    <row r="734">
      <c r="A734" s="134"/>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row>
    <row r="735">
      <c r="A735" s="134"/>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row>
    <row r="736">
      <c r="A736" s="134"/>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row>
    <row r="737">
      <c r="A737" s="134"/>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row>
    <row r="738">
      <c r="A738" s="134"/>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row>
    <row r="739">
      <c r="A739" s="134"/>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row>
    <row r="740">
      <c r="A740" s="134"/>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row>
    <row r="741">
      <c r="A741" s="134"/>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row>
    <row r="742">
      <c r="A742" s="134"/>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row>
    <row r="743">
      <c r="A743" s="134"/>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row>
    <row r="744">
      <c r="A744" s="134"/>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row>
    <row r="745">
      <c r="A745" s="134"/>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row>
    <row r="746">
      <c r="A746" s="134"/>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row>
    <row r="747">
      <c r="A747" s="134"/>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row>
    <row r="748">
      <c r="A748" s="134"/>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row>
    <row r="749">
      <c r="A749" s="134"/>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row>
    <row r="750">
      <c r="A750" s="134"/>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row>
    <row r="751">
      <c r="A751" s="134"/>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row>
    <row r="752">
      <c r="A752" s="134"/>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row>
    <row r="753">
      <c r="A753" s="134"/>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row>
    <row r="754">
      <c r="A754" s="134"/>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row>
    <row r="755">
      <c r="A755" s="134"/>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row>
    <row r="756">
      <c r="A756" s="134"/>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row>
    <row r="757">
      <c r="A757" s="134"/>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row>
    <row r="758">
      <c r="A758" s="134"/>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row>
    <row r="759">
      <c r="A759" s="134"/>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row>
    <row r="760">
      <c r="A760" s="134"/>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row>
    <row r="761">
      <c r="A761" s="134"/>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row>
    <row r="762">
      <c r="A762" s="134"/>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row>
    <row r="763">
      <c r="A763" s="134"/>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row>
    <row r="764">
      <c r="A764" s="134"/>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row>
    <row r="765">
      <c r="A765" s="134"/>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row>
    <row r="766">
      <c r="A766" s="134"/>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row>
    <row r="767">
      <c r="A767" s="134"/>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row>
    <row r="768">
      <c r="A768" s="134"/>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row>
    <row r="769">
      <c r="A769" s="134"/>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row>
    <row r="770">
      <c r="A770" s="134"/>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row>
    <row r="771">
      <c r="A771" s="134"/>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row>
    <row r="772">
      <c r="A772" s="134"/>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row>
    <row r="773">
      <c r="A773" s="134"/>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row>
    <row r="774">
      <c r="A774" s="134"/>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row>
    <row r="775">
      <c r="A775" s="134"/>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row>
    <row r="776">
      <c r="A776" s="134"/>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row>
    <row r="777">
      <c r="A777" s="134"/>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row>
    <row r="778">
      <c r="A778" s="134"/>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row>
    <row r="779">
      <c r="A779" s="134"/>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row>
    <row r="780">
      <c r="A780" s="134"/>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row>
    <row r="781">
      <c r="A781" s="134"/>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row>
    <row r="782">
      <c r="A782" s="134"/>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row>
    <row r="783">
      <c r="A783" s="134"/>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row>
    <row r="784">
      <c r="A784" s="134"/>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row>
    <row r="785">
      <c r="A785" s="134"/>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row>
    <row r="786">
      <c r="A786" s="134"/>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row>
    <row r="787">
      <c r="A787" s="134"/>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row>
    <row r="788">
      <c r="A788" s="134"/>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row>
    <row r="789">
      <c r="A789" s="134"/>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row>
    <row r="790">
      <c r="A790" s="134"/>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row>
    <row r="791">
      <c r="A791" s="134"/>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row>
    <row r="792">
      <c r="A792" s="134"/>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row>
    <row r="793">
      <c r="A793" s="134"/>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row>
    <row r="794">
      <c r="A794" s="134"/>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row>
    <row r="795">
      <c r="A795" s="134"/>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row>
    <row r="796">
      <c r="A796" s="134"/>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row>
    <row r="797">
      <c r="A797" s="134"/>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row>
    <row r="798">
      <c r="A798" s="134"/>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row>
    <row r="799">
      <c r="A799" s="134"/>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row>
    <row r="800">
      <c r="A800" s="134"/>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row>
    <row r="801">
      <c r="A801" s="134"/>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row>
    <row r="802">
      <c r="A802" s="134"/>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row>
    <row r="803">
      <c r="A803" s="134"/>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row>
    <row r="804">
      <c r="A804" s="134"/>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row>
    <row r="805">
      <c r="A805" s="134"/>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row>
    <row r="806">
      <c r="A806" s="134"/>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row>
    <row r="807">
      <c r="A807" s="134"/>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row>
    <row r="808">
      <c r="A808" s="134"/>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row>
    <row r="809">
      <c r="A809" s="134"/>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row>
    <row r="810">
      <c r="A810" s="134"/>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row>
    <row r="811">
      <c r="A811" s="134"/>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row>
    <row r="812">
      <c r="A812" s="134"/>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row>
    <row r="813">
      <c r="A813" s="134"/>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row>
    <row r="814">
      <c r="A814" s="134"/>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row>
    <row r="815">
      <c r="A815" s="134"/>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row>
    <row r="816">
      <c r="A816" s="134"/>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row>
    <row r="817">
      <c r="A817" s="134"/>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row>
    <row r="818">
      <c r="A818" s="134"/>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row>
    <row r="819">
      <c r="A819" s="134"/>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row>
    <row r="820">
      <c r="A820" s="134"/>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row>
    <row r="821">
      <c r="A821" s="134"/>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row>
    <row r="822">
      <c r="A822" s="134"/>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row>
    <row r="823">
      <c r="A823" s="134"/>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row>
    <row r="824">
      <c r="A824" s="134"/>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row>
    <row r="825">
      <c r="A825" s="134"/>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row>
    <row r="826">
      <c r="A826" s="134"/>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row>
    <row r="827">
      <c r="A827" s="134"/>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row>
    <row r="828">
      <c r="A828" s="134"/>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row>
    <row r="829">
      <c r="A829" s="134"/>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row>
    <row r="830">
      <c r="A830" s="134"/>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row>
    <row r="831">
      <c r="A831" s="134"/>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row>
    <row r="832">
      <c r="A832" s="134"/>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row>
    <row r="833">
      <c r="A833" s="134"/>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row>
    <row r="834">
      <c r="A834" s="134"/>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row>
    <row r="835">
      <c r="A835" s="134"/>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row>
    <row r="836">
      <c r="A836" s="134"/>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row>
    <row r="837">
      <c r="A837" s="134"/>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row>
    <row r="838">
      <c r="A838" s="134"/>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row>
    <row r="839">
      <c r="A839" s="134"/>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row>
    <row r="840">
      <c r="A840" s="134"/>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row>
    <row r="841">
      <c r="A841" s="134"/>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row>
    <row r="842">
      <c r="A842" s="134"/>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row>
    <row r="843">
      <c r="A843" s="134"/>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row>
    <row r="844">
      <c r="A844" s="134"/>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row>
    <row r="845">
      <c r="A845" s="134"/>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row>
    <row r="846">
      <c r="A846" s="134"/>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row>
    <row r="847">
      <c r="A847" s="134"/>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row>
    <row r="848">
      <c r="A848" s="134"/>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row>
    <row r="849">
      <c r="A849" s="134"/>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row>
    <row r="850">
      <c r="A850" s="134"/>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row>
    <row r="851">
      <c r="A851" s="134"/>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row>
    <row r="852">
      <c r="A852" s="134"/>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row>
    <row r="853">
      <c r="A853" s="134"/>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row>
    <row r="854">
      <c r="A854" s="134"/>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row>
    <row r="855">
      <c r="A855" s="134"/>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row>
    <row r="856">
      <c r="A856" s="134"/>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row>
    <row r="857">
      <c r="A857" s="134"/>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row>
    <row r="858">
      <c r="A858" s="134"/>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row>
    <row r="859">
      <c r="A859" s="134"/>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row>
    <row r="860">
      <c r="A860" s="134"/>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row>
    <row r="861">
      <c r="A861" s="134"/>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row>
    <row r="862">
      <c r="A862" s="134"/>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row>
    <row r="863">
      <c r="A863" s="134"/>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row>
    <row r="864">
      <c r="A864" s="134"/>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row>
    <row r="865">
      <c r="A865" s="134"/>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row>
    <row r="866">
      <c r="A866" s="134"/>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row>
    <row r="867">
      <c r="A867" s="134"/>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row>
    <row r="868">
      <c r="A868" s="134"/>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row>
    <row r="869">
      <c r="A869" s="134"/>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row>
    <row r="870">
      <c r="A870" s="134"/>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row>
    <row r="871">
      <c r="A871" s="134"/>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row>
    <row r="872">
      <c r="A872" s="134"/>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row>
    <row r="873">
      <c r="A873" s="134"/>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row>
    <row r="874">
      <c r="A874" s="134"/>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row>
    <row r="875">
      <c r="A875" s="134"/>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row>
    <row r="876">
      <c r="A876" s="134"/>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row>
    <row r="877">
      <c r="A877" s="134"/>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row>
    <row r="878">
      <c r="A878" s="134"/>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row>
    <row r="879">
      <c r="A879" s="134"/>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row>
    <row r="880">
      <c r="A880" s="134"/>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row>
    <row r="881">
      <c r="A881" s="134"/>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row>
    <row r="882">
      <c r="A882" s="134"/>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row>
    <row r="883">
      <c r="A883" s="134"/>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row>
    <row r="884">
      <c r="A884" s="134"/>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row>
    <row r="885">
      <c r="A885" s="134"/>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row>
    <row r="886">
      <c r="A886" s="134"/>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row>
    <row r="887">
      <c r="A887" s="134"/>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row>
    <row r="888">
      <c r="A888" s="134"/>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row>
    <row r="889">
      <c r="A889" s="134"/>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row>
    <row r="890">
      <c r="A890" s="134"/>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row>
    <row r="891">
      <c r="A891" s="134"/>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row>
    <row r="892">
      <c r="A892" s="134"/>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row>
    <row r="893">
      <c r="A893" s="134"/>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row>
    <row r="894">
      <c r="A894" s="134"/>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row>
    <row r="895">
      <c r="A895" s="134"/>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row>
    <row r="896">
      <c r="A896" s="134"/>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row>
    <row r="897">
      <c r="A897" s="134"/>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row>
    <row r="898">
      <c r="A898" s="134"/>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row>
    <row r="899">
      <c r="A899" s="134"/>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row>
    <row r="900">
      <c r="A900" s="134"/>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row>
    <row r="901">
      <c r="A901" s="134"/>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row>
    <row r="902">
      <c r="A902" s="134"/>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row>
    <row r="903">
      <c r="A903" s="134"/>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row>
    <row r="904">
      <c r="A904" s="134"/>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row>
    <row r="905">
      <c r="A905" s="134"/>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row>
    <row r="906">
      <c r="A906" s="134"/>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row>
    <row r="907">
      <c r="A907" s="134"/>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row>
    <row r="908">
      <c r="A908" s="134"/>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row>
    <row r="909">
      <c r="A909" s="134"/>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row>
    <row r="910">
      <c r="A910" s="134"/>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row>
    <row r="911">
      <c r="A911" s="134"/>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row>
    <row r="912">
      <c r="A912" s="134"/>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row>
    <row r="913">
      <c r="A913" s="134"/>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row>
    <row r="914">
      <c r="A914" s="134"/>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row>
    <row r="915">
      <c r="A915" s="134"/>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row>
    <row r="916">
      <c r="A916" s="134"/>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row>
    <row r="917">
      <c r="A917" s="134"/>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row>
    <row r="918">
      <c r="A918" s="134"/>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row>
    <row r="919">
      <c r="A919" s="134"/>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row>
    <row r="920">
      <c r="A920" s="134"/>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row>
    <row r="921">
      <c r="A921" s="134"/>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row>
    <row r="922">
      <c r="A922" s="134"/>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row>
    <row r="923">
      <c r="A923" s="134"/>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row>
    <row r="924">
      <c r="A924" s="134"/>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row>
    <row r="925">
      <c r="A925" s="134"/>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row>
    <row r="926">
      <c r="A926" s="134"/>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row>
    <row r="927">
      <c r="A927" s="134"/>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row>
    <row r="928">
      <c r="A928" s="134"/>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row>
    <row r="929">
      <c r="A929" s="134"/>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row>
    <row r="930">
      <c r="A930" s="134"/>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row>
    <row r="931">
      <c r="A931" s="134"/>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row>
    <row r="932">
      <c r="A932" s="134"/>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row>
    <row r="933">
      <c r="A933" s="134"/>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row>
    <row r="934">
      <c r="A934" s="134"/>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row>
    <row r="935">
      <c r="A935" s="134"/>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row>
    <row r="936">
      <c r="A936" s="134"/>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row>
    <row r="937">
      <c r="A937" s="134"/>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row>
    <row r="938">
      <c r="A938" s="134"/>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row>
    <row r="939">
      <c r="A939" s="134"/>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row>
    <row r="940">
      <c r="A940" s="134"/>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row>
    <row r="941">
      <c r="A941" s="134"/>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row>
    <row r="942">
      <c r="A942" s="134"/>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row>
    <row r="943">
      <c r="A943" s="134"/>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row>
    <row r="944">
      <c r="A944" s="134"/>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row>
    <row r="945">
      <c r="A945" s="134"/>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row>
    <row r="946">
      <c r="A946" s="134"/>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row>
    <row r="947">
      <c r="A947" s="134"/>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row>
    <row r="948">
      <c r="A948" s="134"/>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row>
    <row r="949">
      <c r="A949" s="134"/>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row>
    <row r="950">
      <c r="A950" s="134"/>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row>
    <row r="951">
      <c r="A951" s="134"/>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row>
    <row r="952">
      <c r="A952" s="134"/>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row>
    <row r="953">
      <c r="A953" s="134"/>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row>
    <row r="954">
      <c r="A954" s="134"/>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row>
    <row r="955">
      <c r="A955" s="134"/>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row>
    <row r="956">
      <c r="A956" s="134"/>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row>
    <row r="957">
      <c r="A957" s="134"/>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row>
    <row r="958">
      <c r="A958" s="134"/>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row>
    <row r="959">
      <c r="A959" s="134"/>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row>
    <row r="960">
      <c r="A960" s="134"/>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row>
    <row r="961">
      <c r="A961" s="134"/>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row>
    <row r="962">
      <c r="A962" s="134"/>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row>
    <row r="963">
      <c r="A963" s="134"/>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row>
    <row r="964">
      <c r="A964" s="134"/>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row>
    <row r="965">
      <c r="A965" s="134"/>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row>
    <row r="966">
      <c r="A966" s="134"/>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row>
    <row r="967">
      <c r="A967" s="134"/>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row>
    <row r="968">
      <c r="A968" s="134"/>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row>
    <row r="969">
      <c r="A969" s="134"/>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row>
    <row r="970">
      <c r="A970" s="134"/>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row>
    <row r="971">
      <c r="A971" s="134"/>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row>
    <row r="972">
      <c r="A972" s="134"/>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row>
    <row r="973">
      <c r="A973" s="134"/>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row>
    <row r="974">
      <c r="A974" s="134"/>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row>
    <row r="975">
      <c r="A975" s="134"/>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row>
    <row r="976">
      <c r="A976" s="134"/>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row>
    <row r="977">
      <c r="A977" s="134"/>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row>
    <row r="978">
      <c r="A978" s="134"/>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row>
    <row r="979">
      <c r="A979" s="134"/>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row>
    <row r="980">
      <c r="A980" s="134"/>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row>
    <row r="981">
      <c r="A981" s="134"/>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row>
    <row r="982">
      <c r="A982" s="134"/>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row>
    <row r="983">
      <c r="A983" s="134"/>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row>
    <row r="984">
      <c r="A984" s="134"/>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row>
    <row r="985">
      <c r="A985" s="134"/>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row>
    <row r="986">
      <c r="A986" s="134"/>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row>
    <row r="987">
      <c r="A987" s="134"/>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row>
    <row r="988">
      <c r="A988" s="134"/>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row>
    <row r="989">
      <c r="A989" s="134"/>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row>
    <row r="990">
      <c r="A990" s="134"/>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row>
    <row r="991">
      <c r="A991" s="134"/>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row>
    <row r="992">
      <c r="A992" s="134"/>
      <c r="B992" s="134"/>
      <c r="C992" s="134"/>
      <c r="D992" s="134"/>
      <c r="E992" s="134"/>
      <c r="F992" s="134"/>
      <c r="G992" s="134"/>
      <c r="H992" s="134"/>
      <c r="I992" s="134"/>
      <c r="J992" s="134"/>
      <c r="K992" s="134"/>
      <c r="L992" s="134"/>
      <c r="M992" s="134"/>
      <c r="N992" s="134"/>
      <c r="O992" s="134"/>
      <c r="P992" s="134"/>
      <c r="Q992" s="134"/>
      <c r="R992" s="134"/>
      <c r="S992" s="134"/>
      <c r="T992" s="134"/>
      <c r="U992" s="134"/>
      <c r="V992" s="134"/>
      <c r="W992" s="134"/>
      <c r="X992" s="134"/>
      <c r="Y992" s="134"/>
      <c r="Z992" s="134"/>
    </row>
    <row r="993">
      <c r="A993" s="134"/>
      <c r="B993" s="134"/>
      <c r="C993" s="134"/>
      <c r="D993" s="134"/>
      <c r="E993" s="134"/>
      <c r="F993" s="134"/>
      <c r="G993" s="134"/>
      <c r="H993" s="134"/>
      <c r="I993" s="134"/>
      <c r="J993" s="134"/>
      <c r="K993" s="134"/>
      <c r="L993" s="134"/>
      <c r="M993" s="134"/>
      <c r="N993" s="134"/>
      <c r="O993" s="134"/>
      <c r="P993" s="134"/>
      <c r="Q993" s="134"/>
      <c r="R993" s="134"/>
      <c r="S993" s="134"/>
      <c r="T993" s="134"/>
      <c r="U993" s="134"/>
      <c r="V993" s="134"/>
      <c r="W993" s="134"/>
      <c r="X993" s="134"/>
      <c r="Y993" s="134"/>
      <c r="Z993" s="134"/>
    </row>
    <row r="994">
      <c r="A994" s="134"/>
      <c r="B994" s="134"/>
      <c r="C994" s="134"/>
      <c r="D994" s="134"/>
      <c r="E994" s="134"/>
      <c r="F994" s="134"/>
      <c r="G994" s="134"/>
      <c r="H994" s="134"/>
      <c r="I994" s="134"/>
      <c r="J994" s="134"/>
      <c r="K994" s="134"/>
      <c r="L994" s="134"/>
      <c r="M994" s="134"/>
      <c r="N994" s="134"/>
      <c r="O994" s="134"/>
      <c r="P994" s="134"/>
      <c r="Q994" s="134"/>
      <c r="R994" s="134"/>
      <c r="S994" s="134"/>
      <c r="T994" s="134"/>
      <c r="U994" s="134"/>
      <c r="V994" s="134"/>
      <c r="W994" s="134"/>
      <c r="X994" s="134"/>
      <c r="Y994" s="134"/>
      <c r="Z994" s="134"/>
    </row>
    <row r="995">
      <c r="A995" s="134"/>
      <c r="B995" s="134"/>
      <c r="C995" s="134"/>
      <c r="D995" s="134"/>
      <c r="E995" s="134"/>
      <c r="F995" s="134"/>
      <c r="G995" s="134"/>
      <c r="H995" s="134"/>
      <c r="I995" s="134"/>
      <c r="J995" s="134"/>
      <c r="K995" s="134"/>
      <c r="L995" s="134"/>
      <c r="M995" s="134"/>
      <c r="N995" s="134"/>
      <c r="O995" s="134"/>
      <c r="P995" s="134"/>
      <c r="Q995" s="134"/>
      <c r="R995" s="134"/>
      <c r="S995" s="134"/>
      <c r="T995" s="134"/>
      <c r="U995" s="134"/>
      <c r="V995" s="134"/>
      <c r="W995" s="134"/>
      <c r="X995" s="134"/>
      <c r="Y995" s="134"/>
      <c r="Z995" s="134"/>
    </row>
    <row r="996">
      <c r="A996" s="134"/>
      <c r="B996" s="134"/>
      <c r="C996" s="134"/>
      <c r="D996" s="134"/>
      <c r="E996" s="134"/>
      <c r="F996" s="134"/>
      <c r="G996" s="134"/>
      <c r="H996" s="134"/>
      <c r="I996" s="134"/>
      <c r="J996" s="134"/>
      <c r="K996" s="134"/>
      <c r="L996" s="134"/>
      <c r="M996" s="134"/>
      <c r="N996" s="134"/>
      <c r="O996" s="134"/>
      <c r="P996" s="134"/>
      <c r="Q996" s="134"/>
      <c r="R996" s="134"/>
      <c r="S996" s="134"/>
      <c r="T996" s="134"/>
      <c r="U996" s="134"/>
      <c r="V996" s="134"/>
      <c r="W996" s="134"/>
      <c r="X996" s="134"/>
      <c r="Y996" s="134"/>
      <c r="Z996" s="134"/>
    </row>
    <row r="997">
      <c r="A997" s="134"/>
      <c r="B997" s="134"/>
      <c r="C997" s="134"/>
      <c r="D997" s="134"/>
      <c r="E997" s="134"/>
      <c r="F997" s="134"/>
      <c r="G997" s="134"/>
      <c r="H997" s="134"/>
      <c r="I997" s="134"/>
      <c r="J997" s="134"/>
      <c r="K997" s="134"/>
      <c r="L997" s="134"/>
      <c r="M997" s="134"/>
      <c r="N997" s="134"/>
      <c r="O997" s="134"/>
      <c r="P997" s="134"/>
      <c r="Q997" s="134"/>
      <c r="R997" s="134"/>
      <c r="S997" s="134"/>
      <c r="T997" s="134"/>
      <c r="U997" s="134"/>
      <c r="V997" s="134"/>
      <c r="W997" s="134"/>
      <c r="X997" s="134"/>
      <c r="Y997" s="134"/>
      <c r="Z997" s="134"/>
    </row>
    <row r="998">
      <c r="A998" s="134"/>
      <c r="B998" s="134"/>
      <c r="C998" s="134"/>
      <c r="D998" s="134"/>
      <c r="E998" s="134"/>
      <c r="F998" s="134"/>
      <c r="G998" s="134"/>
      <c r="H998" s="134"/>
      <c r="I998" s="134"/>
      <c r="J998" s="134"/>
      <c r="K998" s="134"/>
      <c r="L998" s="134"/>
      <c r="M998" s="134"/>
      <c r="N998" s="134"/>
      <c r="O998" s="134"/>
      <c r="P998" s="134"/>
      <c r="Q998" s="134"/>
      <c r="R998" s="134"/>
      <c r="S998" s="134"/>
      <c r="T998" s="134"/>
      <c r="U998" s="134"/>
      <c r="V998" s="134"/>
      <c r="W998" s="134"/>
      <c r="X998" s="134"/>
      <c r="Y998" s="134"/>
      <c r="Z998" s="134"/>
    </row>
    <row r="999">
      <c r="A999" s="134"/>
      <c r="B999" s="134"/>
      <c r="C999" s="134"/>
      <c r="D999" s="134"/>
      <c r="E999" s="134"/>
      <c r="F999" s="134"/>
      <c r="G999" s="134"/>
      <c r="H999" s="134"/>
      <c r="I999" s="134"/>
      <c r="J999" s="134"/>
      <c r="K999" s="134"/>
      <c r="L999" s="134"/>
      <c r="M999" s="134"/>
      <c r="N999" s="134"/>
      <c r="O999" s="134"/>
      <c r="P999" s="134"/>
      <c r="Q999" s="134"/>
      <c r="R999" s="134"/>
      <c r="S999" s="134"/>
      <c r="T999" s="134"/>
      <c r="U999" s="134"/>
      <c r="V999" s="134"/>
      <c r="W999" s="134"/>
      <c r="X999" s="134"/>
      <c r="Y999" s="134"/>
      <c r="Z999" s="134"/>
    </row>
    <row r="1000">
      <c r="A1000" s="134"/>
      <c r="B1000" s="134"/>
      <c r="C1000" s="134"/>
      <c r="D1000" s="134"/>
      <c r="E1000" s="134"/>
      <c r="F1000" s="134"/>
      <c r="G1000" s="134"/>
      <c r="H1000" s="134"/>
      <c r="I1000" s="134"/>
      <c r="J1000" s="134"/>
      <c r="K1000" s="134"/>
      <c r="L1000" s="134"/>
      <c r="M1000" s="134"/>
      <c r="N1000" s="134"/>
      <c r="O1000" s="134"/>
      <c r="P1000" s="134"/>
      <c r="Q1000" s="134"/>
      <c r="R1000" s="134"/>
      <c r="S1000" s="134"/>
      <c r="T1000" s="134"/>
      <c r="U1000" s="134"/>
      <c r="V1000" s="134"/>
      <c r="W1000" s="134"/>
      <c r="X1000" s="134"/>
      <c r="Y1000" s="134"/>
      <c r="Z1000" s="134"/>
    </row>
  </sheetData>
  <mergeCells count="2">
    <mergeCell ref="B42:D42"/>
    <mergeCell ref="G42:I42"/>
  </mergeCells>
  <hyperlinks>
    <hyperlink r:id="rId1" ref="A1"/>
    <hyperlink r:id="rId2" ref="H2"/>
    <hyperlink r:id="rId3" ref="H10"/>
    <hyperlink r:id="rId4" ref="H21"/>
  </hyperlinks>
  <drawing r:id="rId5"/>
</worksheet>
</file>