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ttele_Sana\Desktop\daily report\Sana\Sana_Work\31000-31099\31003A1\"/>
    </mc:Choice>
  </mc:AlternateContent>
  <bookViews>
    <workbookView xWindow="0" yWindow="0" windowWidth="20490" windowHeight="7155" activeTab="1"/>
  </bookViews>
  <sheets>
    <sheet name="Sheet1" sheetId="1" r:id="rId1"/>
    <sheet name="BOM_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L3" i="2"/>
  <c r="L4" i="2"/>
  <c r="L23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L24" i="2" l="1"/>
  <c r="L26" i="2" s="1"/>
</calcChain>
</file>

<file path=xl/sharedStrings.xml><?xml version="1.0" encoding="utf-8"?>
<sst xmlns="http://schemas.openxmlformats.org/spreadsheetml/2006/main" count="359" uniqueCount="175">
  <si>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</si>
  <si>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</si>
  <si>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</si>
  <si>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</si>
  <si>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</si>
  <si>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</si>
  <si>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</si>
  <si>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</si>
  <si>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</si>
  <si>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JP1, JP2, JP3</t>
  </si>
  <si>
    <t>CONN HEADER .100" SNGL STR 40POS</t>
  </si>
  <si>
    <t>Sullins Connector Solutions</t>
  </si>
  <si>
    <t>PREC040SAAN-RC</t>
  </si>
  <si>
    <t>0.100" (2.54mm)</t>
  </si>
  <si>
    <t>thru-hole</t>
  </si>
  <si>
    <t>Snap off the header to an appropiate length</t>
  </si>
  <si>
    <t>LED1, LED2, LED3, LED4, LED5, LED6</t>
  </si>
  <si>
    <t>LED 3.2X1.6MM 568NM GRN CLR SMD</t>
  </si>
  <si>
    <t>Kingbright</t>
  </si>
  <si>
    <t>APTR3216SGC</t>
  </si>
  <si>
    <t>SMD</t>
  </si>
  <si>
    <t>X11, X12, X13, X14</t>
  </si>
  <si>
    <t>PIN HEADER</t>
  </si>
  <si>
    <t>Leave unpopulated</t>
  </si>
  <si>
    <t>X2</t>
  </si>
  <si>
    <t>X15</t>
  </si>
  <si>
    <t>CONN HEADER .100" SNGL STR 20POS</t>
  </si>
  <si>
    <t>PREC020SAAN-RC</t>
  </si>
  <si>
    <t>X4, X6</t>
  </si>
  <si>
    <t>CONN HEADER FEMALE 8POS .1" TIN</t>
  </si>
  <si>
    <t>PPTC081LFBN-RC</t>
  </si>
  <si>
    <t>X1</t>
  </si>
  <si>
    <t>TERMINAL BLOCK 5.08MM 2POS PCB</t>
  </si>
  <si>
    <t>On Shore Technology Inc</t>
  </si>
  <si>
    <t>OSTTG025100B</t>
  </si>
  <si>
    <t>0.200" pitch</t>
  </si>
  <si>
    <t>Put two 2p together to form a 4p</t>
  </si>
  <si>
    <t>X7, X8, X9, X10</t>
  </si>
  <si>
    <t>C4, C5</t>
  </si>
  <si>
    <t>CAP CER 0.1UF 50V Y5V 0603</t>
  </si>
  <si>
    <t>Samsung Electro-Mechanics America, Inc</t>
  </si>
  <si>
    <t>CL10F104ZB8NNNC</t>
  </si>
  <si>
    <t>0603</t>
  </si>
  <si>
    <t>C2, C3, C6, C7, C8, C9</t>
  </si>
  <si>
    <t>CAP CER 10UF 25V 10% X5R 1206</t>
  </si>
  <si>
    <t>CL31A106KAHNNNE</t>
  </si>
  <si>
    <t>1206</t>
  </si>
  <si>
    <t>R4, R5, R6, R7</t>
  </si>
  <si>
    <t>RES 1.00K OHM .25W 1% 0603 SMD</t>
  </si>
  <si>
    <t>Vishay Dale</t>
  </si>
  <si>
    <t>CRCW06031K00FKEAHP</t>
  </si>
  <si>
    <t>R1</t>
  </si>
  <si>
    <t>RES 267 OHM 1/10W .1% 0603 SMD</t>
  </si>
  <si>
    <t>Panasonic Electronic Components</t>
  </si>
  <si>
    <t>ERA-3AEB2670V</t>
  </si>
  <si>
    <t>R8, R9, R10, R11</t>
  </si>
  <si>
    <t>RES 4.7K OHM 1/10W 5% 0603 SMD</t>
  </si>
  <si>
    <t>Yageo</t>
  </si>
  <si>
    <t>RC0603JR-074K7L</t>
  </si>
  <si>
    <t>R2, R3, R12, R13, R14, R15</t>
  </si>
  <si>
    <t>RES 470 OHM 1/4W 5% 0603 SMD</t>
  </si>
  <si>
    <t>Rohm Semiconductor</t>
  </si>
  <si>
    <t>RHM470DCT-ND</t>
  </si>
  <si>
    <t>C1</t>
  </si>
  <si>
    <t>CAP ALUM 470UF 25V 20% RADIAL</t>
  </si>
  <si>
    <t>EEU-FR1E471Y</t>
  </si>
  <si>
    <t>0.315" Dia</t>
  </si>
  <si>
    <t>IC2</t>
  </si>
  <si>
    <t>IC REG LDO 5V 1A DPAK</t>
  </si>
  <si>
    <t>ON Semiconductor</t>
  </si>
  <si>
    <t>MC7805BDTG</t>
  </si>
  <si>
    <t>TO-252-3</t>
  </si>
  <si>
    <t>T1, T2, T3, T4</t>
  </si>
  <si>
    <t>MOSFET N-CH 60V 18A 43MOHM DPAK</t>
  </si>
  <si>
    <t>NTD5867NLT4G</t>
  </si>
  <si>
    <t>IC1</t>
  </si>
  <si>
    <t>CONV DC/DC 6A 12VIN POL SIP</t>
  </si>
  <si>
    <t>Murata Power Solutions Inc</t>
  </si>
  <si>
    <t>OKR-T/6-W12-C</t>
  </si>
  <si>
    <t>5-SIP Module</t>
  </si>
  <si>
    <t>X3, X5</t>
  </si>
  <si>
    <t>CONN MOD JACK R/A 8P8C</t>
  </si>
  <si>
    <t>FCI</t>
  </si>
  <si>
    <t>54602-908LF</t>
  </si>
  <si>
    <t>D1</t>
  </si>
  <si>
    <t>DIODE SCHOTTKY 40V 5A DO201AD</t>
  </si>
  <si>
    <t>Comchip Technology</t>
  </si>
  <si>
    <t>SB540E-G</t>
  </si>
  <si>
    <t>DO-201AD, Axial</t>
  </si>
  <si>
    <t>IC3</t>
  </si>
  <si>
    <t>IC REG LDO 3.3V 0.5A TO252-3</t>
  </si>
  <si>
    <t>Texas Instruments</t>
  </si>
  <si>
    <t>UA78M33CKVURG3</t>
  </si>
  <si>
    <t>Q'ty30</t>
    <phoneticPr fontId="8" type="noConversion"/>
  </si>
  <si>
    <t>_$30</t>
    <phoneticPr fontId="8" type="noConversion"/>
  </si>
  <si>
    <t>Available</t>
    <phoneticPr fontId="8" type="noConversion"/>
  </si>
  <si>
    <t>MOQ</t>
    <phoneticPr fontId="8" type="noConversion"/>
  </si>
  <si>
    <t>Supplier_M</t>
    <phoneticPr fontId="8" type="noConversion"/>
  </si>
  <si>
    <t>Production MFG_M</t>
    <phoneticPr fontId="8" type="noConversion"/>
  </si>
  <si>
    <t>Production P/N_M</t>
    <phoneticPr fontId="8" type="noConversion"/>
  </si>
  <si>
    <t>Production Description_M</t>
    <phoneticPr fontId="8" type="noConversion"/>
  </si>
  <si>
    <t>Comments_M</t>
    <phoneticPr fontId="8" type="noConversion"/>
  </si>
  <si>
    <t>Your comment</t>
    <phoneticPr fontId="8" type="noConversion"/>
  </si>
  <si>
    <t>DNI</t>
    <phoneticPr fontId="8" type="noConversion"/>
  </si>
  <si>
    <t>Snap off the header to an appropiate length</t>
    <phoneticPr fontId="8" type="noConversion"/>
  </si>
  <si>
    <t>OSTTG025100B</t>
    <phoneticPr fontId="8" type="noConversion"/>
  </si>
  <si>
    <t>PREC040SAAN-RC</t>
    <phoneticPr fontId="8" type="noConversion"/>
  </si>
  <si>
    <t>PREC040SAAN-RC</t>
    <phoneticPr fontId="8" type="noConversion"/>
  </si>
  <si>
    <t>CONN HEADER .100" SNGL STR 40POS</t>
    <phoneticPr fontId="8" type="noConversion"/>
  </si>
  <si>
    <t>Sullins Connector</t>
    <phoneticPr fontId="8" type="noConversion"/>
  </si>
  <si>
    <r>
      <t>Digi</t>
    </r>
    <r>
      <rPr>
        <sz val="10"/>
        <color theme="1"/>
        <rFont val="Arial"/>
        <family val="2"/>
      </rPr>
      <t>key</t>
    </r>
    <phoneticPr fontId="8" type="noConversion"/>
  </si>
  <si>
    <t>APTR3216SGC</t>
    <phoneticPr fontId="8" type="noConversion"/>
  </si>
  <si>
    <t>APTR3216SGC</t>
    <phoneticPr fontId="8" type="noConversion"/>
  </si>
  <si>
    <t>LED 3.2X1.6MM 568NM GRN CLR SMD</t>
    <phoneticPr fontId="8" type="noConversion"/>
  </si>
  <si>
    <t>Kingbright</t>
    <phoneticPr fontId="8" type="noConversion"/>
  </si>
  <si>
    <t>Digikey</t>
    <phoneticPr fontId="8" type="noConversion"/>
  </si>
  <si>
    <t>PREC020SAAN-RC</t>
    <phoneticPr fontId="8" type="noConversion"/>
  </si>
  <si>
    <t>PREC020SAAN-RC</t>
    <phoneticPr fontId="8" type="noConversion"/>
  </si>
  <si>
    <t>CONN HEADER .100" SNGL STR 20POS</t>
    <phoneticPr fontId="8" type="noConversion"/>
  </si>
  <si>
    <t>PPTC081LFBN-RC</t>
    <phoneticPr fontId="8" type="noConversion"/>
  </si>
  <si>
    <t>PPTC081LFBN-RC</t>
    <phoneticPr fontId="8" type="noConversion"/>
  </si>
  <si>
    <t>CONN HEADER FEMALE 8POS .1" TIN</t>
    <phoneticPr fontId="8" type="noConversion"/>
  </si>
  <si>
    <t>TERMINAL BLOCK 5.08MM 2POS PCB</t>
    <phoneticPr fontId="8" type="noConversion"/>
  </si>
  <si>
    <t>On-Shore</t>
    <phoneticPr fontId="8" type="noConversion"/>
  </si>
  <si>
    <t>OSTTG025100B</t>
    <phoneticPr fontId="8" type="noConversion"/>
  </si>
  <si>
    <t>OSTTG025100B</t>
    <phoneticPr fontId="8" type="noConversion"/>
  </si>
  <si>
    <t>CL10F104ZB8NNNC</t>
    <phoneticPr fontId="8" type="noConversion"/>
  </si>
  <si>
    <t>CL10F104ZB8NNNC</t>
    <phoneticPr fontId="8" type="noConversion"/>
  </si>
  <si>
    <t>CAP CER 0.1UF 50V Y5V 0603</t>
    <phoneticPr fontId="8" type="noConversion"/>
  </si>
  <si>
    <t>Samsung</t>
    <phoneticPr fontId="8" type="noConversion"/>
  </si>
  <si>
    <t>CL31A106KAHNNNE</t>
    <phoneticPr fontId="8" type="noConversion"/>
  </si>
  <si>
    <t>CL31A106KAHNNNE</t>
    <phoneticPr fontId="8" type="noConversion"/>
  </si>
  <si>
    <t>CAP CER 10UF 25V 10% X5R 1206</t>
    <phoneticPr fontId="8" type="noConversion"/>
  </si>
  <si>
    <t>CRCW06031K00FKEAHP</t>
    <phoneticPr fontId="8" type="noConversion"/>
  </si>
  <si>
    <t>CRCW06031K00FKEAHP</t>
    <phoneticPr fontId="8" type="noConversion"/>
  </si>
  <si>
    <t>RES 1.00K OHM .25W 1% 0603 SMD</t>
    <phoneticPr fontId="8" type="noConversion"/>
  </si>
  <si>
    <t>Vishay Dale</t>
    <phoneticPr fontId="8" type="noConversion"/>
  </si>
  <si>
    <t>ERA-3AEB2670V</t>
    <phoneticPr fontId="8" type="noConversion"/>
  </si>
  <si>
    <t>ERA-3AEB2670V</t>
    <phoneticPr fontId="8" type="noConversion"/>
  </si>
  <si>
    <t>RES 267 OHM 1/10W .1% 0603 SMD</t>
    <phoneticPr fontId="8" type="noConversion"/>
  </si>
  <si>
    <t xml:space="preserve">Panasonic Electronic </t>
    <phoneticPr fontId="8" type="noConversion"/>
  </si>
  <si>
    <t>RC0603JR-074K7L</t>
    <phoneticPr fontId="8" type="noConversion"/>
  </si>
  <si>
    <t>RC0603JR-074K7L</t>
    <phoneticPr fontId="8" type="noConversion"/>
  </si>
  <si>
    <t>RES 4.7K OHM 1/10W 5% 0603 SMD</t>
    <phoneticPr fontId="8" type="noConversion"/>
  </si>
  <si>
    <t>YAGEO Corporation</t>
    <phoneticPr fontId="8" type="noConversion"/>
  </si>
  <si>
    <t>RHM470DCT-ND</t>
    <phoneticPr fontId="8" type="noConversion"/>
  </si>
  <si>
    <t>ESR03EZPJ471</t>
    <phoneticPr fontId="8" type="noConversion"/>
  </si>
  <si>
    <t>RES 470 OHM 1/4W 5% 0603 SMD</t>
    <phoneticPr fontId="8" type="noConversion"/>
  </si>
  <si>
    <t>ROHM Semiconductor</t>
    <phoneticPr fontId="8" type="noConversion"/>
  </si>
  <si>
    <t>EEU-FR1E471Y</t>
    <phoneticPr fontId="8" type="noConversion"/>
  </si>
  <si>
    <t>EEU-FR1E471Y</t>
    <phoneticPr fontId="8" type="noConversion"/>
  </si>
  <si>
    <t>CAP ALUM 470UF 25V 20% RADIAL</t>
    <phoneticPr fontId="8" type="noConversion"/>
  </si>
  <si>
    <t>MC7805BDTG</t>
    <phoneticPr fontId="8" type="noConversion"/>
  </si>
  <si>
    <t>MC7805BDTG</t>
    <phoneticPr fontId="8" type="noConversion"/>
  </si>
  <si>
    <t>IC REG LDO 5V 1A DPAK</t>
    <phoneticPr fontId="8" type="noConversion"/>
  </si>
  <si>
    <t>ON Semiconductor</t>
    <phoneticPr fontId="8" type="noConversion"/>
  </si>
  <si>
    <t>NTD5867NLT4G</t>
    <phoneticPr fontId="8" type="noConversion"/>
  </si>
  <si>
    <t>NTD5867NLT4G</t>
    <phoneticPr fontId="8" type="noConversion"/>
  </si>
  <si>
    <t>MOSFET NFET DPAK 60V 18A 43 MOHM</t>
    <phoneticPr fontId="8" type="noConversion"/>
  </si>
  <si>
    <r>
      <t>M</t>
    </r>
    <r>
      <rPr>
        <sz val="10"/>
        <color theme="1"/>
        <rFont val="Arial"/>
        <family val="2"/>
      </rPr>
      <t>ouser</t>
    </r>
    <phoneticPr fontId="8" type="noConversion"/>
  </si>
  <si>
    <t>54602-908LF</t>
    <phoneticPr fontId="8" type="noConversion"/>
  </si>
  <si>
    <t>54602-908LF</t>
    <phoneticPr fontId="8" type="noConversion"/>
  </si>
  <si>
    <t>CONN MOD JACK R/A 8P8C</t>
    <phoneticPr fontId="8" type="noConversion"/>
  </si>
  <si>
    <t>FCI</t>
    <phoneticPr fontId="8" type="noConversion"/>
  </si>
  <si>
    <t>SB540E-G</t>
    <phoneticPr fontId="8" type="noConversion"/>
  </si>
  <si>
    <t>SB540E-G</t>
    <phoneticPr fontId="8" type="noConversion"/>
  </si>
  <si>
    <t>DIODE SCHOTTKY 40V 5A DO201AD</t>
    <phoneticPr fontId="8" type="noConversion"/>
  </si>
  <si>
    <t xml:space="preserve">Comchip Technology </t>
    <phoneticPr fontId="8" type="noConversion"/>
  </si>
  <si>
    <t>UA78M33CKVURG3</t>
    <phoneticPr fontId="8" type="noConversion"/>
  </si>
  <si>
    <t>UA78M33CKVURG3</t>
    <phoneticPr fontId="8" type="noConversion"/>
  </si>
  <si>
    <t>IC REG LDO 3.3V 0.5A TO252-3</t>
    <phoneticPr fontId="8" type="noConversion"/>
  </si>
  <si>
    <t>Texas Instruments</t>
    <phoneticPr fontId="8" type="noConversion"/>
  </si>
  <si>
    <r>
      <rPr>
        <b/>
        <sz val="10"/>
        <color rgb="FFFF0000"/>
        <rFont val="Arial"/>
        <family val="2"/>
      </rPr>
      <t xml:space="preserve">No stock </t>
    </r>
    <r>
      <rPr>
        <sz val="10"/>
        <color theme="1"/>
        <rFont val="Arial"/>
        <family val="2"/>
      </rPr>
      <t>available and please confirm the</t>
    </r>
    <r>
      <rPr>
        <b/>
        <sz val="10"/>
        <color rgb="FFFF0000"/>
        <rFont val="Arial"/>
        <family val="2"/>
      </rPr>
      <t xml:space="preserve"> Q'ty is 2</t>
    </r>
    <r>
      <rPr>
        <sz val="10"/>
        <color theme="1"/>
        <rFont val="Arial"/>
        <family val="2"/>
      </rPr>
      <t>.Could you please provide an alternate P/N?</t>
    </r>
    <phoneticPr fontId="8" type="noConversion"/>
  </si>
  <si>
    <r>
      <rPr>
        <b/>
        <sz val="10"/>
        <color rgb="FFFF0000"/>
        <rFont val="Arial"/>
        <family val="2"/>
      </rPr>
      <t>#7and#8 have the same P/N.</t>
    </r>
    <r>
      <rPr>
        <sz val="10"/>
        <color theme="1"/>
        <rFont val="Arial"/>
        <family val="2"/>
      </rPr>
      <t>Please confirm if they are the same.</t>
    </r>
    <phoneticPr fontId="8" type="noConversion"/>
  </si>
  <si>
    <t>TOTAL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</si>
</sst>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\$#,##0_);[Red]\(\$#,##0\)"/>
    <numFmt numFmtId="165" formatCode="0.0000_ "/>
  </numFmts>
  <fonts count="13"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7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Fill="1" applyAlignment="1">
      <alignment horizontal="center"/>
    </xf>
    <xf numFmtId="0" fontId="2" fillId="0" borderId="1" xfId="1" applyFont="1" applyBorder="1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1" xfId="1" applyFont="1" applyBorder="1" applyAlignment="1"/>
    <xf numFmtId="0" fontId="1" fillId="0" borderId="1" xfId="1" applyBorder="1" applyAlignment="1"/>
    <xf numFmtId="0" fontId="1" fillId="0" borderId="1" xfId="1" applyBorder="1"/>
    <xf numFmtId="0" fontId="5" fillId="0" borderId="0" xfId="1" applyFont="1"/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left"/>
    </xf>
    <xf numFmtId="0" fontId="2" fillId="2" borderId="1" xfId="1" applyFont="1" applyFill="1" applyBorder="1" applyAlignment="1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/>
    <xf numFmtId="0" fontId="1" fillId="2" borderId="1" xfId="1" applyFill="1" applyBorder="1"/>
    <xf numFmtId="49" fontId="2" fillId="2" borderId="1" xfId="1" applyNumberFormat="1" applyFont="1" applyFill="1" applyBorder="1" applyAlignment="1">
      <alignment horizontal="left"/>
    </xf>
    <xf numFmtId="0" fontId="5" fillId="2" borderId="0" xfId="1" applyFont="1" applyFill="1"/>
    <xf numFmtId="0" fontId="1" fillId="2" borderId="1" xfId="1" applyFill="1" applyBorder="1" applyAlignment="1"/>
    <xf numFmtId="0" fontId="6" fillId="2" borderId="0" xfId="1" applyFont="1" applyFill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/>
    <xf numFmtId="0" fontId="4" fillId="0" borderId="1" xfId="1" applyFont="1" applyBorder="1" applyAlignment="1">
      <alignment horizontal="left"/>
    </xf>
    <xf numFmtId="0" fontId="4" fillId="2" borderId="1" xfId="1" applyFont="1" applyFill="1" applyBorder="1"/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/>
    <xf numFmtId="0" fontId="4" fillId="2" borderId="1" xfId="1" applyFont="1" applyFill="1" applyBorder="1" applyAlignment="1">
      <alignment horizontal="center"/>
    </xf>
    <xf numFmtId="0" fontId="4" fillId="0" borderId="0" xfId="1" applyFont="1"/>
    <xf numFmtId="0" fontId="3" fillId="3" borderId="1" xfId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vertical="center"/>
    </xf>
    <xf numFmtId="0" fontId="10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49" fontId="2" fillId="2" borderId="1" xfId="1" applyNumberFormat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vertical="center"/>
    </xf>
    <xf numFmtId="0" fontId="6" fillId="0" borderId="1" xfId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left" vertical="center"/>
    </xf>
    <xf numFmtId="0" fontId="4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10" fillId="7" borderId="1" xfId="1" applyFont="1" applyFill="1" applyBorder="1" applyAlignment="1">
      <alignment horizontal="left" vertical="center"/>
    </xf>
    <xf numFmtId="0" fontId="10" fillId="7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left" vertical="center"/>
    </xf>
    <xf numFmtId="49" fontId="2" fillId="7" borderId="1" xfId="1" applyNumberFormat="1" applyFont="1" applyFill="1" applyBorder="1" applyAlignment="1">
      <alignment horizontal="left" vertical="center"/>
    </xf>
    <xf numFmtId="0" fontId="10" fillId="7" borderId="1" xfId="1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11" fillId="8" borderId="1" xfId="2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165" fontId="12" fillId="5" borderId="1" xfId="0" applyNumberFormat="1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4" workbookViewId="0">
      <selection activeCell="E8" sqref="E8"/>
    </sheetView>
  </sheetViews>
  <sheetFormatPr defaultRowHeight="12.75"/>
  <cols>
    <col min="2" max="2" width="30.5703125" customWidth="1"/>
    <col min="3" max="3" width="37.140625" customWidth="1"/>
    <col min="5" max="6" width="32.85546875" customWidth="1"/>
    <col min="7" max="7" width="52.85546875" customWidth="1"/>
    <col min="8" max="8" width="50" customWidth="1"/>
  </cols>
  <sheetData>
    <row r="1" spans="1:9">
      <c r="A1" s="1"/>
      <c r="B1" s="1"/>
      <c r="C1" s="1"/>
      <c r="D1" s="1"/>
      <c r="E1" s="2"/>
      <c r="F1" s="2"/>
      <c r="G1" s="1"/>
      <c r="H1" s="3"/>
      <c r="I1" s="3"/>
    </row>
    <row r="2" spans="1:9">
      <c r="A2" s="8" t="s">
        <v>0</v>
      </c>
      <c r="B2" s="8" t="s">
        <v>1</v>
      </c>
      <c r="C2" s="8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9" t="s">
        <v>8</v>
      </c>
    </row>
    <row r="3" spans="1:9">
      <c r="A3" s="5">
        <v>1</v>
      </c>
      <c r="B3" s="6" t="s">
        <v>9</v>
      </c>
      <c r="C3" s="11" t="s">
        <v>10</v>
      </c>
      <c r="D3" s="5">
        <v>3</v>
      </c>
      <c r="E3" s="10" t="s">
        <v>11</v>
      </c>
      <c r="F3" s="10" t="s">
        <v>12</v>
      </c>
      <c r="G3" s="10" t="s">
        <v>13</v>
      </c>
      <c r="H3" s="4" t="s">
        <v>14</v>
      </c>
      <c r="I3" s="4" t="s">
        <v>15</v>
      </c>
    </row>
    <row r="4" spans="1:9">
      <c r="A4" s="15">
        <v>2</v>
      </c>
      <c r="B4" s="16" t="s">
        <v>16</v>
      </c>
      <c r="C4" s="17" t="s">
        <v>17</v>
      </c>
      <c r="D4" s="15">
        <v>6</v>
      </c>
      <c r="E4" s="16" t="s">
        <v>18</v>
      </c>
      <c r="F4" s="18" t="s">
        <v>19</v>
      </c>
      <c r="G4" s="18">
        <v>1206</v>
      </c>
      <c r="H4" s="19" t="s">
        <v>20</v>
      </c>
      <c r="I4" s="20"/>
    </row>
    <row r="5" spans="1:9">
      <c r="A5" s="15">
        <v>3</v>
      </c>
      <c r="B5" s="30" t="s">
        <v>21</v>
      </c>
      <c r="C5" s="31" t="s">
        <v>22</v>
      </c>
      <c r="D5" s="32">
        <v>4</v>
      </c>
      <c r="E5" s="30"/>
      <c r="F5" s="30"/>
      <c r="G5" s="28" t="s">
        <v>13</v>
      </c>
      <c r="H5" s="29" t="s">
        <v>14</v>
      </c>
      <c r="I5" s="19" t="s">
        <v>23</v>
      </c>
    </row>
    <row r="6" spans="1:9">
      <c r="A6" s="15">
        <v>4</v>
      </c>
      <c r="B6" s="30" t="s">
        <v>24</v>
      </c>
      <c r="C6" s="31" t="s">
        <v>22</v>
      </c>
      <c r="D6" s="32">
        <v>2</v>
      </c>
      <c r="E6" s="33"/>
      <c r="F6" s="30"/>
      <c r="G6" s="28" t="s">
        <v>13</v>
      </c>
      <c r="H6" s="29" t="s">
        <v>14</v>
      </c>
      <c r="I6" s="19" t="s">
        <v>23</v>
      </c>
    </row>
    <row r="7" spans="1:9">
      <c r="A7" s="5">
        <v>5</v>
      </c>
      <c r="B7" s="18" t="s">
        <v>25</v>
      </c>
      <c r="C7" s="17" t="s">
        <v>26</v>
      </c>
      <c r="D7" s="15">
        <v>2</v>
      </c>
      <c r="E7" s="10" t="s">
        <v>11</v>
      </c>
      <c r="F7" s="6" t="s">
        <v>27</v>
      </c>
      <c r="G7" s="10" t="s">
        <v>13</v>
      </c>
      <c r="H7" s="19" t="s">
        <v>14</v>
      </c>
      <c r="I7" s="4" t="s">
        <v>15</v>
      </c>
    </row>
    <row r="8" spans="1:9">
      <c r="A8" s="15">
        <v>6</v>
      </c>
      <c r="B8" s="16" t="s">
        <v>28</v>
      </c>
      <c r="C8" s="17" t="s">
        <v>29</v>
      </c>
      <c r="D8" s="15">
        <v>2</v>
      </c>
      <c r="E8" s="10" t="s">
        <v>11</v>
      </c>
      <c r="F8" s="16" t="s">
        <v>30</v>
      </c>
      <c r="G8" s="10" t="s">
        <v>13</v>
      </c>
      <c r="H8" s="19" t="s">
        <v>14</v>
      </c>
      <c r="I8" s="19"/>
    </row>
    <row r="9" spans="1:9">
      <c r="A9" s="15">
        <v>7</v>
      </c>
      <c r="B9" s="16" t="s">
        <v>31</v>
      </c>
      <c r="C9" s="17" t="s">
        <v>32</v>
      </c>
      <c r="D9" s="15">
        <v>2</v>
      </c>
      <c r="E9" s="16" t="s">
        <v>33</v>
      </c>
      <c r="F9" s="16" t="s">
        <v>34</v>
      </c>
      <c r="G9" s="21" t="s">
        <v>35</v>
      </c>
      <c r="H9" s="19" t="s">
        <v>14</v>
      </c>
      <c r="I9" s="19" t="s">
        <v>36</v>
      </c>
    </row>
    <row r="10" spans="1:9">
      <c r="A10" s="15">
        <v>8</v>
      </c>
      <c r="B10" s="16" t="s">
        <v>37</v>
      </c>
      <c r="C10" s="17" t="s">
        <v>32</v>
      </c>
      <c r="D10" s="15">
        <v>4</v>
      </c>
      <c r="E10" s="16" t="s">
        <v>33</v>
      </c>
      <c r="F10" s="16" t="s">
        <v>34</v>
      </c>
      <c r="G10" s="21" t="s">
        <v>35</v>
      </c>
      <c r="H10" s="19" t="s">
        <v>14</v>
      </c>
      <c r="I10" s="19"/>
    </row>
    <row r="11" spans="1:9">
      <c r="A11" s="5">
        <v>9</v>
      </c>
      <c r="B11" s="16" t="s">
        <v>38</v>
      </c>
      <c r="C11" s="22" t="s">
        <v>39</v>
      </c>
      <c r="D11" s="15">
        <v>2</v>
      </c>
      <c r="E11" s="16" t="s">
        <v>40</v>
      </c>
      <c r="F11" s="16" t="s">
        <v>41</v>
      </c>
      <c r="G11" s="21" t="s">
        <v>42</v>
      </c>
      <c r="H11" s="19" t="s">
        <v>20</v>
      </c>
      <c r="I11" s="19"/>
    </row>
    <row r="12" spans="1:9">
      <c r="A12" s="15">
        <v>10</v>
      </c>
      <c r="B12" s="16" t="s">
        <v>43</v>
      </c>
      <c r="C12" s="23" t="s">
        <v>44</v>
      </c>
      <c r="D12" s="15">
        <v>6</v>
      </c>
      <c r="E12" s="16" t="s">
        <v>40</v>
      </c>
      <c r="F12" s="24" t="s">
        <v>45</v>
      </c>
      <c r="G12" s="21" t="s">
        <v>46</v>
      </c>
      <c r="H12" s="19" t="s">
        <v>20</v>
      </c>
      <c r="I12" s="19"/>
    </row>
    <row r="13" spans="1:9">
      <c r="A13" s="15">
        <v>11</v>
      </c>
      <c r="B13" s="16" t="s">
        <v>47</v>
      </c>
      <c r="C13" s="23" t="s">
        <v>48</v>
      </c>
      <c r="D13" s="15">
        <v>4</v>
      </c>
      <c r="E13" s="16" t="s">
        <v>49</v>
      </c>
      <c r="F13" s="18" t="s">
        <v>50</v>
      </c>
      <c r="G13" s="21" t="s">
        <v>42</v>
      </c>
      <c r="H13" s="19" t="s">
        <v>20</v>
      </c>
      <c r="I13" s="20"/>
    </row>
    <row r="14" spans="1:9">
      <c r="A14" s="15">
        <v>12</v>
      </c>
      <c r="B14" s="16" t="s">
        <v>51</v>
      </c>
      <c r="C14" s="23" t="s">
        <v>52</v>
      </c>
      <c r="D14" s="15">
        <v>1</v>
      </c>
      <c r="E14" s="18" t="s">
        <v>53</v>
      </c>
      <c r="F14" s="16" t="s">
        <v>54</v>
      </c>
      <c r="G14" s="21" t="s">
        <v>42</v>
      </c>
      <c r="H14" s="19" t="s">
        <v>20</v>
      </c>
      <c r="I14" s="19"/>
    </row>
    <row r="15" spans="1:9">
      <c r="A15" s="5">
        <v>13</v>
      </c>
      <c r="B15" s="16" t="s">
        <v>55</v>
      </c>
      <c r="C15" s="17" t="s">
        <v>56</v>
      </c>
      <c r="D15" s="15">
        <v>4</v>
      </c>
      <c r="E15" s="16" t="s">
        <v>57</v>
      </c>
      <c r="F15" s="16" t="s">
        <v>58</v>
      </c>
      <c r="G15" s="21" t="s">
        <v>42</v>
      </c>
      <c r="H15" s="19" t="s">
        <v>20</v>
      </c>
      <c r="I15" s="19"/>
    </row>
    <row r="16" spans="1:9">
      <c r="A16" s="15">
        <v>14</v>
      </c>
      <c r="B16" s="16" t="s">
        <v>59</v>
      </c>
      <c r="C16" s="23" t="s">
        <v>60</v>
      </c>
      <c r="D16" s="15">
        <v>6</v>
      </c>
      <c r="E16" s="16" t="s">
        <v>61</v>
      </c>
      <c r="F16" s="16" t="s">
        <v>62</v>
      </c>
      <c r="G16" s="21" t="s">
        <v>42</v>
      </c>
      <c r="H16" s="19" t="s">
        <v>20</v>
      </c>
      <c r="I16" s="19"/>
    </row>
    <row r="17" spans="1:9">
      <c r="A17" s="15">
        <v>15</v>
      </c>
      <c r="B17" s="16" t="s">
        <v>63</v>
      </c>
      <c r="C17" s="1" t="s">
        <v>64</v>
      </c>
      <c r="D17" s="15">
        <v>1</v>
      </c>
      <c r="E17" s="16" t="s">
        <v>53</v>
      </c>
      <c r="F17" s="16" t="s">
        <v>65</v>
      </c>
      <c r="G17" s="21" t="s">
        <v>66</v>
      </c>
      <c r="H17" s="19" t="s">
        <v>14</v>
      </c>
      <c r="I17" s="19"/>
    </row>
    <row r="18" spans="1:9">
      <c r="A18" s="15">
        <v>16</v>
      </c>
      <c r="B18" s="16" t="s">
        <v>67</v>
      </c>
      <c r="C18" s="17" t="s">
        <v>68</v>
      </c>
      <c r="D18" s="15">
        <v>1</v>
      </c>
      <c r="E18" s="16" t="s">
        <v>69</v>
      </c>
      <c r="F18" s="16" t="s">
        <v>70</v>
      </c>
      <c r="G18" s="14" t="s">
        <v>71</v>
      </c>
      <c r="H18" s="19" t="s">
        <v>20</v>
      </c>
      <c r="I18" s="19"/>
    </row>
    <row r="19" spans="1:9">
      <c r="A19" s="5">
        <v>17</v>
      </c>
      <c r="B19" s="20" t="s">
        <v>72</v>
      </c>
      <c r="C19" s="23" t="s">
        <v>73</v>
      </c>
      <c r="D19" s="15">
        <v>4</v>
      </c>
      <c r="E19" s="19" t="s">
        <v>69</v>
      </c>
      <c r="F19" s="19" t="s">
        <v>74</v>
      </c>
      <c r="G19" s="16" t="s">
        <v>71</v>
      </c>
      <c r="H19" s="19" t="s">
        <v>20</v>
      </c>
      <c r="I19" s="20"/>
    </row>
    <row r="20" spans="1:9">
      <c r="A20" s="15">
        <v>18</v>
      </c>
      <c r="B20" s="26" t="s">
        <v>75</v>
      </c>
      <c r="C20" s="27" t="s">
        <v>76</v>
      </c>
      <c r="D20" s="25">
        <v>1</v>
      </c>
      <c r="E20" s="26" t="s">
        <v>77</v>
      </c>
      <c r="F20" s="26" t="s">
        <v>78</v>
      </c>
      <c r="G20" s="28" t="s">
        <v>79</v>
      </c>
      <c r="H20" s="26" t="s">
        <v>14</v>
      </c>
      <c r="I20" s="19" t="s">
        <v>23</v>
      </c>
    </row>
    <row r="21" spans="1:9">
      <c r="A21" s="15">
        <v>19</v>
      </c>
      <c r="B21" s="13" t="s">
        <v>80</v>
      </c>
      <c r="C21" s="11" t="s">
        <v>81</v>
      </c>
      <c r="D21" s="5">
        <v>2</v>
      </c>
      <c r="E21" s="4" t="s">
        <v>82</v>
      </c>
      <c r="F21" s="13" t="s">
        <v>83</v>
      </c>
      <c r="G21" s="6"/>
      <c r="H21" s="4" t="s">
        <v>14</v>
      </c>
      <c r="I21" s="13"/>
    </row>
    <row r="22" spans="1:9">
      <c r="A22" s="15">
        <v>20</v>
      </c>
      <c r="B22" s="13" t="s">
        <v>84</v>
      </c>
      <c r="C22" s="12" t="s">
        <v>85</v>
      </c>
      <c r="D22" s="5">
        <v>1</v>
      </c>
      <c r="E22" s="4" t="s">
        <v>86</v>
      </c>
      <c r="F22" s="13" t="s">
        <v>87</v>
      </c>
      <c r="G22" s="6" t="s">
        <v>88</v>
      </c>
      <c r="H22" s="4" t="s">
        <v>14</v>
      </c>
      <c r="I22" s="13"/>
    </row>
    <row r="23" spans="1:9">
      <c r="A23" s="5">
        <v>21</v>
      </c>
      <c r="B23" s="13" t="s">
        <v>89</v>
      </c>
      <c r="C23" s="11" t="s">
        <v>90</v>
      </c>
      <c r="D23" s="5">
        <v>1</v>
      </c>
      <c r="E23" s="13" t="s">
        <v>91</v>
      </c>
      <c r="F23" s="13" t="s">
        <v>92</v>
      </c>
      <c r="G23" s="14" t="s">
        <v>71</v>
      </c>
      <c r="H23" s="4" t="s">
        <v>20</v>
      </c>
      <c r="I23" s="13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G1" workbookViewId="0">
      <pane ySplit="1" topLeftCell="A2" activePane="bottomLeft" state="frozen"/>
      <selection pane="bottomLeft" activeCell="K19" sqref="K19"/>
    </sheetView>
  </sheetViews>
  <sheetFormatPr defaultRowHeight="15" customHeight="1"/>
  <cols>
    <col min="1" max="1" width="9.140625" style="42"/>
    <col min="2" max="2" width="36.85546875" style="42" customWidth="1"/>
    <col min="3" max="3" width="37.140625" style="42" customWidth="1"/>
    <col min="4" max="4" width="9.140625" style="42" customWidth="1"/>
    <col min="5" max="5" width="38.28515625" style="42" customWidth="1"/>
    <col min="6" max="6" width="29.7109375" style="42" customWidth="1"/>
    <col min="7" max="7" width="20.85546875" style="42" customWidth="1"/>
    <col min="8" max="8" width="14.5703125" style="42" customWidth="1"/>
    <col min="9" max="9" width="37.5703125" style="42" customWidth="1"/>
    <col min="10" max="14" width="9.28515625" style="58" customWidth="1"/>
    <col min="15" max="15" width="12.140625" style="42" customWidth="1"/>
    <col min="16" max="17" width="23.7109375" style="42" customWidth="1"/>
    <col min="18" max="18" width="41.28515625" style="42" customWidth="1"/>
    <col min="19" max="19" width="78.85546875" style="42" customWidth="1"/>
    <col min="20" max="20" width="35.28515625" style="42" customWidth="1"/>
    <col min="21" max="16384" width="9.140625" style="42"/>
  </cols>
  <sheetData>
    <row r="1" spans="1:20" s="79" customFormat="1" ht="15" customHeight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93</v>
      </c>
      <c r="K1" s="35">
        <v>30</v>
      </c>
      <c r="L1" s="34" t="s">
        <v>94</v>
      </c>
      <c r="M1" s="34" t="s">
        <v>95</v>
      </c>
      <c r="N1" s="34" t="s">
        <v>96</v>
      </c>
      <c r="O1" s="34" t="s">
        <v>97</v>
      </c>
      <c r="P1" s="34" t="s">
        <v>98</v>
      </c>
      <c r="Q1" s="34" t="s">
        <v>99</v>
      </c>
      <c r="R1" s="34" t="s">
        <v>100</v>
      </c>
      <c r="S1" s="34" t="s">
        <v>101</v>
      </c>
      <c r="T1" s="34" t="s">
        <v>102</v>
      </c>
    </row>
    <row r="2" spans="1:20" s="80" customFormat="1" ht="15" customHeight="1">
      <c r="A2" s="36">
        <v>1</v>
      </c>
      <c r="B2" s="37" t="s">
        <v>9</v>
      </c>
      <c r="C2" s="38" t="s">
        <v>10</v>
      </c>
      <c r="D2" s="36">
        <v>3</v>
      </c>
      <c r="E2" s="37" t="s">
        <v>11</v>
      </c>
      <c r="F2" s="37" t="s">
        <v>106</v>
      </c>
      <c r="G2" s="37" t="s">
        <v>13</v>
      </c>
      <c r="H2" s="38" t="s">
        <v>14</v>
      </c>
      <c r="I2" s="38" t="s">
        <v>15</v>
      </c>
      <c r="J2" s="39">
        <f>30*D2</f>
        <v>90</v>
      </c>
      <c r="K2" s="39">
        <v>0.505</v>
      </c>
      <c r="L2" s="78">
        <f>K2*D2</f>
        <v>1.5150000000000001</v>
      </c>
      <c r="M2" s="39">
        <v>17817</v>
      </c>
      <c r="N2" s="39">
        <v>1</v>
      </c>
      <c r="O2" s="40" t="s">
        <v>110</v>
      </c>
      <c r="P2" s="40" t="s">
        <v>109</v>
      </c>
      <c r="Q2" s="40" t="s">
        <v>107</v>
      </c>
      <c r="R2" s="40" t="s">
        <v>108</v>
      </c>
      <c r="S2" s="41"/>
      <c r="T2" s="41"/>
    </row>
    <row r="3" spans="1:20" s="80" customFormat="1" ht="15" customHeight="1">
      <c r="A3" s="43">
        <v>2</v>
      </c>
      <c r="B3" s="44" t="s">
        <v>16</v>
      </c>
      <c r="C3" s="45" t="s">
        <v>17</v>
      </c>
      <c r="D3" s="43">
        <v>6</v>
      </c>
      <c r="E3" s="44" t="s">
        <v>18</v>
      </c>
      <c r="F3" s="44" t="s">
        <v>111</v>
      </c>
      <c r="G3" s="44">
        <v>1206</v>
      </c>
      <c r="H3" s="45" t="s">
        <v>20</v>
      </c>
      <c r="I3" s="45"/>
      <c r="J3" s="39">
        <f t="shared" ref="J3:J22" si="0">30*D3</f>
        <v>180</v>
      </c>
      <c r="K3" s="39">
        <v>0.1008</v>
      </c>
      <c r="L3" s="78">
        <f t="shared" ref="L3:L22" si="1">K3*D3</f>
        <v>0.6048</v>
      </c>
      <c r="M3" s="39">
        <v>5568</v>
      </c>
      <c r="N3" s="39">
        <v>1</v>
      </c>
      <c r="O3" s="40" t="s">
        <v>115</v>
      </c>
      <c r="P3" s="40" t="s">
        <v>114</v>
      </c>
      <c r="Q3" s="40" t="s">
        <v>112</v>
      </c>
      <c r="R3" s="40" t="s">
        <v>113</v>
      </c>
      <c r="S3" s="41"/>
      <c r="T3" s="41"/>
    </row>
    <row r="4" spans="1:20" s="80" customFormat="1" ht="15" customHeight="1">
      <c r="A4" s="59">
        <v>3</v>
      </c>
      <c r="B4" s="60" t="s">
        <v>21</v>
      </c>
      <c r="C4" s="61" t="s">
        <v>22</v>
      </c>
      <c r="D4" s="62">
        <v>4</v>
      </c>
      <c r="E4" s="60"/>
      <c r="F4" s="60"/>
      <c r="G4" s="60" t="s">
        <v>13</v>
      </c>
      <c r="H4" s="61" t="s">
        <v>14</v>
      </c>
      <c r="I4" s="63" t="s">
        <v>23</v>
      </c>
      <c r="J4" s="64">
        <f t="shared" si="0"/>
        <v>120</v>
      </c>
      <c r="K4" s="64"/>
      <c r="L4" s="78">
        <f t="shared" si="1"/>
        <v>0</v>
      </c>
      <c r="M4" s="64"/>
      <c r="N4" s="64"/>
      <c r="O4" s="65"/>
      <c r="P4" s="65"/>
      <c r="Q4" s="65"/>
      <c r="R4" s="65"/>
      <c r="S4" s="66" t="s">
        <v>103</v>
      </c>
      <c r="T4" s="65"/>
    </row>
    <row r="5" spans="1:20" s="80" customFormat="1" ht="15" customHeight="1">
      <c r="A5" s="59">
        <v>4</v>
      </c>
      <c r="B5" s="60" t="s">
        <v>24</v>
      </c>
      <c r="C5" s="61" t="s">
        <v>22</v>
      </c>
      <c r="D5" s="62">
        <v>2</v>
      </c>
      <c r="E5" s="61"/>
      <c r="F5" s="60"/>
      <c r="G5" s="60" t="s">
        <v>13</v>
      </c>
      <c r="H5" s="61" t="s">
        <v>14</v>
      </c>
      <c r="I5" s="63" t="s">
        <v>23</v>
      </c>
      <c r="J5" s="64">
        <f t="shared" si="0"/>
        <v>60</v>
      </c>
      <c r="K5" s="64"/>
      <c r="L5" s="78">
        <f t="shared" si="1"/>
        <v>0</v>
      </c>
      <c r="M5" s="64"/>
      <c r="N5" s="64"/>
      <c r="O5" s="65"/>
      <c r="P5" s="65"/>
      <c r="Q5" s="65"/>
      <c r="R5" s="65"/>
      <c r="S5" s="66" t="s">
        <v>103</v>
      </c>
      <c r="T5" s="65"/>
    </row>
    <row r="6" spans="1:20" s="80" customFormat="1" ht="15" customHeight="1">
      <c r="A6" s="46">
        <v>5</v>
      </c>
      <c r="B6" s="47" t="s">
        <v>25</v>
      </c>
      <c r="C6" s="48" t="s">
        <v>26</v>
      </c>
      <c r="D6" s="49">
        <v>2</v>
      </c>
      <c r="E6" s="50" t="s">
        <v>11</v>
      </c>
      <c r="F6" s="50" t="s">
        <v>116</v>
      </c>
      <c r="G6" s="50" t="s">
        <v>13</v>
      </c>
      <c r="H6" s="48" t="s">
        <v>14</v>
      </c>
      <c r="I6" s="48" t="s">
        <v>104</v>
      </c>
      <c r="J6" s="51">
        <f t="shared" si="0"/>
        <v>60</v>
      </c>
      <c r="K6" s="51">
        <v>0.318</v>
      </c>
      <c r="L6" s="78">
        <f t="shared" si="1"/>
        <v>0.63600000000000001</v>
      </c>
      <c r="M6" s="52">
        <v>0</v>
      </c>
      <c r="N6" s="51">
        <v>1</v>
      </c>
      <c r="O6" s="53" t="s">
        <v>115</v>
      </c>
      <c r="P6" s="53" t="s">
        <v>109</v>
      </c>
      <c r="Q6" s="53" t="s">
        <v>117</v>
      </c>
      <c r="R6" s="53" t="s">
        <v>118</v>
      </c>
      <c r="S6" s="53" t="s">
        <v>172</v>
      </c>
      <c r="T6" s="54"/>
    </row>
    <row r="7" spans="1:20" s="80" customFormat="1" ht="15" customHeight="1">
      <c r="A7" s="43">
        <v>6</v>
      </c>
      <c r="B7" s="44" t="s">
        <v>28</v>
      </c>
      <c r="C7" s="45" t="s">
        <v>29</v>
      </c>
      <c r="D7" s="43">
        <v>2</v>
      </c>
      <c r="E7" s="37" t="s">
        <v>11</v>
      </c>
      <c r="F7" s="44" t="s">
        <v>119</v>
      </c>
      <c r="G7" s="37" t="s">
        <v>13</v>
      </c>
      <c r="H7" s="45" t="s">
        <v>14</v>
      </c>
      <c r="I7" s="45"/>
      <c r="J7" s="39">
        <f t="shared" si="0"/>
        <v>60</v>
      </c>
      <c r="K7" s="39">
        <v>0.56259999999999999</v>
      </c>
      <c r="L7" s="78">
        <f t="shared" si="1"/>
        <v>1.1252</v>
      </c>
      <c r="M7" s="39">
        <v>3521</v>
      </c>
      <c r="N7" s="39">
        <v>1</v>
      </c>
      <c r="O7" s="40" t="s">
        <v>115</v>
      </c>
      <c r="P7" s="40" t="s">
        <v>109</v>
      </c>
      <c r="Q7" s="40" t="s">
        <v>120</v>
      </c>
      <c r="R7" s="40" t="s">
        <v>121</v>
      </c>
      <c r="S7" s="41"/>
      <c r="T7" s="41"/>
    </row>
    <row r="8" spans="1:20" s="80" customFormat="1" ht="15" customHeight="1">
      <c r="A8" s="67">
        <v>7</v>
      </c>
      <c r="B8" s="71" t="s">
        <v>31</v>
      </c>
      <c r="C8" s="68" t="s">
        <v>32</v>
      </c>
      <c r="D8" s="72">
        <v>2</v>
      </c>
      <c r="E8" s="73" t="s">
        <v>33</v>
      </c>
      <c r="F8" s="73" t="s">
        <v>105</v>
      </c>
      <c r="G8" s="74" t="s">
        <v>35</v>
      </c>
      <c r="H8" s="68" t="s">
        <v>14</v>
      </c>
      <c r="I8" s="75" t="s">
        <v>36</v>
      </c>
      <c r="J8" s="69">
        <f t="shared" si="0"/>
        <v>60</v>
      </c>
      <c r="K8" s="69">
        <v>0.33600000000000002</v>
      </c>
      <c r="L8" s="78">
        <f t="shared" si="1"/>
        <v>0.67200000000000004</v>
      </c>
      <c r="M8" s="69">
        <v>2208</v>
      </c>
      <c r="N8" s="69">
        <v>1</v>
      </c>
      <c r="O8" s="76" t="s">
        <v>115</v>
      </c>
      <c r="P8" s="76" t="s">
        <v>123</v>
      </c>
      <c r="Q8" s="77" t="s">
        <v>125</v>
      </c>
      <c r="R8" s="76" t="s">
        <v>122</v>
      </c>
      <c r="S8" s="76" t="s">
        <v>173</v>
      </c>
      <c r="T8" s="70"/>
    </row>
    <row r="9" spans="1:20" s="80" customFormat="1" ht="15" customHeight="1">
      <c r="A9" s="67">
        <v>8</v>
      </c>
      <c r="B9" s="73" t="s">
        <v>37</v>
      </c>
      <c r="C9" s="68" t="s">
        <v>32</v>
      </c>
      <c r="D9" s="67">
        <v>4</v>
      </c>
      <c r="E9" s="73" t="s">
        <v>33</v>
      </c>
      <c r="F9" s="73" t="s">
        <v>124</v>
      </c>
      <c r="G9" s="74" t="s">
        <v>35</v>
      </c>
      <c r="H9" s="68" t="s">
        <v>14</v>
      </c>
      <c r="I9" s="68"/>
      <c r="J9" s="69">
        <f t="shared" si="0"/>
        <v>120</v>
      </c>
      <c r="K9" s="69">
        <v>0.32200000000000001</v>
      </c>
      <c r="L9" s="78">
        <f t="shared" si="1"/>
        <v>1.288</v>
      </c>
      <c r="M9" s="69">
        <v>2208</v>
      </c>
      <c r="N9" s="69">
        <v>1</v>
      </c>
      <c r="O9" s="76" t="s">
        <v>115</v>
      </c>
      <c r="P9" s="76" t="s">
        <v>123</v>
      </c>
      <c r="Q9" s="77" t="s">
        <v>125</v>
      </c>
      <c r="R9" s="76" t="s">
        <v>122</v>
      </c>
      <c r="S9" s="76" t="s">
        <v>173</v>
      </c>
      <c r="T9" s="70"/>
    </row>
    <row r="10" spans="1:20" s="80" customFormat="1" ht="15" customHeight="1">
      <c r="A10" s="36">
        <v>9</v>
      </c>
      <c r="B10" s="44" t="s">
        <v>38</v>
      </c>
      <c r="C10" s="56" t="s">
        <v>39</v>
      </c>
      <c r="D10" s="43">
        <v>2</v>
      </c>
      <c r="E10" s="44" t="s">
        <v>40</v>
      </c>
      <c r="F10" s="44" t="s">
        <v>126</v>
      </c>
      <c r="G10" s="55" t="s">
        <v>42</v>
      </c>
      <c r="H10" s="45" t="s">
        <v>20</v>
      </c>
      <c r="I10" s="45"/>
      <c r="J10" s="39">
        <f t="shared" si="0"/>
        <v>60</v>
      </c>
      <c r="K10" s="39">
        <v>8.9999999999999993E-3</v>
      </c>
      <c r="L10" s="78">
        <f t="shared" si="1"/>
        <v>1.7999999999999999E-2</v>
      </c>
      <c r="M10" s="39">
        <v>978191</v>
      </c>
      <c r="N10" s="39">
        <v>1</v>
      </c>
      <c r="O10" s="40" t="s">
        <v>115</v>
      </c>
      <c r="P10" s="40" t="s">
        <v>129</v>
      </c>
      <c r="Q10" s="40" t="s">
        <v>127</v>
      </c>
      <c r="R10" s="40" t="s">
        <v>128</v>
      </c>
      <c r="S10" s="41"/>
      <c r="T10" s="41"/>
    </row>
    <row r="11" spans="1:20" s="80" customFormat="1" ht="15" customHeight="1">
      <c r="A11" s="43">
        <v>10</v>
      </c>
      <c r="B11" s="44" t="s">
        <v>43</v>
      </c>
      <c r="C11" s="45" t="s">
        <v>44</v>
      </c>
      <c r="D11" s="43">
        <v>6</v>
      </c>
      <c r="E11" s="44" t="s">
        <v>40</v>
      </c>
      <c r="F11" s="56" t="s">
        <v>130</v>
      </c>
      <c r="G11" s="55" t="s">
        <v>46</v>
      </c>
      <c r="H11" s="45" t="s">
        <v>20</v>
      </c>
      <c r="I11" s="45"/>
      <c r="J11" s="39">
        <f t="shared" si="0"/>
        <v>180</v>
      </c>
      <c r="K11" s="39">
        <v>7.9799999999999996E-2</v>
      </c>
      <c r="L11" s="78">
        <f t="shared" si="1"/>
        <v>0.4788</v>
      </c>
      <c r="M11" s="39">
        <v>702059</v>
      </c>
      <c r="N11" s="39">
        <v>1</v>
      </c>
      <c r="O11" s="40" t="s">
        <v>115</v>
      </c>
      <c r="P11" s="40" t="s">
        <v>129</v>
      </c>
      <c r="Q11" s="40" t="s">
        <v>131</v>
      </c>
      <c r="R11" s="40" t="s">
        <v>132</v>
      </c>
      <c r="S11" s="41"/>
      <c r="T11" s="41"/>
    </row>
    <row r="12" spans="1:20" s="80" customFormat="1" ht="15" customHeight="1">
      <c r="A12" s="43">
        <v>11</v>
      </c>
      <c r="B12" s="44" t="s">
        <v>47</v>
      </c>
      <c r="C12" s="45" t="s">
        <v>48</v>
      </c>
      <c r="D12" s="43">
        <v>4</v>
      </c>
      <c r="E12" s="44" t="s">
        <v>49</v>
      </c>
      <c r="F12" s="44" t="s">
        <v>133</v>
      </c>
      <c r="G12" s="55" t="s">
        <v>42</v>
      </c>
      <c r="H12" s="45" t="s">
        <v>20</v>
      </c>
      <c r="I12" s="45"/>
      <c r="J12" s="39">
        <f t="shared" si="0"/>
        <v>120</v>
      </c>
      <c r="K12" s="39">
        <v>0.1162</v>
      </c>
      <c r="L12" s="78">
        <f t="shared" si="1"/>
        <v>0.46479999999999999</v>
      </c>
      <c r="M12" s="39">
        <v>11305</v>
      </c>
      <c r="N12" s="39">
        <v>10</v>
      </c>
      <c r="O12" s="40" t="s">
        <v>115</v>
      </c>
      <c r="P12" s="40" t="s">
        <v>136</v>
      </c>
      <c r="Q12" s="40" t="s">
        <v>134</v>
      </c>
      <c r="R12" s="40" t="s">
        <v>135</v>
      </c>
      <c r="S12" s="41"/>
      <c r="T12" s="41"/>
    </row>
    <row r="13" spans="1:20" s="80" customFormat="1" ht="15" customHeight="1">
      <c r="A13" s="43">
        <v>12</v>
      </c>
      <c r="B13" s="44" t="s">
        <v>51</v>
      </c>
      <c r="C13" s="45" t="s">
        <v>52</v>
      </c>
      <c r="D13" s="43">
        <v>1</v>
      </c>
      <c r="E13" s="44" t="s">
        <v>53</v>
      </c>
      <c r="F13" s="44" t="s">
        <v>137</v>
      </c>
      <c r="G13" s="55" t="s">
        <v>42</v>
      </c>
      <c r="H13" s="45" t="s">
        <v>20</v>
      </c>
      <c r="I13" s="45"/>
      <c r="J13" s="39">
        <f t="shared" si="0"/>
        <v>30</v>
      </c>
      <c r="K13" s="39">
        <v>0.63</v>
      </c>
      <c r="L13" s="78">
        <f t="shared" si="1"/>
        <v>0.63</v>
      </c>
      <c r="M13" s="39">
        <v>9529</v>
      </c>
      <c r="N13" s="39">
        <v>1</v>
      </c>
      <c r="O13" s="40" t="s">
        <v>115</v>
      </c>
      <c r="P13" s="40" t="s">
        <v>140</v>
      </c>
      <c r="Q13" s="40" t="s">
        <v>138</v>
      </c>
      <c r="R13" s="40" t="s">
        <v>139</v>
      </c>
      <c r="S13" s="41"/>
      <c r="T13" s="41"/>
    </row>
    <row r="14" spans="1:20" s="80" customFormat="1" ht="15" customHeight="1">
      <c r="A14" s="36">
        <v>13</v>
      </c>
      <c r="B14" s="44" t="s">
        <v>55</v>
      </c>
      <c r="C14" s="45" t="s">
        <v>56</v>
      </c>
      <c r="D14" s="43">
        <v>4</v>
      </c>
      <c r="E14" s="44" t="s">
        <v>57</v>
      </c>
      <c r="F14" s="44" t="s">
        <v>141</v>
      </c>
      <c r="G14" s="55" t="s">
        <v>42</v>
      </c>
      <c r="H14" s="45" t="s">
        <v>20</v>
      </c>
      <c r="I14" s="45"/>
      <c r="J14" s="39">
        <f t="shared" si="0"/>
        <v>120</v>
      </c>
      <c r="K14" s="39">
        <v>4.4999999999999997E-3</v>
      </c>
      <c r="L14" s="78">
        <f t="shared" si="1"/>
        <v>1.7999999999999999E-2</v>
      </c>
      <c r="M14" s="39">
        <v>4289338</v>
      </c>
      <c r="N14" s="39">
        <v>1</v>
      </c>
      <c r="O14" s="40" t="s">
        <v>115</v>
      </c>
      <c r="P14" s="40" t="s">
        <v>144</v>
      </c>
      <c r="Q14" s="40" t="s">
        <v>142</v>
      </c>
      <c r="R14" s="40" t="s">
        <v>143</v>
      </c>
      <c r="S14" s="41"/>
      <c r="T14" s="41"/>
    </row>
    <row r="15" spans="1:20" s="80" customFormat="1" ht="15" customHeight="1">
      <c r="A15" s="43">
        <v>14</v>
      </c>
      <c r="B15" s="44" t="s">
        <v>59</v>
      </c>
      <c r="C15" s="45" t="s">
        <v>60</v>
      </c>
      <c r="D15" s="43">
        <v>6</v>
      </c>
      <c r="E15" s="44" t="s">
        <v>61</v>
      </c>
      <c r="F15" s="44" t="s">
        <v>145</v>
      </c>
      <c r="G15" s="55" t="s">
        <v>42</v>
      </c>
      <c r="H15" s="45" t="s">
        <v>20</v>
      </c>
      <c r="I15" s="45"/>
      <c r="J15" s="39">
        <f t="shared" si="0"/>
        <v>180</v>
      </c>
      <c r="K15" s="39">
        <v>3.0300000000000001E-2</v>
      </c>
      <c r="L15" s="78">
        <f t="shared" si="1"/>
        <v>0.18180000000000002</v>
      </c>
      <c r="M15" s="39">
        <v>8678</v>
      </c>
      <c r="N15" s="39">
        <v>1</v>
      </c>
      <c r="O15" s="40" t="s">
        <v>115</v>
      </c>
      <c r="P15" s="40" t="s">
        <v>148</v>
      </c>
      <c r="Q15" s="40" t="s">
        <v>146</v>
      </c>
      <c r="R15" s="40" t="s">
        <v>147</v>
      </c>
      <c r="S15" s="41"/>
      <c r="T15" s="41"/>
    </row>
    <row r="16" spans="1:20" s="80" customFormat="1" ht="15" customHeight="1">
      <c r="A16" s="43">
        <v>15</v>
      </c>
      <c r="B16" s="44" t="s">
        <v>63</v>
      </c>
      <c r="C16" s="38" t="s">
        <v>64</v>
      </c>
      <c r="D16" s="43">
        <v>1</v>
      </c>
      <c r="E16" s="44" t="s">
        <v>53</v>
      </c>
      <c r="F16" s="44" t="s">
        <v>149</v>
      </c>
      <c r="G16" s="55" t="s">
        <v>66</v>
      </c>
      <c r="H16" s="45" t="s">
        <v>14</v>
      </c>
      <c r="I16" s="45"/>
      <c r="J16" s="39">
        <f t="shared" si="0"/>
        <v>30</v>
      </c>
      <c r="K16" s="39">
        <v>0.40760000000000002</v>
      </c>
      <c r="L16" s="78">
        <f t="shared" si="1"/>
        <v>0.40760000000000002</v>
      </c>
      <c r="M16" s="39">
        <v>5229</v>
      </c>
      <c r="N16" s="39">
        <v>1</v>
      </c>
      <c r="O16" s="40" t="s">
        <v>115</v>
      </c>
      <c r="P16" s="40" t="s">
        <v>140</v>
      </c>
      <c r="Q16" s="40" t="s">
        <v>150</v>
      </c>
      <c r="R16" s="40" t="s">
        <v>151</v>
      </c>
      <c r="S16" s="41"/>
      <c r="T16" s="41"/>
    </row>
    <row r="17" spans="1:20" s="80" customFormat="1" ht="15" customHeight="1">
      <c r="A17" s="43">
        <v>16</v>
      </c>
      <c r="B17" s="44" t="s">
        <v>67</v>
      </c>
      <c r="C17" s="45" t="s">
        <v>68</v>
      </c>
      <c r="D17" s="43">
        <v>1</v>
      </c>
      <c r="E17" s="44" t="s">
        <v>69</v>
      </c>
      <c r="F17" s="44" t="s">
        <v>152</v>
      </c>
      <c r="G17" s="57" t="s">
        <v>71</v>
      </c>
      <c r="H17" s="45" t="s">
        <v>20</v>
      </c>
      <c r="I17" s="45"/>
      <c r="J17" s="39">
        <f t="shared" si="0"/>
        <v>30</v>
      </c>
      <c r="K17" s="39">
        <v>0.50319999999999998</v>
      </c>
      <c r="L17" s="78">
        <f t="shared" si="1"/>
        <v>0.50319999999999998</v>
      </c>
      <c r="M17" s="39">
        <v>3818</v>
      </c>
      <c r="N17" s="39">
        <v>1</v>
      </c>
      <c r="O17" s="40" t="s">
        <v>115</v>
      </c>
      <c r="P17" s="40" t="s">
        <v>155</v>
      </c>
      <c r="Q17" s="40" t="s">
        <v>153</v>
      </c>
      <c r="R17" s="40" t="s">
        <v>154</v>
      </c>
      <c r="S17" s="41"/>
      <c r="T17" s="41"/>
    </row>
    <row r="18" spans="1:20" s="80" customFormat="1" ht="15" customHeight="1">
      <c r="A18" s="36">
        <v>17</v>
      </c>
      <c r="B18" s="45" t="s">
        <v>72</v>
      </c>
      <c r="C18" s="45" t="s">
        <v>73</v>
      </c>
      <c r="D18" s="43">
        <v>4</v>
      </c>
      <c r="E18" s="45" t="s">
        <v>69</v>
      </c>
      <c r="F18" s="45" t="s">
        <v>156</v>
      </c>
      <c r="G18" s="44" t="s">
        <v>71</v>
      </c>
      <c r="H18" s="45" t="s">
        <v>20</v>
      </c>
      <c r="I18" s="45"/>
      <c r="J18" s="39">
        <f t="shared" si="0"/>
        <v>120</v>
      </c>
      <c r="K18" s="39">
        <v>0.32400000000000001</v>
      </c>
      <c r="L18" s="78">
        <f t="shared" si="1"/>
        <v>1.296</v>
      </c>
      <c r="M18" s="39">
        <v>19759</v>
      </c>
      <c r="N18" s="39">
        <v>1</v>
      </c>
      <c r="O18" s="40" t="s">
        <v>159</v>
      </c>
      <c r="P18" s="40" t="s">
        <v>155</v>
      </c>
      <c r="Q18" s="40" t="s">
        <v>157</v>
      </c>
      <c r="R18" s="40" t="s">
        <v>158</v>
      </c>
      <c r="S18" s="41"/>
      <c r="T18" s="41"/>
    </row>
    <row r="19" spans="1:20" s="80" customFormat="1" ht="15" customHeight="1">
      <c r="A19" s="59">
        <v>18</v>
      </c>
      <c r="B19" s="61" t="s">
        <v>75</v>
      </c>
      <c r="C19" s="61" t="s">
        <v>76</v>
      </c>
      <c r="D19" s="62">
        <v>1</v>
      </c>
      <c r="E19" s="61" t="s">
        <v>77</v>
      </c>
      <c r="F19" s="61" t="s">
        <v>78</v>
      </c>
      <c r="G19" s="60" t="s">
        <v>79</v>
      </c>
      <c r="H19" s="61" t="s">
        <v>14</v>
      </c>
      <c r="I19" s="63" t="s">
        <v>23</v>
      </c>
      <c r="J19" s="64">
        <f t="shared" si="0"/>
        <v>30</v>
      </c>
      <c r="K19" s="64"/>
      <c r="L19" s="78">
        <f t="shared" si="1"/>
        <v>0</v>
      </c>
      <c r="M19" s="64"/>
      <c r="N19" s="64"/>
      <c r="O19" s="65"/>
      <c r="P19" s="65"/>
      <c r="Q19" s="65"/>
      <c r="R19" s="65"/>
      <c r="S19" s="66" t="s">
        <v>103</v>
      </c>
      <c r="T19" s="65"/>
    </row>
    <row r="20" spans="1:20" s="80" customFormat="1" ht="15" customHeight="1">
      <c r="A20" s="43">
        <v>19</v>
      </c>
      <c r="B20" s="38" t="s">
        <v>80</v>
      </c>
      <c r="C20" s="38" t="s">
        <v>81</v>
      </c>
      <c r="D20" s="36">
        <v>2</v>
      </c>
      <c r="E20" s="38" t="s">
        <v>82</v>
      </c>
      <c r="F20" s="38" t="s">
        <v>160</v>
      </c>
      <c r="G20" s="37"/>
      <c r="H20" s="38" t="s">
        <v>14</v>
      </c>
      <c r="I20" s="38"/>
      <c r="J20" s="39">
        <f t="shared" si="0"/>
        <v>60</v>
      </c>
      <c r="K20" s="39">
        <v>0.42799999999999999</v>
      </c>
      <c r="L20" s="78">
        <f t="shared" si="1"/>
        <v>0.85599999999999998</v>
      </c>
      <c r="M20" s="39">
        <v>40689</v>
      </c>
      <c r="N20" s="39">
        <v>1</v>
      </c>
      <c r="O20" s="40" t="s">
        <v>115</v>
      </c>
      <c r="P20" s="40" t="s">
        <v>163</v>
      </c>
      <c r="Q20" s="40" t="s">
        <v>161</v>
      </c>
      <c r="R20" s="40" t="s">
        <v>162</v>
      </c>
      <c r="S20" s="41"/>
      <c r="T20" s="41"/>
    </row>
    <row r="21" spans="1:20" s="80" customFormat="1" ht="15" customHeight="1">
      <c r="A21" s="43">
        <v>20</v>
      </c>
      <c r="B21" s="38" t="s">
        <v>84</v>
      </c>
      <c r="C21" s="38" t="s">
        <v>85</v>
      </c>
      <c r="D21" s="36">
        <v>1</v>
      </c>
      <c r="E21" s="38" t="s">
        <v>86</v>
      </c>
      <c r="F21" s="38" t="s">
        <v>164</v>
      </c>
      <c r="G21" s="37" t="s">
        <v>88</v>
      </c>
      <c r="H21" s="38" t="s">
        <v>14</v>
      </c>
      <c r="I21" s="38"/>
      <c r="J21" s="39">
        <f t="shared" si="0"/>
        <v>30</v>
      </c>
      <c r="K21" s="39">
        <v>0.32479999999999998</v>
      </c>
      <c r="L21" s="78">
        <f t="shared" si="1"/>
        <v>0.32479999999999998</v>
      </c>
      <c r="M21" s="39">
        <v>24041</v>
      </c>
      <c r="N21" s="39">
        <v>1</v>
      </c>
      <c r="O21" s="40" t="s">
        <v>115</v>
      </c>
      <c r="P21" s="40" t="s">
        <v>167</v>
      </c>
      <c r="Q21" s="40" t="s">
        <v>165</v>
      </c>
      <c r="R21" s="40" t="s">
        <v>166</v>
      </c>
      <c r="S21" s="41"/>
      <c r="T21" s="41"/>
    </row>
    <row r="22" spans="1:20" s="80" customFormat="1" ht="15" customHeight="1">
      <c r="A22" s="36">
        <v>21</v>
      </c>
      <c r="B22" s="38" t="s">
        <v>89</v>
      </c>
      <c r="C22" s="38" t="s">
        <v>90</v>
      </c>
      <c r="D22" s="36">
        <v>1</v>
      </c>
      <c r="E22" s="38" t="s">
        <v>91</v>
      </c>
      <c r="F22" s="38" t="s">
        <v>168</v>
      </c>
      <c r="G22" s="57" t="s">
        <v>71</v>
      </c>
      <c r="H22" s="38" t="s">
        <v>20</v>
      </c>
      <c r="I22" s="38"/>
      <c r="J22" s="39">
        <f t="shared" si="0"/>
        <v>30</v>
      </c>
      <c r="K22" s="39">
        <v>0.55520000000000003</v>
      </c>
      <c r="L22" s="78">
        <f t="shared" si="1"/>
        <v>0.55520000000000003</v>
      </c>
      <c r="M22" s="39">
        <v>12481</v>
      </c>
      <c r="N22" s="39">
        <v>1</v>
      </c>
      <c r="O22" s="40" t="s">
        <v>115</v>
      </c>
      <c r="P22" s="40" t="s">
        <v>171</v>
      </c>
      <c r="Q22" s="40" t="s">
        <v>169</v>
      </c>
      <c r="R22" s="40" t="s">
        <v>170</v>
      </c>
      <c r="S22" s="41"/>
      <c r="T22" s="41"/>
    </row>
    <row r="23" spans="1:20" ht="15" customHeight="1">
      <c r="L23" s="58">
        <f>SUM(L2:L22)</f>
        <v>11.575199999999997</v>
      </c>
    </row>
    <row r="24" spans="1:20" ht="15" customHeight="1">
      <c r="L24" s="58">
        <f>0.05*L23</f>
        <v>0.57875999999999983</v>
      </c>
    </row>
    <row r="25" spans="1:20" ht="15" customHeight="1">
      <c r="L25" s="58">
        <f>30*2/30</f>
        <v>2</v>
      </c>
    </row>
    <row r="26" spans="1:20" ht="15" customHeight="1">
      <c r="K26" s="81" t="s">
        <v>174</v>
      </c>
      <c r="L26" s="81">
        <f>SUM(L23:L25)</f>
        <v>14.153959999999996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Sana Azmath</cp:lastModifiedBy>
  <dcterms:created xsi:type="dcterms:W3CDTF">2014-10-29T20:41:36Z</dcterms:created>
  <dcterms:modified xsi:type="dcterms:W3CDTF">2014-10-30T18:05:42Z</dcterms:modified>
</cp:coreProperties>
</file>