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45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11" i="1" l="1"/>
  <c r="F11" i="1" s="1"/>
  <c r="E11" i="1" s="1"/>
  <c r="G10" i="1"/>
  <c r="F10" i="1"/>
  <c r="E10" i="1"/>
  <c r="G9" i="1"/>
  <c r="F9" i="1" s="1"/>
  <c r="E9" i="1" s="1"/>
  <c r="G8" i="1"/>
  <c r="F8" i="1" s="1"/>
  <c r="E8" i="1" s="1"/>
  <c r="G7" i="1"/>
  <c r="F7" i="1"/>
  <c r="E7" i="1"/>
  <c r="G6" i="1"/>
  <c r="E6" i="1"/>
  <c r="G5" i="1"/>
  <c r="E5" i="1"/>
  <c r="G4" i="1"/>
  <c r="F4" i="1"/>
  <c r="E4" i="1" s="1"/>
</calcChain>
</file>

<file path=xl/comments1.xml><?xml version="1.0" encoding="utf-8"?>
<comments xmlns="http://schemas.openxmlformats.org/spreadsheetml/2006/main">
  <authors>
    <author>aspur</author>
  </authors>
  <commentList>
    <comment ref="C10" authorId="0">
      <text>
        <r>
          <rPr>
            <b/>
            <sz val="10"/>
            <color indexed="81"/>
            <rFont val="Tahoma"/>
            <charset val="1"/>
          </rPr>
          <t>aspur:</t>
        </r>
        <r>
          <rPr>
            <sz val="10"/>
            <color indexed="81"/>
            <rFont val="Tahoma"/>
            <charset val="1"/>
          </rPr>
          <t xml:space="preserve">
This is my comment</t>
        </r>
      </text>
    </comment>
  </commentList>
</comments>
</file>

<file path=xl/sharedStrings.xml><?xml version="1.0" encoding="utf-8"?>
<sst xmlns="http://schemas.openxmlformats.org/spreadsheetml/2006/main" count="20" uniqueCount="20">
  <si>
    <t>Salary package- Rs. 12,00,000</t>
  </si>
  <si>
    <t>Savings -5,00,000</t>
  </si>
  <si>
    <t xml:space="preserve">Yr. </t>
  </si>
  <si>
    <t>Investment product</t>
  </si>
  <si>
    <t>Investment Amt.</t>
  </si>
  <si>
    <t>Time Period (Yrs.)</t>
  </si>
  <si>
    <t>Expected return per year (%)</t>
  </si>
  <si>
    <t>Expected return per year (Amt)</t>
  </si>
  <si>
    <t>Maturity Amount</t>
  </si>
  <si>
    <t>Debentures</t>
  </si>
  <si>
    <t>Bank F.D</t>
  </si>
  <si>
    <t>Mutual Fund(equity)</t>
  </si>
  <si>
    <t>Equity Shares</t>
  </si>
  <si>
    <t>Bank R.D.</t>
  </si>
  <si>
    <t>Insurance</t>
  </si>
  <si>
    <t>NSC</t>
  </si>
  <si>
    <t>Gold</t>
  </si>
  <si>
    <t>Real Estate(semi-urban)</t>
  </si>
  <si>
    <t>*Bank R.D. : 10,000 every 3 months in 4 years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</si>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</sst>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3" fontId="1" fillId="0" borderId="1" xfId="1" applyNumberFormat="1"/>
    <xf numFmtId="10" fontId="1" fillId="0" borderId="1" xfId="1" applyNumberFormat="1"/>
    <xf numFmtId="43" fontId="1" fillId="0" borderId="1" xfId="1" applyNumberFormat="1"/>
    <xf numFmtId="9" fontId="1" fillId="0" borderId="1" xfId="1" applyNumberFormat="1"/>
  </cellXfs>
  <cellStyles count="2">
    <cellStyle name="Normal" xfId="0" builtinId="0"/>
    <cellStyle name="Total" xfId="1" builtinId="25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H11" totalsRowShown="0" headerRowCellStyle="Total" dataCellStyle="Total">
  <autoFilter ref="A2:H11"/>
  <tableColumns count="8">
    <tableColumn id="1" name="Yr. " dataCellStyle="Total"/>
    <tableColumn id="2" name="Investment product" dataCellStyle="Total"/>
    <tableColumn id="3" name="Investment Amt." dataDxfId="1" dataCellStyle="Total"/>
    <tableColumn id="4" name="Time Period (Yrs.)" dataCellStyle="Total"/>
    <tableColumn id="5" name="Expected return per year (%)" dataCellStyle="Total">
      <calculatedColumnFormula>F3/C3</calculatedColumnFormula>
    </tableColumn>
    <tableColumn id="6" name="Expected return per year (Amt)" dataCellStyle="Total">
      <calculatedColumnFormula>(G3-C3)/D3</calculatedColumnFormula>
    </tableColumn>
    <tableColumn id="7" name="Maturity Amount" dataDxfId="0" dataCellStyle="Total"/>
    <tableColumn id="8" name="Column1" dataCellStyl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zoomScale="115" zoomScaleNormal="115" workbookViewId="0">
      <selection activeCell="F6" sqref="F6"/>
    </sheetView>
  </sheetViews>
  <sheetFormatPr defaultRowHeight="14.4" x14ac:dyDescent="0.3"/>
  <cols>
    <col min="2" max="2" width="26" customWidth="1"/>
    <col min="3" max="3" width="18.33203125" customWidth="1"/>
    <col min="4" max="4" width="16.6640625" customWidth="1"/>
    <col min="5" max="5" width="25.6640625" customWidth="1"/>
    <col min="6" max="6" width="27.77734375" customWidth="1"/>
    <col min="7" max="7" width="17.77734375" customWidth="1"/>
    <col min="8" max="8" width="9.5546875" customWidth="1"/>
  </cols>
  <sheetData>
    <row r="1" spans="1:8" x14ac:dyDescent="0.3">
      <c r="B1" t="s">
        <v>0</v>
      </c>
      <c r="D1" t="s">
        <v>1</v>
      </c>
    </row>
    <row r="2" spans="1:8" ht="15" thickBo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19</v>
      </c>
    </row>
    <row r="3" spans="1:8" ht="15.6" thickTop="1" thickBot="1" x14ac:dyDescent="0.35">
      <c r="A3" s="1">
        <v>1</v>
      </c>
      <c r="B3" s="1" t="s">
        <v>9</v>
      </c>
      <c r="C3" s="2">
        <v>100000</v>
      </c>
      <c r="D3" s="1">
        <v>3</v>
      </c>
      <c r="E3" s="3">
        <v>7.4999999999999997E-2</v>
      </c>
      <c r="F3" s="4">
        <v>7500</v>
      </c>
      <c r="G3" s="2">
        <v>100000</v>
      </c>
      <c r="H3" s="1">
        <v>7.5</v>
      </c>
    </row>
    <row r="4" spans="1:8" ht="15.6" thickTop="1" thickBot="1" x14ac:dyDescent="0.35">
      <c r="A4" s="1"/>
      <c r="B4" s="1" t="s">
        <v>10</v>
      </c>
      <c r="C4" s="2">
        <v>100000</v>
      </c>
      <c r="D4" s="1">
        <v>3</v>
      </c>
      <c r="E4" s="5">
        <f t="shared" ref="E4:E11" si="0">F4/C4</f>
        <v>6.3672000000000117E-2</v>
      </c>
      <c r="F4" s="4">
        <f t="shared" ref="F4:F11" si="1">(G4-C4)/D4</f>
        <v>6367.2000000000116</v>
      </c>
      <c r="G4" s="2">
        <f>C4*(1+0.06)^D4</f>
        <v>119101.60000000003</v>
      </c>
      <c r="H4" s="1">
        <v>6</v>
      </c>
    </row>
    <row r="5" spans="1:8" ht="15.6" thickTop="1" thickBot="1" x14ac:dyDescent="0.35">
      <c r="A5" s="1"/>
      <c r="B5" s="1" t="s">
        <v>11</v>
      </c>
      <c r="C5" s="2">
        <v>250000</v>
      </c>
      <c r="D5" s="1">
        <v>6</v>
      </c>
      <c r="E5" s="5">
        <f t="shared" si="0"/>
        <v>0.17121442159016928</v>
      </c>
      <c r="F5" s="4">
        <f>(G5-C5)/D5</f>
        <v>42803.60539754232</v>
      </c>
      <c r="G5" s="2">
        <f>C5*((1+0.125)^D5)</f>
        <v>506821.63238525391</v>
      </c>
      <c r="H5" s="1">
        <v>12.5</v>
      </c>
    </row>
    <row r="6" spans="1:8" ht="15.6" thickTop="1" thickBot="1" x14ac:dyDescent="0.35">
      <c r="A6" s="1">
        <v>2</v>
      </c>
      <c r="B6" s="1" t="s">
        <v>12</v>
      </c>
      <c r="C6" s="2">
        <v>150000</v>
      </c>
      <c r="D6" s="1">
        <v>5</v>
      </c>
      <c r="E6" s="5">
        <f t="shared" si="0"/>
        <v>0</v>
      </c>
      <c r="F6" s="4"/>
      <c r="G6" s="2">
        <f>C6*((1+0.125)^D6)</f>
        <v>270304.87060546875</v>
      </c>
      <c r="H6" s="1">
        <v>12.5</v>
      </c>
    </row>
    <row r="7" spans="1:8" ht="15.6" thickTop="1" thickBot="1" x14ac:dyDescent="0.35">
      <c r="A7" s="1"/>
      <c r="B7" s="1" t="s">
        <v>13</v>
      </c>
      <c r="C7" s="2">
        <v>160000</v>
      </c>
      <c r="D7" s="1">
        <v>4</v>
      </c>
      <c r="E7" s="5">
        <f t="shared" si="0"/>
        <v>3.0193278806439867E-2</v>
      </c>
      <c r="F7" s="4">
        <f t="shared" si="1"/>
        <v>4830.9246090303786</v>
      </c>
      <c r="G7" s="4">
        <f>10000*(((1+(0.06/4))^16-1)/(0.06/4))</f>
        <v>179323.69843612151</v>
      </c>
      <c r="H7" s="1">
        <v>6</v>
      </c>
    </row>
    <row r="8" spans="1:8" ht="15.6" thickTop="1" thickBot="1" x14ac:dyDescent="0.35">
      <c r="A8" s="1">
        <v>3</v>
      </c>
      <c r="B8" s="1" t="s">
        <v>14</v>
      </c>
      <c r="C8" s="2">
        <v>500000</v>
      </c>
      <c r="D8" s="1">
        <v>12</v>
      </c>
      <c r="E8" s="5">
        <f t="shared" si="0"/>
        <v>8.4349705986295986E-2</v>
      </c>
      <c r="F8" s="4">
        <f t="shared" si="1"/>
        <v>42174.852993147993</v>
      </c>
      <c r="G8" s="2">
        <f>C8*((1+0.06)^D8)</f>
        <v>1006098.2359177759</v>
      </c>
      <c r="H8" s="1">
        <v>6</v>
      </c>
    </row>
    <row r="9" spans="1:8" ht="15.6" thickTop="1" thickBot="1" x14ac:dyDescent="0.35">
      <c r="A9" s="1"/>
      <c r="B9" s="1" t="s">
        <v>15</v>
      </c>
      <c r="C9" s="2">
        <v>200000</v>
      </c>
      <c r="D9" s="1">
        <v>3</v>
      </c>
      <c r="E9" s="5">
        <f t="shared" si="0"/>
        <v>7.5014333333333391E-2</v>
      </c>
      <c r="F9" s="4">
        <f t="shared" si="1"/>
        <v>15002.866666666678</v>
      </c>
      <c r="G9" s="2">
        <f>C9*((1+0.07)^D9)</f>
        <v>245008.60000000003</v>
      </c>
      <c r="H9" s="1">
        <v>7</v>
      </c>
    </row>
    <row r="10" spans="1:8" ht="15.6" thickTop="1" thickBot="1" x14ac:dyDescent="0.35">
      <c r="A10" s="1">
        <v>4</v>
      </c>
      <c r="B10" s="1" t="s">
        <v>16</v>
      </c>
      <c r="C10" s="2">
        <v>450000</v>
      </c>
      <c r="D10" s="1">
        <v>10</v>
      </c>
      <c r="E10" s="5">
        <f t="shared" si="0"/>
        <v>0.11589249972727877</v>
      </c>
      <c r="F10" s="4">
        <f t="shared" si="1"/>
        <v>52151.624877275448</v>
      </c>
      <c r="G10" s="2">
        <f>C10*((1+0.08)^D10)</f>
        <v>971516.24877275445</v>
      </c>
      <c r="H10" s="1">
        <v>8</v>
      </c>
    </row>
    <row r="11" spans="1:8" ht="15.6" thickTop="1" thickBot="1" x14ac:dyDescent="0.35">
      <c r="A11" s="1">
        <v>5</v>
      </c>
      <c r="B11" s="1" t="s">
        <v>17</v>
      </c>
      <c r="C11" s="2">
        <v>500000</v>
      </c>
      <c r="D11" s="1">
        <v>14</v>
      </c>
      <c r="E11" s="5">
        <f t="shared" si="0"/>
        <v>5.2262603400200322E-2</v>
      </c>
      <c r="F11" s="4">
        <f t="shared" si="1"/>
        <v>26131.301700100161</v>
      </c>
      <c r="G11" s="2">
        <f>C11*((1+0.04)^D11)</f>
        <v>865838.22380140226</v>
      </c>
      <c r="H11" s="1">
        <v>4</v>
      </c>
    </row>
    <row r="12" spans="1:8" ht="15" thickTop="1" x14ac:dyDescent="0.3"/>
    <row r="14" spans="1:8" x14ac:dyDescent="0.3">
      <c r="B14" t="s">
        <v>18</v>
      </c>
    </row>
  </sheetData>
  <dataValidations count="1">
    <dataValidation type="whole" allowBlank="1" showInputMessage="1" showErrorMessage="1" sqref="F6">
      <formula1>20</formula1>
      <formula2>300000000000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aspur</cp:lastModifiedBy>
  <dcterms:created xsi:type="dcterms:W3CDTF">2022-12-23T18:09:07Z</dcterms:created>
  <dcterms:modified xsi:type="dcterms:W3CDTF">2022-12-24T12:22:57Z</dcterms:modified>
</cp:coreProperties>
</file>