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e92b4fcd6e9703/POLITECHNIKA/Erasmus-plus/Erasmus-radon/RadoNorm-radonchamber/radon-mapa-studnie/dane/"/>
    </mc:Choice>
  </mc:AlternateContent>
  <xr:revisionPtr revIDLastSave="1526" documentId="6_{4E6563E7-322F-448D-AE66-51E06340ECA8}" xr6:coauthVersionLast="47" xr6:coauthVersionMax="47" xr10:uidLastSave="{14E985D5-4B86-4A45-B793-52D0BE46E866}"/>
  <bookViews>
    <workbookView xWindow="-38520" yWindow="-120" windowWidth="38640" windowHeight="21120" activeTab="1" xr2:uid="{2ACA651A-2C6A-4BBF-A8F0-29821F96D518}"/>
  </bookViews>
  <sheets>
    <sheet name="Arkusz1" sheetId="1" r:id="rId1"/>
    <sheet name="Arkusz2" sheetId="2" r:id="rId2"/>
  </sheets>
  <externalReferences>
    <externalReference r:id="rId3"/>
  </externalReferences>
  <definedNames>
    <definedName name="_xlcn.WorksheetConnection_Arkusz1B2C71" hidden="1">Arkusz1!$B$2:$C$7</definedName>
    <definedName name="_xlcn.WorksheetConnection_Tabela21" hidden="1">Tabela2[]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Tabela2"/>
          <x15:modelTable id="Zakres" name="Zakres" connection="WorksheetConnection_Arkusz1!$B$2:$C$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2" i="1" l="1"/>
  <c r="S362" i="1"/>
  <c r="T356" i="1"/>
  <c r="S356" i="1"/>
  <c r="T350" i="1"/>
  <c r="S350" i="1"/>
  <c r="T344" i="1"/>
  <c r="S344" i="1"/>
  <c r="T338" i="1"/>
  <c r="S338" i="1"/>
  <c r="T332" i="1"/>
  <c r="S332" i="1"/>
  <c r="T326" i="1"/>
  <c r="S326" i="1"/>
  <c r="T320" i="1"/>
  <c r="S320" i="1"/>
  <c r="T314" i="1"/>
  <c r="S314" i="1"/>
  <c r="T308" i="1"/>
  <c r="S308" i="1"/>
  <c r="T302" i="1"/>
  <c r="S302" i="1"/>
  <c r="T296" i="1"/>
  <c r="S296" i="1"/>
  <c r="T290" i="1"/>
  <c r="S290" i="1"/>
  <c r="T284" i="1"/>
  <c r="S284" i="1"/>
  <c r="T278" i="1"/>
  <c r="S278" i="1"/>
  <c r="T272" i="1"/>
  <c r="S272" i="1"/>
  <c r="T266" i="1"/>
  <c r="S266" i="1"/>
  <c r="T260" i="1"/>
  <c r="S260" i="1"/>
  <c r="T254" i="1"/>
  <c r="S254" i="1"/>
  <c r="T248" i="1"/>
  <c r="S248" i="1"/>
  <c r="T242" i="1"/>
  <c r="S242" i="1"/>
  <c r="T239" i="1"/>
  <c r="S239" i="1"/>
  <c r="T236" i="1"/>
  <c r="S236" i="1"/>
  <c r="T233" i="1"/>
  <c r="S233" i="1"/>
  <c r="T230" i="1"/>
  <c r="S230" i="1"/>
  <c r="T227" i="1"/>
  <c r="S227" i="1"/>
  <c r="T224" i="1"/>
  <c r="S224" i="1"/>
  <c r="T221" i="1"/>
  <c r="S221" i="1"/>
  <c r="T218" i="1"/>
  <c r="S218" i="1"/>
  <c r="T212" i="1"/>
  <c r="S212" i="1"/>
  <c r="T206" i="1"/>
  <c r="S206" i="1"/>
  <c r="T200" i="1"/>
  <c r="S200" i="1"/>
  <c r="T194" i="1"/>
  <c r="S194" i="1"/>
  <c r="T188" i="1"/>
  <c r="S188" i="1"/>
  <c r="T182" i="1"/>
  <c r="S182" i="1"/>
  <c r="T176" i="1"/>
  <c r="S176" i="1"/>
  <c r="T170" i="1"/>
  <c r="S170" i="1"/>
  <c r="T167" i="1"/>
  <c r="S167" i="1"/>
  <c r="T164" i="1"/>
  <c r="S164" i="1"/>
  <c r="T161" i="1"/>
  <c r="S161" i="1"/>
  <c r="T158" i="1"/>
  <c r="S158" i="1"/>
  <c r="T155" i="1"/>
  <c r="S155" i="1"/>
  <c r="T152" i="1"/>
  <c r="S152" i="1"/>
  <c r="T149" i="1"/>
  <c r="S149" i="1"/>
  <c r="T146" i="1"/>
  <c r="S146" i="1"/>
  <c r="T140" i="1"/>
  <c r="S140" i="1"/>
  <c r="T134" i="1"/>
  <c r="S134" i="1"/>
  <c r="T128" i="1"/>
  <c r="S128" i="1"/>
  <c r="T122" i="1"/>
  <c r="S122" i="1"/>
  <c r="T119" i="1"/>
  <c r="S119" i="1"/>
  <c r="T116" i="1"/>
  <c r="S116" i="1"/>
  <c r="T113" i="1"/>
  <c r="S113" i="1"/>
  <c r="T110" i="1"/>
  <c r="S110" i="1"/>
  <c r="T107" i="1"/>
  <c r="S107" i="1"/>
  <c r="T104" i="1"/>
  <c r="S104" i="1"/>
  <c r="T101" i="1"/>
  <c r="S101" i="1"/>
  <c r="T98" i="1"/>
  <c r="S98" i="1"/>
  <c r="T92" i="1"/>
  <c r="S92" i="1"/>
  <c r="T86" i="1"/>
  <c r="S86" i="1"/>
  <c r="T83" i="1"/>
  <c r="S83" i="1"/>
  <c r="T80" i="1"/>
  <c r="S80" i="1"/>
  <c r="T77" i="1"/>
  <c r="S77" i="1"/>
  <c r="T74" i="1"/>
  <c r="S74" i="1"/>
  <c r="T71" i="1"/>
  <c r="S71" i="1"/>
  <c r="T68" i="1"/>
  <c r="S68" i="1"/>
  <c r="T62" i="1"/>
  <c r="S62" i="1"/>
  <c r="T56" i="1"/>
  <c r="S56" i="1"/>
  <c r="T53" i="1"/>
  <c r="S53" i="1"/>
  <c r="T50" i="1"/>
  <c r="S50" i="1"/>
  <c r="T47" i="1"/>
  <c r="S47" i="1"/>
  <c r="T44" i="1"/>
  <c r="S44" i="1"/>
  <c r="T41" i="1"/>
  <c r="S41" i="1"/>
  <c r="T38" i="1"/>
  <c r="S38" i="1"/>
  <c r="T35" i="1"/>
  <c r="S35" i="1"/>
  <c r="T32" i="1"/>
  <c r="S32" i="1"/>
  <c r="T29" i="1"/>
  <c r="S29" i="1"/>
  <c r="T26" i="1"/>
  <c r="S26" i="1"/>
  <c r="T23" i="1"/>
  <c r="S23" i="1"/>
  <c r="T20" i="1"/>
  <c r="S20" i="1"/>
  <c r="T17" i="1"/>
  <c r="S17" i="1"/>
  <c r="T14" i="1"/>
  <c r="S14" i="1"/>
  <c r="T11" i="1"/>
  <c r="S11" i="1"/>
  <c r="T8" i="1"/>
  <c r="S8" i="1"/>
  <c r="T5" i="1"/>
  <c r="S5" i="1"/>
  <c r="T2" i="1"/>
  <c r="S2" i="1"/>
  <c r="M374" i="1"/>
  <c r="L373" i="1" l="1"/>
  <c r="J17" i="2" l="1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N3" i="2" s="1"/>
  <c r="S17" i="2" l="1"/>
  <c r="Q17" i="2"/>
  <c r="R17" i="2"/>
  <c r="N17" i="2"/>
  <c r="T17" i="2" s="1"/>
  <c r="U17" i="2" s="1"/>
  <c r="P17" i="2"/>
  <c r="O17" i="2"/>
  <c r="R10" i="2"/>
  <c r="N10" i="2"/>
  <c r="P10" i="2"/>
  <c r="O10" i="2"/>
  <c r="Q10" i="2"/>
  <c r="S10" i="2"/>
  <c r="R14" i="2"/>
  <c r="N14" i="2"/>
  <c r="Q14" i="2"/>
  <c r="S14" i="2"/>
  <c r="P14" i="2"/>
  <c r="O14" i="2"/>
  <c r="J19" i="2"/>
  <c r="S9" i="2"/>
  <c r="Q9" i="2"/>
  <c r="R9" i="2"/>
  <c r="N9" i="2"/>
  <c r="P9" i="2"/>
  <c r="O9" i="2"/>
  <c r="I19" i="2"/>
  <c r="R3" i="2"/>
  <c r="O3" i="2"/>
  <c r="P3" i="2"/>
  <c r="Q3" i="2"/>
  <c r="S3" i="2"/>
  <c r="Q7" i="2"/>
  <c r="O7" i="2"/>
  <c r="S7" i="2"/>
  <c r="P7" i="2"/>
  <c r="R7" i="2"/>
  <c r="N7" i="2"/>
  <c r="Q11" i="2"/>
  <c r="S11" i="2"/>
  <c r="P11" i="2"/>
  <c r="O11" i="2"/>
  <c r="R11" i="2"/>
  <c r="N11" i="2"/>
  <c r="T11" i="2" s="1"/>
  <c r="U11" i="2" s="1"/>
  <c r="Q15" i="2"/>
  <c r="S15" i="2"/>
  <c r="P15" i="2"/>
  <c r="O15" i="2"/>
  <c r="R15" i="2"/>
  <c r="N15" i="2"/>
  <c r="S5" i="2"/>
  <c r="R5" i="2"/>
  <c r="N5" i="2"/>
  <c r="P5" i="2"/>
  <c r="Q5" i="2"/>
  <c r="O5" i="2"/>
  <c r="S13" i="2"/>
  <c r="R13" i="2"/>
  <c r="N13" i="2"/>
  <c r="P13" i="2"/>
  <c r="O13" i="2"/>
  <c r="Q13" i="2"/>
  <c r="R6" i="2"/>
  <c r="N6" i="2"/>
  <c r="Q6" i="2"/>
  <c r="O6" i="2"/>
  <c r="S6" i="2"/>
  <c r="P6" i="2"/>
  <c r="P4" i="2"/>
  <c r="N4" i="2"/>
  <c r="S4" i="2"/>
  <c r="Q4" i="2"/>
  <c r="O4" i="2"/>
  <c r="R4" i="2"/>
  <c r="P8" i="2"/>
  <c r="R8" i="2"/>
  <c r="S8" i="2"/>
  <c r="O8" i="2"/>
  <c r="Q8" i="2"/>
  <c r="N8" i="2"/>
  <c r="T8" i="2" s="1"/>
  <c r="U8" i="2" s="1"/>
  <c r="P12" i="2"/>
  <c r="O12" i="2"/>
  <c r="N12" i="2"/>
  <c r="S12" i="2"/>
  <c r="Q12" i="2"/>
  <c r="R12" i="2"/>
  <c r="P16" i="2"/>
  <c r="O16" i="2"/>
  <c r="R16" i="2"/>
  <c r="S16" i="2"/>
  <c r="Q16" i="2"/>
  <c r="N16" i="2"/>
  <c r="T16" i="2" s="1"/>
  <c r="U16" i="2" s="1"/>
  <c r="A46" i="2"/>
  <c r="T6" i="2" l="1"/>
  <c r="U6" i="2" s="1"/>
  <c r="T10" i="2"/>
  <c r="U10" i="2" s="1"/>
  <c r="T12" i="2"/>
  <c r="U12" i="2" s="1"/>
  <c r="T13" i="2"/>
  <c r="U13" i="2" s="1"/>
  <c r="T9" i="2"/>
  <c r="U9" i="2" s="1"/>
  <c r="T4" i="2"/>
  <c r="U4" i="2" s="1"/>
  <c r="T15" i="2"/>
  <c r="U15" i="2" s="1"/>
  <c r="T7" i="2"/>
  <c r="U7" i="2" s="1"/>
  <c r="T14" i="2"/>
  <c r="U14" i="2" s="1"/>
  <c r="T5" i="2"/>
  <c r="U5" i="2" s="1"/>
  <c r="T3" i="2"/>
  <c r="U3" i="2" s="1"/>
  <c r="L362" i="1"/>
  <c r="L356" i="1"/>
  <c r="L350" i="1"/>
  <c r="L344" i="1"/>
  <c r="L338" i="1"/>
  <c r="L332" i="1"/>
  <c r="L326" i="1"/>
  <c r="L320" i="1"/>
  <c r="L314" i="1"/>
  <c r="L308" i="1"/>
  <c r="L302" i="1"/>
  <c r="L296" i="1"/>
  <c r="L290" i="1"/>
  <c r="L284" i="1"/>
  <c r="L278" i="1"/>
  <c r="L272" i="1"/>
  <c r="L266" i="1"/>
  <c r="L260" i="1"/>
  <c r="L254" i="1"/>
  <c r="L248" i="1"/>
  <c r="L242" i="1"/>
  <c r="L239" i="1"/>
  <c r="L236" i="1"/>
  <c r="L233" i="1"/>
  <c r="L230" i="1"/>
  <c r="L227" i="1"/>
  <c r="L224" i="1"/>
  <c r="L221" i="1"/>
  <c r="L212" i="1"/>
  <c r="L218" i="1"/>
  <c r="L206" i="1"/>
  <c r="L200" i="1"/>
  <c r="L194" i="1"/>
  <c r="L188" i="1"/>
  <c r="L182" i="1"/>
  <c r="L176" i="1"/>
  <c r="L170" i="1"/>
  <c r="L167" i="1"/>
  <c r="L164" i="1"/>
  <c r="L161" i="1"/>
  <c r="L158" i="1"/>
  <c r="L155" i="1"/>
  <c r="L149" i="1"/>
  <c r="L152" i="1"/>
  <c r="L146" i="1"/>
  <c r="L140" i="1"/>
  <c r="L134" i="1"/>
  <c r="L128" i="1"/>
  <c r="L122" i="1"/>
  <c r="L119" i="1"/>
  <c r="L116" i="1"/>
  <c r="L113" i="1"/>
  <c r="L110" i="1"/>
  <c r="L107" i="1"/>
  <c r="L104" i="1"/>
  <c r="L101" i="1"/>
  <c r="L98" i="1"/>
  <c r="L92" i="1"/>
  <c r="L86" i="1"/>
  <c r="L83" i="1"/>
  <c r="L80" i="1"/>
  <c r="L77" i="1"/>
  <c r="L71" i="1"/>
  <c r="L74" i="1"/>
  <c r="L68" i="1"/>
  <c r="L62" i="1"/>
  <c r="L56" i="1"/>
  <c r="L53" i="1"/>
  <c r="L50" i="1"/>
  <c r="L44" i="1"/>
  <c r="L47" i="1"/>
  <c r="L41" i="1"/>
  <c r="L35" i="1"/>
  <c r="L26" i="1"/>
  <c r="L29" i="1"/>
  <c r="L23" i="1"/>
  <c r="L20" i="1"/>
  <c r="L17" i="1"/>
  <c r="L14" i="1"/>
  <c r="L11" i="1"/>
  <c r="L8" i="1"/>
  <c r="L5" i="1"/>
  <c r="L2" i="1"/>
  <c r="U19" i="2" l="1"/>
  <c r="U20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62" i="1"/>
  <c r="N64" i="1"/>
  <c r="N68" i="1"/>
  <c r="N70" i="1"/>
  <c r="N71" i="1"/>
  <c r="N72" i="1"/>
  <c r="N73" i="1"/>
  <c r="N74" i="1"/>
  <c r="N75" i="1"/>
  <c r="N76" i="1"/>
  <c r="N77" i="1"/>
  <c r="N78" i="1"/>
  <c r="N79" i="1"/>
  <c r="N80" i="1"/>
  <c r="N82" i="1"/>
  <c r="N83" i="1"/>
  <c r="N85" i="1"/>
  <c r="N86" i="1"/>
  <c r="N87" i="1"/>
  <c r="N88" i="1"/>
  <c r="N92" i="1"/>
  <c r="N94" i="1"/>
  <c r="N98" i="1"/>
  <c r="N99" i="1"/>
  <c r="N100" i="1"/>
  <c r="N101" i="1"/>
  <c r="N102" i="1"/>
  <c r="N104" i="1"/>
  <c r="N105" i="1"/>
  <c r="N106" i="1"/>
  <c r="N108" i="1"/>
  <c r="N109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3" i="1"/>
  <c r="N124" i="1"/>
  <c r="N128" i="1"/>
  <c r="N129" i="1"/>
  <c r="N134" i="1"/>
  <c r="N135" i="1"/>
  <c r="N136" i="1"/>
  <c r="N140" i="1"/>
  <c r="N141" i="1"/>
  <c r="N142" i="1"/>
  <c r="N147" i="1"/>
  <c r="N148" i="1"/>
  <c r="N150" i="1"/>
  <c r="N151" i="1"/>
  <c r="N152" i="1"/>
  <c r="N153" i="1"/>
  <c r="N154" i="1"/>
  <c r="N155" i="1"/>
  <c r="N156" i="1"/>
  <c r="N157" i="1"/>
  <c r="N159" i="1"/>
  <c r="N160" i="1"/>
  <c r="N161" i="1"/>
  <c r="N163" i="1"/>
  <c r="N164" i="1"/>
  <c r="N165" i="1"/>
  <c r="N166" i="1"/>
  <c r="N167" i="1"/>
  <c r="N168" i="1"/>
  <c r="N169" i="1"/>
  <c r="N170" i="1"/>
  <c r="N172" i="1"/>
  <c r="N176" i="1"/>
  <c r="N178" i="1"/>
  <c r="N182" i="1"/>
  <c r="N183" i="1"/>
  <c r="N184" i="1"/>
  <c r="N188" i="1"/>
  <c r="N189" i="1"/>
  <c r="N194" i="1"/>
  <c r="N195" i="1"/>
  <c r="N196" i="1"/>
  <c r="N201" i="1"/>
  <c r="N202" i="1"/>
  <c r="N206" i="1"/>
  <c r="N207" i="1"/>
  <c r="N208" i="1"/>
  <c r="N213" i="1"/>
  <c r="N214" i="1"/>
  <c r="N219" i="1"/>
  <c r="N220" i="1"/>
  <c r="N221" i="1"/>
  <c r="N222" i="1"/>
  <c r="N223" i="1"/>
  <c r="N224" i="1"/>
  <c r="N226" i="1"/>
  <c r="N227" i="1"/>
  <c r="N229" i="1"/>
  <c r="N230" i="1"/>
  <c r="N231" i="1"/>
  <c r="N232" i="1"/>
  <c r="N233" i="1"/>
  <c r="N234" i="1"/>
  <c r="N235" i="1"/>
  <c r="N236" i="1"/>
  <c r="N238" i="1"/>
  <c r="N239" i="1"/>
  <c r="N241" i="1"/>
  <c r="N242" i="1"/>
  <c r="N243" i="1"/>
  <c r="N244" i="1"/>
  <c r="N249" i="1"/>
  <c r="N250" i="1"/>
  <c r="N254" i="1"/>
  <c r="N255" i="1"/>
  <c r="N256" i="1"/>
  <c r="N260" i="1"/>
  <c r="N262" i="1"/>
  <c r="N266" i="1"/>
  <c r="N267" i="1"/>
  <c r="N268" i="1"/>
  <c r="N272" i="1"/>
  <c r="N273" i="1"/>
  <c r="N274" i="1"/>
  <c r="N279" i="1"/>
  <c r="N280" i="1"/>
  <c r="N284" i="1"/>
  <c r="N285" i="1"/>
  <c r="N290" i="1"/>
  <c r="N291" i="1"/>
  <c r="N292" i="1"/>
  <c r="N297" i="1"/>
  <c r="N298" i="1"/>
  <c r="N302" i="1"/>
  <c r="N303" i="1"/>
  <c r="N304" i="1"/>
  <c r="N308" i="1"/>
  <c r="N310" i="1"/>
  <c r="N314" i="1"/>
  <c r="N315" i="1"/>
  <c r="N316" i="1"/>
  <c r="N320" i="1"/>
  <c r="N321" i="1"/>
  <c r="N322" i="1"/>
  <c r="N326" i="1"/>
  <c r="N327" i="1"/>
  <c r="N328" i="1"/>
  <c r="N332" i="1"/>
  <c r="N333" i="1"/>
  <c r="N334" i="1"/>
  <c r="N338" i="1"/>
  <c r="N339" i="1"/>
  <c r="N340" i="1"/>
  <c r="N344" i="1"/>
  <c r="N345" i="1"/>
  <c r="N346" i="1"/>
  <c r="N350" i="1"/>
  <c r="N351" i="1"/>
  <c r="N356" i="1"/>
  <c r="N357" i="1"/>
  <c r="N358" i="1"/>
  <c r="N362" i="1"/>
  <c r="N364" i="1"/>
  <c r="N2" i="1"/>
  <c r="P63" i="1"/>
  <c r="L369" i="1" l="1"/>
  <c r="L370" i="1" s="1"/>
  <c r="O223" i="1" s="1"/>
  <c r="P223" i="1" s="1"/>
  <c r="O116" i="1" l="1"/>
  <c r="P116" i="1" s="1"/>
  <c r="O151" i="1"/>
  <c r="P151" i="1" s="1"/>
  <c r="O15" i="1"/>
  <c r="P15" i="1" s="1"/>
  <c r="O169" i="1"/>
  <c r="P169" i="1" s="1"/>
  <c r="O56" i="1"/>
  <c r="P56" i="1" s="1"/>
  <c r="O11" i="1"/>
  <c r="O27" i="1"/>
  <c r="O55" i="1"/>
  <c r="P55" i="1" s="1"/>
  <c r="O88" i="1"/>
  <c r="P88" i="1" s="1"/>
  <c r="O110" i="1"/>
  <c r="O164" i="1"/>
  <c r="O182" i="1"/>
  <c r="O236" i="1"/>
  <c r="O255" i="1"/>
  <c r="P255" i="1" s="1"/>
  <c r="O285" i="1"/>
  <c r="P285" i="1" s="1"/>
  <c r="O322" i="1"/>
  <c r="P322" i="1" s="1"/>
  <c r="O357" i="1"/>
  <c r="P357" i="1" s="1"/>
  <c r="O105" i="1"/>
  <c r="P105" i="1" s="1"/>
  <c r="O178" i="1"/>
  <c r="P178" i="1" s="1"/>
  <c r="O346" i="1"/>
  <c r="P346" i="1" s="1"/>
  <c r="O114" i="1"/>
  <c r="P114" i="1" s="1"/>
  <c r="O150" i="1"/>
  <c r="O168" i="1"/>
  <c r="P168" i="1" s="1"/>
  <c r="O222" i="1"/>
  <c r="P222" i="1" s="1"/>
  <c r="O242" i="1"/>
  <c r="O297" i="1"/>
  <c r="O332" i="1"/>
  <c r="O2" i="1"/>
  <c r="O304" i="1"/>
  <c r="P304" i="1" s="1"/>
  <c r="O47" i="1"/>
  <c r="O123" i="1"/>
  <c r="P123" i="1" s="1"/>
  <c r="O159" i="1"/>
  <c r="O213" i="1"/>
  <c r="O274" i="1"/>
  <c r="P274" i="1" s="1"/>
  <c r="O70" i="1"/>
  <c r="P70" i="1" s="1"/>
  <c r="O100" i="1"/>
  <c r="P100" i="1" s="1"/>
  <c r="O119" i="1"/>
  <c r="O136" i="1"/>
  <c r="P136" i="1" s="1"/>
  <c r="O154" i="1"/>
  <c r="P154" i="1" s="1"/>
  <c r="O208" i="1"/>
  <c r="P208" i="1" s="1"/>
  <c r="O227" i="1"/>
  <c r="O267" i="1"/>
  <c r="P267" i="1" s="1"/>
  <c r="O339" i="1"/>
  <c r="P339" i="1" s="1"/>
  <c r="O78" i="1"/>
  <c r="P78" i="1" s="1"/>
  <c r="O140" i="1"/>
  <c r="O195" i="1"/>
  <c r="P195" i="1" s="1"/>
  <c r="O232" i="1"/>
  <c r="P232" i="1" s="1"/>
  <c r="O315" i="1"/>
  <c r="P315" i="1" s="1"/>
  <c r="O43" i="1"/>
  <c r="P43" i="1" s="1"/>
  <c r="O108" i="1"/>
  <c r="O142" i="1"/>
  <c r="P142" i="1" s="1"/>
  <c r="O161" i="1"/>
  <c r="O320" i="1"/>
  <c r="O68" i="1"/>
  <c r="O30" i="1"/>
  <c r="O76" i="1"/>
  <c r="P76" i="1" s="1"/>
  <c r="O28" i="1"/>
  <c r="P28" i="1" s="1"/>
  <c r="O104" i="1"/>
  <c r="O176" i="1"/>
  <c r="O254" i="1"/>
  <c r="O31" i="1"/>
  <c r="P31" i="1" s="1"/>
  <c r="O71" i="1"/>
  <c r="O101" i="1"/>
  <c r="O120" i="1"/>
  <c r="P120" i="1" s="1"/>
  <c r="O155" i="1"/>
  <c r="O229" i="1"/>
  <c r="P229" i="1" s="1"/>
  <c r="O268" i="1"/>
  <c r="P268" i="1" s="1"/>
  <c r="O308" i="1"/>
  <c r="O340" i="1"/>
  <c r="P340" i="1" s="1"/>
  <c r="O250" i="1"/>
  <c r="P250" i="1" s="1"/>
  <c r="O303" i="1"/>
  <c r="P303" i="1" s="1"/>
  <c r="O3" i="1"/>
  <c r="P3" i="1" s="1"/>
  <c r="O51" i="1"/>
  <c r="P51" i="1" s="1"/>
  <c r="O92" i="1"/>
  <c r="O112" i="1"/>
  <c r="P112" i="1" s="1"/>
  <c r="O129" i="1"/>
  <c r="P129" i="1" s="1"/>
  <c r="O147" i="1"/>
  <c r="O166" i="1"/>
  <c r="P166" i="1" s="1"/>
  <c r="O184" i="1"/>
  <c r="P184" i="1" s="1"/>
  <c r="O202" i="1"/>
  <c r="P202" i="1" s="1"/>
  <c r="O220" i="1"/>
  <c r="P220" i="1" s="1"/>
  <c r="O239" i="1"/>
  <c r="O291" i="1"/>
  <c r="P291" i="1" s="1"/>
  <c r="O327" i="1"/>
  <c r="P327" i="1" s="1"/>
  <c r="O362" i="1"/>
  <c r="O82" i="1"/>
  <c r="P82" i="1" s="1"/>
  <c r="O58" i="1"/>
  <c r="P58" i="1" s="1"/>
  <c r="O42" i="1"/>
  <c r="P42" i="1" s="1"/>
  <c r="O18" i="1"/>
  <c r="P18" i="1" s="1"/>
  <c r="O72" i="1"/>
  <c r="P72" i="1" s="1"/>
  <c r="O45" i="1"/>
  <c r="P45" i="1" s="1"/>
  <c r="O25" i="1"/>
  <c r="P25" i="1" s="1"/>
  <c r="O9" i="1"/>
  <c r="P9" i="1" s="1"/>
  <c r="O24" i="1"/>
  <c r="P24" i="1" s="1"/>
  <c r="O8" i="1"/>
  <c r="O44" i="1"/>
  <c r="O85" i="1"/>
  <c r="P85" i="1" s="1"/>
  <c r="O109" i="1"/>
  <c r="P109" i="1" s="1"/>
  <c r="O163" i="1"/>
  <c r="P163" i="1" s="1"/>
  <c r="O235" i="1"/>
  <c r="P235" i="1" s="1"/>
  <c r="O345" i="1"/>
  <c r="P345" i="1" s="1"/>
  <c r="O243" i="1"/>
  <c r="P243" i="1" s="1"/>
  <c r="O298" i="1"/>
  <c r="P298" i="1" s="1"/>
  <c r="O333" i="1"/>
  <c r="P333" i="1" s="1"/>
  <c r="O364" i="1"/>
  <c r="P364" i="1" s="1"/>
  <c r="O83" i="1"/>
  <c r="O234" i="1"/>
  <c r="P234" i="1" s="1"/>
  <c r="O280" i="1"/>
  <c r="P280" i="1" s="1"/>
  <c r="O351" i="1"/>
  <c r="P351" i="1" s="1"/>
  <c r="O87" i="1"/>
  <c r="P87" i="1" s="1"/>
  <c r="O46" i="1"/>
  <c r="P46" i="1" s="1"/>
  <c r="O6" i="1"/>
  <c r="P6" i="1" s="1"/>
  <c r="O49" i="1"/>
  <c r="P49" i="1" s="1"/>
  <c r="O13" i="1"/>
  <c r="P13" i="1" s="1"/>
  <c r="O12" i="1"/>
  <c r="P12" i="1" s="1"/>
  <c r="O75" i="1"/>
  <c r="P75" i="1" s="1"/>
  <c r="O122" i="1"/>
  <c r="O157" i="1"/>
  <c r="P157" i="1" s="1"/>
  <c r="O194" i="1"/>
  <c r="O328" i="1"/>
  <c r="P328" i="1" s="1"/>
  <c r="O40" i="1"/>
  <c r="P40" i="1" s="1"/>
  <c r="O79" i="1"/>
  <c r="P79" i="1" s="1"/>
  <c r="O106" i="1"/>
  <c r="P106" i="1" s="1"/>
  <c r="O124" i="1"/>
  <c r="P124" i="1" s="1"/>
  <c r="O141" i="1"/>
  <c r="P141" i="1" s="1"/>
  <c r="O160" i="1"/>
  <c r="P160" i="1" s="1"/>
  <c r="O196" i="1"/>
  <c r="P196" i="1" s="1"/>
  <c r="O214" i="1"/>
  <c r="P214" i="1" s="1"/>
  <c r="O233" i="1"/>
  <c r="O279" i="1"/>
  <c r="O316" i="1"/>
  <c r="P316" i="1" s="1"/>
  <c r="O350" i="1"/>
  <c r="O266" i="1"/>
  <c r="O321" i="1"/>
  <c r="P321" i="1" s="1"/>
  <c r="O19" i="1"/>
  <c r="P19" i="1" s="1"/>
  <c r="O62" i="1"/>
  <c r="O98" i="1"/>
  <c r="O117" i="1"/>
  <c r="P117" i="1" s="1"/>
  <c r="O134" i="1"/>
  <c r="O152" i="1"/>
  <c r="O170" i="1"/>
  <c r="O188" i="1"/>
  <c r="O206" i="1"/>
  <c r="O224" i="1"/>
  <c r="O244" i="1"/>
  <c r="P244" i="1" s="1"/>
  <c r="O262" i="1"/>
  <c r="P262" i="1" s="1"/>
  <c r="O302" i="1"/>
  <c r="O334" i="1"/>
  <c r="P334" i="1" s="1"/>
  <c r="O77" i="1"/>
  <c r="O54" i="1"/>
  <c r="O38" i="1"/>
  <c r="O14" i="1"/>
  <c r="O86" i="1"/>
  <c r="O64" i="1"/>
  <c r="P64" i="1" s="1"/>
  <c r="O41" i="1"/>
  <c r="O21" i="1"/>
  <c r="P21" i="1" s="1"/>
  <c r="O5" i="1"/>
  <c r="O20" i="1"/>
  <c r="O4" i="1"/>
  <c r="P4" i="1" s="1"/>
  <c r="O52" i="1"/>
  <c r="P52" i="1" s="1"/>
  <c r="O94" i="1"/>
  <c r="P94" i="1" s="1"/>
  <c r="O113" i="1"/>
  <c r="O148" i="1"/>
  <c r="P148" i="1" s="1"/>
  <c r="O167" i="1"/>
  <c r="O221" i="1"/>
  <c r="O241" i="1"/>
  <c r="P241" i="1" s="1"/>
  <c r="O284" i="1"/>
  <c r="O356" i="1"/>
  <c r="O260" i="1"/>
  <c r="O292" i="1"/>
  <c r="P292" i="1" s="1"/>
  <c r="O231" i="1"/>
  <c r="P231" i="1" s="1"/>
  <c r="O48" i="1"/>
  <c r="P48" i="1" s="1"/>
  <c r="O111" i="1"/>
  <c r="P111" i="1" s="1"/>
  <c r="O128" i="1"/>
  <c r="O165" i="1"/>
  <c r="P165" i="1" s="1"/>
  <c r="O183" i="1"/>
  <c r="P183" i="1" s="1"/>
  <c r="O201" i="1"/>
  <c r="O219" i="1"/>
  <c r="O238" i="1"/>
  <c r="P238" i="1" s="1"/>
  <c r="O256" i="1"/>
  <c r="P256" i="1" s="1"/>
  <c r="O290" i="1"/>
  <c r="O326" i="1"/>
  <c r="O358" i="1"/>
  <c r="P358" i="1" s="1"/>
  <c r="O273" i="1"/>
  <c r="P273" i="1" s="1"/>
  <c r="O338" i="1"/>
  <c r="O35" i="1"/>
  <c r="O74" i="1"/>
  <c r="O102" i="1"/>
  <c r="P102" i="1" s="1"/>
  <c r="O121" i="1"/>
  <c r="P121" i="1" s="1"/>
  <c r="O156" i="1"/>
  <c r="P156" i="1" s="1"/>
  <c r="O230" i="1"/>
  <c r="O249" i="1"/>
  <c r="O272" i="1"/>
  <c r="O310" i="1"/>
  <c r="P310" i="1" s="1"/>
  <c r="O344" i="1"/>
  <c r="O73" i="1"/>
  <c r="P73" i="1" s="1"/>
  <c r="O50" i="1"/>
  <c r="O34" i="1"/>
  <c r="P34" i="1" s="1"/>
  <c r="O10" i="1"/>
  <c r="P10" i="1" s="1"/>
  <c r="O80" i="1"/>
  <c r="O57" i="1"/>
  <c r="P57" i="1" s="1"/>
  <c r="O37" i="1"/>
  <c r="P37" i="1" s="1"/>
  <c r="O17" i="1"/>
  <c r="O32" i="1"/>
  <c r="O16" i="1"/>
  <c r="P16" i="1" s="1"/>
  <c r="O23" i="1"/>
  <c r="O99" i="1"/>
  <c r="P99" i="1" s="1"/>
  <c r="O118" i="1"/>
  <c r="P118" i="1" s="1"/>
  <c r="O135" i="1"/>
  <c r="P135" i="1" s="1"/>
  <c r="O153" i="1"/>
  <c r="P153" i="1" s="1"/>
  <c r="O172" i="1"/>
  <c r="P172" i="1" s="1"/>
  <c r="O189" i="1"/>
  <c r="P189" i="1" s="1"/>
  <c r="O207" i="1"/>
  <c r="P207" i="1" s="1"/>
  <c r="O226" i="1"/>
  <c r="P226" i="1" s="1"/>
  <c r="O314" i="1"/>
  <c r="O7" i="1"/>
  <c r="P7" i="1" s="1"/>
  <c r="A34" i="2"/>
  <c r="A32" i="2"/>
  <c r="A39" i="2"/>
  <c r="A40" i="2"/>
  <c r="A36" i="2"/>
  <c r="A42" i="2"/>
  <c r="A35" i="2"/>
  <c r="A41" i="2"/>
  <c r="A62" i="2"/>
  <c r="A38" i="2"/>
  <c r="A27" i="2"/>
  <c r="A29" i="2"/>
  <c r="A28" i="2"/>
  <c r="A26" i="2"/>
  <c r="A30" i="2"/>
  <c r="A51" i="2"/>
  <c r="A31" i="2"/>
  <c r="A19" i="2"/>
  <c r="A20" i="2"/>
  <c r="A21" i="2"/>
  <c r="A18" i="2"/>
  <c r="A22" i="2"/>
  <c r="A44" i="2"/>
  <c r="A45" i="2"/>
  <c r="A43" i="2"/>
  <c r="A49" i="2"/>
  <c r="A59" i="2"/>
  <c r="A60" i="2"/>
  <c r="A61" i="2"/>
  <c r="A58" i="2"/>
  <c r="A11" i="2"/>
  <c r="A9" i="2"/>
  <c r="A8" i="2"/>
  <c r="A4" i="2"/>
  <c r="A2" i="2"/>
  <c r="A7" i="2"/>
  <c r="A5" i="2"/>
  <c r="A6" i="2"/>
  <c r="A10" i="2"/>
  <c r="A13" i="2"/>
  <c r="A12" i="2"/>
  <c r="A3" i="2"/>
  <c r="A52" i="2"/>
  <c r="A53" i="2"/>
  <c r="A50" i="2"/>
  <c r="A55" i="2"/>
  <c r="A57" i="2"/>
  <c r="A54" i="2"/>
  <c r="A56" i="2"/>
  <c r="A16" i="2"/>
  <c r="A17" i="2"/>
  <c r="A48" i="2"/>
  <c r="A23" i="2"/>
  <c r="A47" i="2"/>
  <c r="A24" i="2"/>
  <c r="A25" i="2"/>
  <c r="A37" i="2"/>
  <c r="A33" i="2"/>
  <c r="Q272" i="1" l="1"/>
  <c r="P272" i="1"/>
  <c r="R272" i="1" s="1"/>
  <c r="Q338" i="1"/>
  <c r="P338" i="1"/>
  <c r="R338" i="1" s="1"/>
  <c r="P38" i="1"/>
  <c r="Q38" i="1"/>
  <c r="P224" i="1"/>
  <c r="R224" i="1" s="1"/>
  <c r="Q224" i="1"/>
  <c r="P62" i="1"/>
  <c r="R62" i="1" s="1"/>
  <c r="Q62" i="1"/>
  <c r="R116" i="1"/>
  <c r="Q332" i="1"/>
  <c r="P332" i="1"/>
  <c r="R332" i="1" s="1"/>
  <c r="Q149" i="1"/>
  <c r="P150" i="1"/>
  <c r="R149" i="1" s="1"/>
  <c r="P236" i="1"/>
  <c r="R236" i="1" s="1"/>
  <c r="Q236" i="1"/>
  <c r="P17" i="1"/>
  <c r="R17" i="1" s="1"/>
  <c r="Q17" i="1"/>
  <c r="Q248" i="1"/>
  <c r="P249" i="1"/>
  <c r="R248" i="1" s="1"/>
  <c r="P284" i="1"/>
  <c r="R284" i="1" s="1"/>
  <c r="Q284" i="1"/>
  <c r="P113" i="1"/>
  <c r="R113" i="1" s="1"/>
  <c r="Q113" i="1"/>
  <c r="Q20" i="1"/>
  <c r="P20" i="1"/>
  <c r="R20" i="1" s="1"/>
  <c r="P54" i="1"/>
  <c r="R53" i="1" s="1"/>
  <c r="Q53" i="1"/>
  <c r="P302" i="1"/>
  <c r="R302" i="1" s="1"/>
  <c r="Q302" i="1"/>
  <c r="P206" i="1"/>
  <c r="R206" i="1" s="1"/>
  <c r="Q206" i="1"/>
  <c r="P134" i="1"/>
  <c r="R134" i="1" s="1"/>
  <c r="Q134" i="1"/>
  <c r="P122" i="1"/>
  <c r="R122" i="1" s="1"/>
  <c r="Q122" i="1"/>
  <c r="Q56" i="1"/>
  <c r="Q254" i="1"/>
  <c r="P254" i="1"/>
  <c r="R254" i="1" s="1"/>
  <c r="P104" i="1"/>
  <c r="R104" i="1" s="1"/>
  <c r="Q104" i="1"/>
  <c r="P108" i="1"/>
  <c r="R107" i="1" s="1"/>
  <c r="Q107" i="1"/>
  <c r="P119" i="1"/>
  <c r="R119" i="1" s="1"/>
  <c r="Q119" i="1"/>
  <c r="P47" i="1"/>
  <c r="R47" i="1" s="1"/>
  <c r="Q47" i="1"/>
  <c r="Q296" i="1"/>
  <c r="P297" i="1"/>
  <c r="R296" i="1" s="1"/>
  <c r="P80" i="1"/>
  <c r="R80" i="1" s="1"/>
  <c r="Q80" i="1"/>
  <c r="P290" i="1"/>
  <c r="R290" i="1" s="1"/>
  <c r="Q290" i="1"/>
  <c r="P128" i="1"/>
  <c r="R128" i="1" s="1"/>
  <c r="Q128" i="1"/>
  <c r="P41" i="1"/>
  <c r="R41" i="1" s="1"/>
  <c r="Q41" i="1"/>
  <c r="P152" i="1"/>
  <c r="R152" i="1" s="1"/>
  <c r="Q152" i="1"/>
  <c r="Q350" i="1"/>
  <c r="P350" i="1"/>
  <c r="R350" i="1" s="1"/>
  <c r="Q320" i="1"/>
  <c r="P320" i="1"/>
  <c r="R320" i="1" s="1"/>
  <c r="R38" i="1"/>
  <c r="V40" i="1" s="1"/>
  <c r="Q23" i="1"/>
  <c r="P23" i="1"/>
  <c r="R23" i="1" s="1"/>
  <c r="Q230" i="1"/>
  <c r="P230" i="1"/>
  <c r="R230" i="1" s="1"/>
  <c r="P74" i="1"/>
  <c r="R74" i="1" s="1"/>
  <c r="Q74" i="1"/>
  <c r="P167" i="1"/>
  <c r="R167" i="1" s="1"/>
  <c r="Q167" i="1"/>
  <c r="P5" i="1"/>
  <c r="R5" i="1" s="1"/>
  <c r="Q5" i="1"/>
  <c r="P86" i="1"/>
  <c r="R86" i="1" s="1"/>
  <c r="Q86" i="1"/>
  <c r="Q77" i="1"/>
  <c r="P77" i="1"/>
  <c r="R77" i="1" s="1"/>
  <c r="P188" i="1"/>
  <c r="R188" i="1" s="1"/>
  <c r="Q188" i="1"/>
  <c r="P279" i="1"/>
  <c r="R278" i="1" s="1"/>
  <c r="Q278" i="1"/>
  <c r="P83" i="1"/>
  <c r="R83" i="1" s="1"/>
  <c r="Q83" i="1"/>
  <c r="R56" i="1"/>
  <c r="Q44" i="1"/>
  <c r="P44" i="1"/>
  <c r="R44" i="1" s="1"/>
  <c r="V46" i="1" s="1"/>
  <c r="P362" i="1"/>
  <c r="R362" i="1" s="1"/>
  <c r="Q362" i="1"/>
  <c r="P239" i="1"/>
  <c r="R239" i="1" s="1"/>
  <c r="Q239" i="1"/>
  <c r="P92" i="1"/>
  <c r="R92" i="1" s="1"/>
  <c r="Q92" i="1"/>
  <c r="P101" i="1"/>
  <c r="R101" i="1" s="1"/>
  <c r="Q101" i="1"/>
  <c r="Q29" i="1"/>
  <c r="P30" i="1"/>
  <c r="R29" i="1" s="1"/>
  <c r="P140" i="1"/>
  <c r="R140" i="1" s="1"/>
  <c r="Q140" i="1"/>
  <c r="P213" i="1"/>
  <c r="R212" i="1" s="1"/>
  <c r="Q212" i="1"/>
  <c r="P27" i="1"/>
  <c r="R26" i="1" s="1"/>
  <c r="Q26" i="1"/>
  <c r="P314" i="1"/>
  <c r="R314" i="1" s="1"/>
  <c r="Q314" i="1"/>
  <c r="P32" i="1"/>
  <c r="R32" i="1" s="1"/>
  <c r="Q32" i="1"/>
  <c r="P201" i="1"/>
  <c r="R200" i="1" s="1"/>
  <c r="Q200" i="1"/>
  <c r="P356" i="1"/>
  <c r="R356" i="1" s="1"/>
  <c r="Q356" i="1"/>
  <c r="P233" i="1"/>
  <c r="R233" i="1" s="1"/>
  <c r="Q233" i="1"/>
  <c r="P308" i="1"/>
  <c r="R308" i="1" s="1"/>
  <c r="Q308" i="1"/>
  <c r="P164" i="1"/>
  <c r="R164" i="1" s="1"/>
  <c r="Q164" i="1"/>
  <c r="P344" i="1"/>
  <c r="R344" i="1" s="1"/>
  <c r="Q344" i="1"/>
  <c r="P50" i="1"/>
  <c r="R50" i="1" s="1"/>
  <c r="Q50" i="1"/>
  <c r="Q35" i="1"/>
  <c r="P35" i="1"/>
  <c r="R35" i="1" s="1"/>
  <c r="P326" i="1"/>
  <c r="R326" i="1" s="1"/>
  <c r="Q326" i="1"/>
  <c r="P219" i="1"/>
  <c r="R218" i="1" s="1"/>
  <c r="Q218" i="1"/>
  <c r="P260" i="1"/>
  <c r="R260" i="1" s="1"/>
  <c r="Q260" i="1"/>
  <c r="P221" i="1"/>
  <c r="R221" i="1" s="1"/>
  <c r="Q221" i="1"/>
  <c r="Q14" i="1"/>
  <c r="P14" i="1"/>
  <c r="R14" i="1" s="1"/>
  <c r="V16" i="1" s="1"/>
  <c r="P170" i="1"/>
  <c r="R170" i="1" s="1"/>
  <c r="Q170" i="1"/>
  <c r="P98" i="1"/>
  <c r="R98" i="1" s="1"/>
  <c r="Q98" i="1"/>
  <c r="Q266" i="1"/>
  <c r="P266" i="1"/>
  <c r="R266" i="1" s="1"/>
  <c r="P194" i="1"/>
  <c r="R194" i="1" s="1"/>
  <c r="Q194" i="1"/>
  <c r="Q116" i="1"/>
  <c r="U118" i="1" s="1"/>
  <c r="Q8" i="1"/>
  <c r="P8" i="1"/>
  <c r="R8" i="1" s="1"/>
  <c r="Q146" i="1"/>
  <c r="U148" i="1" s="1"/>
  <c r="P147" i="1"/>
  <c r="R146" i="1" s="1"/>
  <c r="V148" i="1" s="1"/>
  <c r="P155" i="1"/>
  <c r="R155" i="1" s="1"/>
  <c r="Q155" i="1"/>
  <c r="P71" i="1"/>
  <c r="R71" i="1" s="1"/>
  <c r="Q71" i="1"/>
  <c r="P176" i="1"/>
  <c r="R176" i="1" s="1"/>
  <c r="Q176" i="1"/>
  <c r="Q68" i="1"/>
  <c r="P68" i="1"/>
  <c r="R68" i="1" s="1"/>
  <c r="P161" i="1"/>
  <c r="R161" i="1" s="1"/>
  <c r="Q161" i="1"/>
  <c r="P227" i="1"/>
  <c r="R227" i="1" s="1"/>
  <c r="Q227" i="1"/>
  <c r="Q158" i="1"/>
  <c r="P159" i="1"/>
  <c r="R158" i="1" s="1"/>
  <c r="P2" i="1"/>
  <c r="R2" i="1" s="1"/>
  <c r="V4" i="1" s="1"/>
  <c r="Q2" i="1"/>
  <c r="Q242" i="1"/>
  <c r="P242" i="1"/>
  <c r="R242" i="1" s="1"/>
  <c r="P182" i="1"/>
  <c r="R182" i="1" s="1"/>
  <c r="Q182" i="1"/>
  <c r="Q110" i="1"/>
  <c r="P110" i="1"/>
  <c r="R110" i="1" s="1"/>
  <c r="Q11" i="1"/>
  <c r="P11" i="1"/>
  <c r="R11" i="1" s="1"/>
  <c r="U112" i="1" l="1"/>
  <c r="U160" i="1"/>
  <c r="U10" i="1"/>
  <c r="U34" i="1"/>
  <c r="U232" i="1"/>
  <c r="U154" i="1"/>
  <c r="U82" i="1"/>
  <c r="V238" i="1"/>
  <c r="U226" i="1"/>
  <c r="V70" i="1"/>
  <c r="U76" i="1"/>
  <c r="V118" i="1"/>
  <c r="U52" i="1"/>
  <c r="V226" i="1"/>
  <c r="U220" i="1"/>
  <c r="U16" i="1"/>
  <c r="V220" i="1"/>
  <c r="V34" i="1"/>
  <c r="U46" i="1"/>
  <c r="V154" i="1"/>
  <c r="V82" i="1"/>
  <c r="V22" i="1"/>
  <c r="U70" i="1"/>
  <c r="U100" i="1"/>
  <c r="U166" i="1"/>
  <c r="V76" i="1"/>
  <c r="U106" i="1"/>
  <c r="U22" i="1"/>
  <c r="U40" i="1"/>
  <c r="V112" i="1"/>
  <c r="V160" i="1"/>
  <c r="V10" i="1"/>
  <c r="V100" i="1"/>
  <c r="V52" i="1"/>
  <c r="V166" i="1"/>
  <c r="V232" i="1"/>
  <c r="V106" i="1"/>
  <c r="U238" i="1"/>
  <c r="U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CE3128-0D0C-4093-AF3A-42027A96E938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C05636-4353-47EC-A09A-8B5386934879}" name="WorksheetConnection_Arkusz1!$B$2:$C$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B2C71"/>
        </x15:connection>
      </ext>
    </extLst>
  </connection>
  <connection id="3" xr16:uid="{1B55B7CD-32E0-40BC-9082-B0618B095E39}" name="WorksheetConnection_Tabela2" type="102" refreshedVersion="6" minRefreshableVersion="5">
    <extLst>
      <ext xmlns:x15="http://schemas.microsoft.com/office/spreadsheetml/2010/11/main" uri="{DE250136-89BD-433C-8126-D09CA5730AF9}">
        <x15:connection id="Tabela2">
          <x15:rangePr sourceName="_xlcn.WorksheetConnection_Tabela21"/>
        </x15:connection>
      </ext>
    </extLst>
  </connection>
</connections>
</file>

<file path=xl/sharedStrings.xml><?xml version="1.0" encoding="utf-8"?>
<sst xmlns="http://schemas.openxmlformats.org/spreadsheetml/2006/main" count="386" uniqueCount="145">
  <si>
    <t>Miejsce</t>
  </si>
  <si>
    <t>X-cord</t>
  </si>
  <si>
    <t>Y-cord</t>
  </si>
  <si>
    <t>Data pobrania</t>
  </si>
  <si>
    <t>Godzina pobrania</t>
  </si>
  <si>
    <t>Data elucji</t>
  </si>
  <si>
    <t>Godzina elucji</t>
  </si>
  <si>
    <t>Data odczytu</t>
  </si>
  <si>
    <t>Godzina odczytu</t>
  </si>
  <si>
    <t>Wynik [cmp]</t>
  </si>
  <si>
    <t>2sigma [%]</t>
  </si>
  <si>
    <t>Czas pobranie--&gt;wynik [h]</t>
  </si>
  <si>
    <t>Wynik z Tri-CARBa [Bq/l]</t>
  </si>
  <si>
    <t>Niepewność [Bq/l]</t>
  </si>
  <si>
    <t>Wynik TC-tło [Bq/l]</t>
  </si>
  <si>
    <t>Średnia z wynik- tło [Bq/l]</t>
  </si>
  <si>
    <t>WYNIK (na godzine pobrania) [Bq/l]</t>
  </si>
  <si>
    <t>Pojarów 1A</t>
  </si>
  <si>
    <t>30 lipca 2018</t>
  </si>
  <si>
    <t>2 sierpnia 2018</t>
  </si>
  <si>
    <t>Mehoffera</t>
  </si>
  <si>
    <t>20.947698</t>
  </si>
  <si>
    <t>52.324659</t>
  </si>
  <si>
    <t>Barska</t>
  </si>
  <si>
    <t xml:space="preserve">Pasteura 10 </t>
  </si>
  <si>
    <t>Inflancka 6</t>
  </si>
  <si>
    <t>3 sierpnia 2018</t>
  </si>
  <si>
    <t>plac Hallera 8A</t>
  </si>
  <si>
    <t>Strzelecka 13</t>
  </si>
  <si>
    <t>Panieńska</t>
  </si>
  <si>
    <t>L. Kaczyńskiego 7/9</t>
  </si>
  <si>
    <t>6 sierpnia 2018</t>
  </si>
  <si>
    <t>Rynek Solecki 18</t>
  </si>
  <si>
    <t>8 sierpnia 2018</t>
  </si>
  <si>
    <t xml:space="preserve">Furmańska </t>
  </si>
  <si>
    <t>Wójtkowska 11</t>
  </si>
  <si>
    <t>Anielewicza</t>
  </si>
  <si>
    <t>Wilcza</t>
  </si>
  <si>
    <t>Wolska 29</t>
  </si>
  <si>
    <t>7 sierpnia 2018</t>
  </si>
  <si>
    <t>Książęca</t>
  </si>
  <si>
    <t>Lizbońska 4</t>
  </si>
  <si>
    <t>13 sierpnia 2018</t>
  </si>
  <si>
    <t>Motorowa</t>
  </si>
  <si>
    <t>Majdańska</t>
  </si>
  <si>
    <t>Grenadierów 51/59</t>
  </si>
  <si>
    <t>Szaserów 79</t>
  </si>
  <si>
    <t>14 sierpnia 2018</t>
  </si>
  <si>
    <t>Marysin Wawerski</t>
  </si>
  <si>
    <t>Walecznych 59</t>
  </si>
  <si>
    <t>Klaudyny 18A</t>
  </si>
  <si>
    <t>Kochanowskiego 10/12</t>
  </si>
  <si>
    <t>16 sierpnia 2018</t>
  </si>
  <si>
    <t>17 sierpnia 2018</t>
  </si>
  <si>
    <t>Wolumen 10</t>
  </si>
  <si>
    <t>Gąbińska 30</t>
  </si>
  <si>
    <t>Batuty 9</t>
  </si>
  <si>
    <t>Poborzańska</t>
  </si>
  <si>
    <t>21 sierpnia 2018</t>
  </si>
  <si>
    <t>22 sierpnia 2018</t>
  </si>
  <si>
    <t>Suwalska</t>
  </si>
  <si>
    <t>Kołowa</t>
  </si>
  <si>
    <t>Dzierzby</t>
  </si>
  <si>
    <t>Deotymy 25</t>
  </si>
  <si>
    <t>23 sierpnia 2018</t>
  </si>
  <si>
    <t>Krępowieckiego 8</t>
  </si>
  <si>
    <t>Smocza 19</t>
  </si>
  <si>
    <t>Chłodna 15</t>
  </si>
  <si>
    <t>Sternicza 125</t>
  </si>
  <si>
    <t>24 sierpnia 2018</t>
  </si>
  <si>
    <t>Rozłogi 2A</t>
  </si>
  <si>
    <t>Rozłogi 12A</t>
  </si>
  <si>
    <t>Borowego</t>
  </si>
  <si>
    <t>Anieli Krzywoń</t>
  </si>
  <si>
    <t>28 sierpnia 2018</t>
  </si>
  <si>
    <t>Powstańców Śląskich 67B</t>
  </si>
  <si>
    <t>Kazubów</t>
  </si>
  <si>
    <t>Morcinka</t>
  </si>
  <si>
    <t>Sternicza (r. Powstańców Śląskich)</t>
  </si>
  <si>
    <t>29 sierpnia 2018</t>
  </si>
  <si>
    <t>Wyki 19</t>
  </si>
  <si>
    <t>Szobera</t>
  </si>
  <si>
    <t>Bolimowska</t>
  </si>
  <si>
    <t>Królowej Marysieńki 21</t>
  </si>
  <si>
    <t>31 sierpnia 2018</t>
  </si>
  <si>
    <t>Lentza</t>
  </si>
  <si>
    <t>Romera 2</t>
  </si>
  <si>
    <t>Komitetu Obrony Robotników 39</t>
  </si>
  <si>
    <t>5 września 2018</t>
  </si>
  <si>
    <t>6 września 2018</t>
  </si>
  <si>
    <t>Malownicza 31</t>
  </si>
  <si>
    <t>Cietrzewia</t>
  </si>
  <si>
    <t>Łuczek</t>
  </si>
  <si>
    <t>Dzierżoniowska 7</t>
  </si>
  <si>
    <t>10 września 2018</t>
  </si>
  <si>
    <t>11 września 2018</t>
  </si>
  <si>
    <t xml:space="preserve">11 września 2018 </t>
  </si>
  <si>
    <t>Estrady 112</t>
  </si>
  <si>
    <t>Ciszewskiego 10</t>
  </si>
  <si>
    <t>Warneńska 2</t>
  </si>
  <si>
    <t>Walerego Sławka</t>
  </si>
  <si>
    <t>8 października 2018</t>
  </si>
  <si>
    <t>9 października 2018</t>
  </si>
  <si>
    <t>aleja Bzów 22</t>
  </si>
  <si>
    <t>TŁO</t>
  </si>
  <si>
    <t>Współczynnik kalibracyjny</t>
  </si>
  <si>
    <t>czas połowicznego rozpadu radonu [godz,(min/60)]</t>
  </si>
  <si>
    <t>Dzielnica</t>
  </si>
  <si>
    <t>Stężenie [Bq/l]</t>
  </si>
  <si>
    <t>X</t>
  </si>
  <si>
    <t>Y</t>
  </si>
  <si>
    <t>Bemowo</t>
  </si>
  <si>
    <t>Średnia [$\si{Bq/l}$]</t>
  </si>
  <si>
    <t>Odchylenie standardowe [$\si{Bq/l}$]</t>
  </si>
  <si>
    <t>żołądek</t>
  </si>
  <si>
    <t>jelito cienkie</t>
  </si>
  <si>
    <t>górny odcinek jelita grubego</t>
  </si>
  <si>
    <t>dolny odcinek jelita grubego</t>
  </si>
  <si>
    <t>wątroba</t>
  </si>
  <si>
    <t>płuca</t>
  </si>
  <si>
    <t>SUMA [Sv/rok]</t>
  </si>
  <si>
    <t>[uSv/rok]</t>
  </si>
  <si>
    <t>Białołęka</t>
  </si>
  <si>
    <t>Bielany</t>
  </si>
  <si>
    <t>Mokotów</t>
  </si>
  <si>
    <t>Ochota</t>
  </si>
  <si>
    <t>Praga-Południe</t>
  </si>
  <si>
    <t>Praga-Północ</t>
  </si>
  <si>
    <t>Śródmieście</t>
  </si>
  <si>
    <t>Targówek</t>
  </si>
  <si>
    <t>Ursus</t>
  </si>
  <si>
    <t>Ursynów</t>
  </si>
  <si>
    <t>Wawer</t>
  </si>
  <si>
    <t>Wilanów</t>
  </si>
  <si>
    <t>Włochy</t>
  </si>
  <si>
    <t>Wola</t>
  </si>
  <si>
    <t>Narząd</t>
  </si>
  <si>
    <t>Współczynnik konwersji $\pmb{\si{Sv/Bq}}$</t>
  </si>
  <si>
    <t>$3 \cdot 10^{-7}$</t>
  </si>
  <si>
    <t>$4,6 \cdot 10^{-8}$</t>
  </si>
  <si>
    <t>$3,3 \cdot 10^{-8}$</t>
  </si>
  <si>
    <t>$1,9 \cdot 10^{-8}$</t>
  </si>
  <si>
    <t>$6,8 \cdot 10^{-9}$</t>
  </si>
  <si>
    <t>$2,24 \cdot 10^{-9}$</t>
  </si>
  <si>
    <t>$w_{T}$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</si>
</sst>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d/m/yyyy;@"/>
    <numFmt numFmtId="166" formatCode="[$-F800]dddd\,\ mmmm\ dd\,\ yyyy"/>
    <numFmt numFmtId="167" formatCode="0.000000"/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/>
      <top style="medium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Dashed">
        <color indexed="64"/>
      </bottom>
      <diagonal/>
    </border>
    <border>
      <left style="double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2" xfId="0" applyBorder="1" applyAlignment="1">
      <alignment horizontal="center" vertical="center" textRotation="45"/>
    </xf>
    <xf numFmtId="0" fontId="1" fillId="0" borderId="2" xfId="0" applyFont="1" applyBorder="1"/>
    <xf numFmtId="0" fontId="1" fillId="0" borderId="1" xfId="0" applyFont="1" applyBorder="1"/>
    <xf numFmtId="0" fontId="1" fillId="0" borderId="6" xfId="0" applyFont="1" applyBorder="1"/>
    <xf numFmtId="0" fontId="0" fillId="0" borderId="10" xfId="0" applyBorder="1"/>
    <xf numFmtId="0" fontId="0" fillId="0" borderId="12" xfId="0" applyBorder="1"/>
    <xf numFmtId="0" fontId="0" fillId="0" borderId="6" xfId="0" applyBorder="1"/>
    <xf numFmtId="164" fontId="1" fillId="0" borderId="2" xfId="0" applyNumberFormat="1" applyFont="1" applyBorder="1"/>
    <xf numFmtId="164" fontId="0" fillId="0" borderId="2" xfId="0" applyNumberFormat="1" applyBorder="1" applyAlignment="1">
      <alignment horizontal="center" vertical="center" textRotation="45"/>
    </xf>
    <xf numFmtId="165" fontId="1" fillId="0" borderId="2" xfId="0" applyNumberFormat="1" applyFont="1" applyBorder="1"/>
    <xf numFmtId="165" fontId="0" fillId="0" borderId="2" xfId="0" applyNumberFormat="1" applyBorder="1" applyAlignment="1">
      <alignment horizontal="center" vertical="center" textRotation="45"/>
    </xf>
    <xf numFmtId="166" fontId="1" fillId="0" borderId="2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7" fontId="0" fillId="0" borderId="0" xfId="0" applyNumberFormat="1"/>
    <xf numFmtId="166" fontId="0" fillId="0" borderId="2" xfId="0" applyNumberFormat="1" applyBorder="1" applyAlignment="1">
      <alignment horizontal="center" vertical="center" textRotation="45"/>
    </xf>
    <xf numFmtId="0" fontId="1" fillId="0" borderId="14" xfId="0" applyFont="1" applyBorder="1"/>
    <xf numFmtId="10" fontId="0" fillId="0" borderId="13" xfId="0" applyNumberFormat="1" applyBorder="1"/>
    <xf numFmtId="10" fontId="0" fillId="0" borderId="15" xfId="0" applyNumberFormat="1" applyBorder="1"/>
    <xf numFmtId="10" fontId="0" fillId="0" borderId="14" xfId="0" applyNumberFormat="1" applyBorder="1"/>
    <xf numFmtId="0" fontId="0" fillId="2" borderId="12" xfId="0" applyFill="1" applyBorder="1"/>
    <xf numFmtId="0" fontId="2" fillId="2" borderId="6" xfId="0" applyFont="1" applyFill="1" applyBorder="1"/>
    <xf numFmtId="0" fontId="0" fillId="2" borderId="10" xfId="0" applyFill="1" applyBorder="1"/>
    <xf numFmtId="168" fontId="0" fillId="0" borderId="0" xfId="0" applyNumberFormat="1"/>
    <xf numFmtId="168" fontId="0" fillId="0" borderId="7" xfId="0" applyNumberFormat="1" applyBorder="1"/>
    <xf numFmtId="168" fontId="0" fillId="0" borderId="1" xfId="0" applyNumberFormat="1" applyBorder="1"/>
    <xf numFmtId="164" fontId="0" fillId="0" borderId="1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9" xfId="0" applyBorder="1" applyAlignment="1">
      <alignment vertical="center" textRotation="45"/>
    </xf>
    <xf numFmtId="0" fontId="0" fillId="0" borderId="10" xfId="0" applyBorder="1" applyAlignment="1">
      <alignment vertical="center" textRotation="45"/>
    </xf>
    <xf numFmtId="0" fontId="0" fillId="0" borderId="6" xfId="0" applyBorder="1" applyAlignment="1">
      <alignment vertical="center" textRotation="45"/>
    </xf>
    <xf numFmtId="166" fontId="0" fillId="0" borderId="9" xfId="0" applyNumberFormat="1" applyBorder="1" applyAlignment="1">
      <alignment vertical="center" textRotation="45"/>
    </xf>
    <xf numFmtId="166" fontId="0" fillId="0" borderId="10" xfId="0" applyNumberFormat="1" applyBorder="1" applyAlignment="1">
      <alignment vertical="center" textRotation="45"/>
    </xf>
    <xf numFmtId="166" fontId="0" fillId="0" borderId="6" xfId="0" applyNumberFormat="1" applyBorder="1" applyAlignment="1">
      <alignment vertical="center" textRotation="45"/>
    </xf>
    <xf numFmtId="164" fontId="0" fillId="0" borderId="9" xfId="0" applyNumberFormat="1" applyBorder="1" applyAlignment="1">
      <alignment vertical="center" textRotation="45"/>
    </xf>
    <xf numFmtId="164" fontId="0" fillId="0" borderId="10" xfId="0" applyNumberFormat="1" applyBorder="1" applyAlignment="1">
      <alignment vertical="center" textRotation="45"/>
    </xf>
    <xf numFmtId="164" fontId="0" fillId="0" borderId="6" xfId="0" applyNumberFormat="1" applyBorder="1" applyAlignment="1">
      <alignment vertical="center" textRotation="45"/>
    </xf>
    <xf numFmtId="165" fontId="0" fillId="0" borderId="9" xfId="0" applyNumberFormat="1" applyBorder="1" applyAlignment="1">
      <alignment vertical="center" textRotation="45"/>
    </xf>
    <xf numFmtId="165" fontId="0" fillId="0" borderId="10" xfId="0" applyNumberFormat="1" applyBorder="1" applyAlignment="1">
      <alignment vertical="center" textRotation="45"/>
    </xf>
    <xf numFmtId="165" fontId="0" fillId="0" borderId="6" xfId="0" applyNumberFormat="1" applyBorder="1" applyAlignment="1">
      <alignment vertical="center" textRotation="45"/>
    </xf>
    <xf numFmtId="164" fontId="0" fillId="0" borderId="9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21" xfId="0" applyFont="1" applyBorder="1"/>
    <xf numFmtId="0" fontId="1" fillId="0" borderId="22" xfId="0" applyFont="1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10" fontId="0" fillId="0" borderId="24" xfId="0" applyNumberFormat="1" applyBorder="1"/>
    <xf numFmtId="10" fontId="0" fillId="0" borderId="25" xfId="0" applyNumberFormat="1" applyBorder="1"/>
    <xf numFmtId="10" fontId="0" fillId="0" borderId="28" xfId="0" applyNumberFormat="1" applyBorder="1"/>
    <xf numFmtId="2" fontId="1" fillId="0" borderId="1" xfId="0" applyNumberFormat="1" applyFont="1" applyBorder="1"/>
    <xf numFmtId="2" fontId="3" fillId="0" borderId="23" xfId="0" applyNumberFormat="1" applyFont="1" applyBorder="1"/>
    <xf numFmtId="2" fontId="3" fillId="0" borderId="24" xfId="0" applyNumberFormat="1" applyFont="1" applyBorder="1"/>
    <xf numFmtId="2" fontId="0" fillId="0" borderId="25" xfId="0" applyNumberFormat="1" applyBorder="1"/>
    <xf numFmtId="2" fontId="0" fillId="0" borderId="23" xfId="0" applyNumberFormat="1" applyBorder="1"/>
    <xf numFmtId="2" fontId="3" fillId="0" borderId="28" xfId="0" applyNumberFormat="1" applyFon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0" xfId="0" applyNumberFormat="1"/>
    <xf numFmtId="49" fontId="0" fillId="0" borderId="29" xfId="0" applyNumberFormat="1" applyBorder="1"/>
    <xf numFmtId="11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textRotation="45"/>
    </xf>
    <xf numFmtId="0" fontId="0" fillId="0" borderId="10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textRotation="45"/>
    </xf>
    <xf numFmtId="166" fontId="0" fillId="0" borderId="9" xfId="0" applyNumberFormat="1" applyBorder="1" applyAlignment="1">
      <alignment horizontal="center" vertical="center" textRotation="45"/>
    </xf>
    <xf numFmtId="166" fontId="0" fillId="0" borderId="10" xfId="0" applyNumberFormat="1" applyBorder="1" applyAlignment="1">
      <alignment horizontal="center" vertical="center" textRotation="45"/>
    </xf>
    <xf numFmtId="166" fontId="0" fillId="0" borderId="6" xfId="0" applyNumberFormat="1" applyBorder="1" applyAlignment="1">
      <alignment horizontal="center" vertical="center" textRotation="45"/>
    </xf>
    <xf numFmtId="164" fontId="0" fillId="0" borderId="9" xfId="0" applyNumberFormat="1" applyBorder="1" applyAlignment="1">
      <alignment horizontal="center" vertical="center" textRotation="45"/>
    </xf>
    <xf numFmtId="164" fontId="0" fillId="0" borderId="10" xfId="0" applyNumberFormat="1" applyBorder="1" applyAlignment="1">
      <alignment horizontal="center" vertical="center"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9" xfId="0" applyNumberFormat="1" applyBorder="1" applyAlignment="1">
      <alignment horizontal="center" vertical="center" textRotation="45"/>
    </xf>
    <xf numFmtId="165" fontId="0" fillId="0" borderId="10" xfId="0" applyNumberFormat="1" applyBorder="1" applyAlignment="1">
      <alignment horizontal="center" vertical="center" textRotation="45"/>
    </xf>
    <xf numFmtId="165" fontId="0" fillId="0" borderId="6" xfId="0" applyNumberFormat="1" applyBorder="1" applyAlignment="1">
      <alignment horizontal="center" vertical="center" textRotation="45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 vertical="center" textRotation="45"/>
    </xf>
    <xf numFmtId="0" fontId="0" fillId="0" borderId="2" xfId="0" applyBorder="1" applyAlignment="1">
      <alignment horizontal="center" vertical="center" textRotation="45"/>
    </xf>
    <xf numFmtId="164" fontId="0" fillId="0" borderId="2" xfId="0" applyNumberFormat="1" applyBorder="1" applyAlignment="1">
      <alignment horizontal="center" vertical="center" textRotation="45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textRotation="45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ny" xfId="0" builtinId="0"/>
  </cellStyles>
  <dxfs count="2">
    <dxf>
      <numFmt numFmtId="167" formatCode="0.000000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stężenie radonu-222 dla dzielnic Warszawy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443204533208"/>
          <c:y val="0.173801652892562"/>
          <c:w val="0.87575567954667921"/>
          <c:h val="0.675746079260753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Arkusz2!$H$3:$H$17</c:f>
              <c:strCache>
                <c:ptCount val="15"/>
                <c:pt idx="0">
                  <c:v>Bemowo</c:v>
                </c:pt>
                <c:pt idx="1">
                  <c:v>Białołęka</c:v>
                </c:pt>
                <c:pt idx="2">
                  <c:v>Bielany</c:v>
                </c:pt>
                <c:pt idx="3">
                  <c:v>Mokotów</c:v>
                </c:pt>
                <c:pt idx="4">
                  <c:v>Ochota</c:v>
                </c:pt>
                <c:pt idx="5">
                  <c:v>Praga-Południe</c:v>
                </c:pt>
                <c:pt idx="6">
                  <c:v>Praga-Północ</c:v>
                </c:pt>
                <c:pt idx="7">
                  <c:v>Śródmieście</c:v>
                </c:pt>
                <c:pt idx="8">
                  <c:v>Targówek</c:v>
                </c:pt>
                <c:pt idx="9">
                  <c:v>Ursus</c:v>
                </c:pt>
                <c:pt idx="10">
                  <c:v>Ursynów</c:v>
                </c:pt>
                <c:pt idx="11">
                  <c:v>Wawer</c:v>
                </c:pt>
                <c:pt idx="12">
                  <c:v>Wilanów</c:v>
                </c:pt>
                <c:pt idx="13">
                  <c:v>Włochy</c:v>
                </c:pt>
                <c:pt idx="14">
                  <c:v>Wola</c:v>
                </c:pt>
              </c:strCache>
            </c:strRef>
          </c:cat>
          <c:val>
            <c:numRef>
              <c:f>Arkusz2!$I$3:$I$17</c:f>
              <c:numCache>
                <c:formatCode>0.00</c:formatCode>
                <c:ptCount val="15"/>
                <c:pt idx="0">
                  <c:v>7.3917653029246191</c:v>
                </c:pt>
                <c:pt idx="1">
                  <c:v>12.379973360685359</c:v>
                </c:pt>
                <c:pt idx="2">
                  <c:v>10.641286373384974</c:v>
                </c:pt>
                <c:pt idx="3">
                  <c:v>7.1032468006312257</c:v>
                </c:pt>
                <c:pt idx="4">
                  <c:v>4.3344992253118608</c:v>
                </c:pt>
                <c:pt idx="5">
                  <c:v>13.979798692470515</c:v>
                </c:pt>
                <c:pt idx="6">
                  <c:v>6.4378148133381083</c:v>
                </c:pt>
                <c:pt idx="7">
                  <c:v>5.9822195559348126</c:v>
                </c:pt>
                <c:pt idx="8">
                  <c:v>15.365548202280527</c:v>
                </c:pt>
                <c:pt idx="9">
                  <c:v>11.633492237428502</c:v>
                </c:pt>
                <c:pt idx="10">
                  <c:v>25.901543963765224</c:v>
                </c:pt>
                <c:pt idx="11">
                  <c:v>7.7182293193099252</c:v>
                </c:pt>
                <c:pt idx="12">
                  <c:v>5.344481181270166</c:v>
                </c:pt>
                <c:pt idx="13">
                  <c:v>4.8380494522031086</c:v>
                </c:pt>
                <c:pt idx="14">
                  <c:v>7.176709134070455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4636-9A43-5FD5E46568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498767"/>
        <c:axId val="1766346751"/>
      </c:barChart>
      <c:catAx>
        <c:axId val="122049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Dzielnica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46751"/>
        <c:crosses val="autoZero"/>
        <c:auto val="1"/>
        <c:lblAlgn val="ctr"/>
        <c:lblOffset val="100"/>
        <c:noMultiLvlLbl val="0"/>
      </c:catAx>
      <c:valAx>
        <c:axId val="17663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Stężenie radonu-222 [Bq\l]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289560</xdr:colOff>
      <xdr:row>51</xdr:row>
      <xdr:rowOff>22860</xdr:rowOff>
    </xdr:from>
    <xdr:to>
      <xdr:col>20</xdr:col>
      <xdr:colOff>86528</xdr:colOff>
      <xdr:row>84</xdr:row>
      <xdr:rowOff>111629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A5D2871C-38F5-4657-84AC-2DDFDB54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9349740"/>
          <a:ext cx="8819048" cy="6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5</xdr:col>
      <xdr:colOff>88433</xdr:colOff>
      <xdr:row>131</xdr:row>
      <xdr:rowOff>88769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628D03A-9E25-452E-B36C-1DA0596D2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922240"/>
          <a:ext cx="8819048" cy="6123809"/>
        </a:xfrm>
        <a:prstGeom prst="rect">
          <a:avLst/>
        </a:prstGeom>
      </xdr:spPr>
    </xdr:pic>
    <xdr:clientData/>
  </xdr:twoCellAnchor>
  <xdr:twoCellAnchor>
    <xdr:from>
      <xdr:col>0</xdr:col>
      <xdr:colOff>1143000</xdr:colOff>
      <xdr:row>74</xdr:row>
      <xdr:rowOff>152400</xdr:rowOff>
    </xdr:from>
    <xdr:to>
      <xdr:col>4</xdr:col>
      <xdr:colOff>30480</xdr:colOff>
      <xdr:row>100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909AF45-2D7B-4384-9E3F-BCD43462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mil\OneDrive\Oligocenska-Rozicki\dane\analiza_porownawcza\alfagu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62">
          <cell r="G162">
            <v>72.410531199999994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C30D8-6B03-49F1-BDEA-7FE7F33529A7}" name="Tabela2" displayName="Tabela2" ref="A1:F1048576" totalsRowShown="0">
  <autoFilter ref="A1:F1048576" xr:uid="{8D7F6BF9-EF9B-4228-BB7B-BE53C08A7DDA}"/>
  <sortState xmlns:xlrd2="http://schemas.microsoft.com/office/spreadsheetml/2017/richdata2" ref="A2:F64">
    <sortCondition ref="B1:B1048576"/>
  </sortState>
  <tableColumns count="6">
    <tableColumn id="1" xr3:uid="{A8EB8050-92BC-4654-831B-31C45EE6C057}" name="Miejsce"/>
    <tableColumn id="4" xr3:uid="{975C2771-7A6A-48E3-A9DA-65C6CB908D10}" name="Dzielnica"/>
    <tableColumn id="5" xr3:uid="{3F37807E-1D42-4CD4-A006-4274FA10CC2C}" name="Stężenie [Bq/l]"/>
    <tableColumn id="6" xr3:uid="{557D6102-6476-451D-B5F3-E6D94A13E2A1}" name="Niepewność [Bq/l]"/>
    <tableColumn id="2" xr3:uid="{1D2F660C-5A5E-4DE9-89BA-489CFC992F60}" name="X" dataDxfId="1"/>
    <tableColumn id="3" xr3:uid="{A63DDF12-924A-4640-8940-C0A9A348A5DA}" name="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4B58-0E15-4048-BAF3-FA348A2B7968}">
  <dimension ref="A1:V421"/>
  <sheetViews>
    <sheetView topLeftCell="D1" zoomScaleNormal="100" workbookViewId="0">
      <pane ySplit="1" topLeftCell="A344" activePane="bottomLeft" state="frozen"/>
      <selection pane="bottomLeft" activeCell="S365" sqref="S365"/>
    </sheetView>
  </sheetViews>
  <sheetFormatPr defaultRowHeight="15.75" thickBottom="1" x14ac:dyDescent="0.3"/>
  <cols>
    <col min="1" max="1" width="22.85546875" style="3" bestFit="1" customWidth="1"/>
    <col min="2" max="3" width="8.85546875" style="3"/>
    <col min="4" max="4" width="14.5703125" style="18" bestFit="1" customWidth="1"/>
    <col min="5" max="5" width="17.85546875" style="11" bestFit="1" customWidth="1"/>
    <col min="6" max="6" width="10.85546875" style="13" bestFit="1" customWidth="1"/>
    <col min="7" max="7" width="14.28515625" style="11" bestFit="1" customWidth="1"/>
    <col min="8" max="8" width="13.28515625" style="13" bestFit="1" customWidth="1"/>
    <col min="9" max="9" width="16.5703125" style="16" bestFit="1" customWidth="1"/>
    <col min="10" max="10" width="12.85546875" style="7" bestFit="1" customWidth="1"/>
    <col min="11" max="11" width="11.28515625" style="20" bestFit="1" customWidth="1"/>
    <col min="12" max="12" width="45.140625" style="65" bestFit="1" customWidth="1"/>
    <col min="13" max="13" width="24.5703125" bestFit="1" customWidth="1"/>
    <col min="14" max="14" width="18.7109375" bestFit="1" customWidth="1"/>
    <col min="15" max="15" width="19.28515625" bestFit="1" customWidth="1"/>
    <col min="16" max="16" width="18.7109375" bestFit="1" customWidth="1"/>
    <col min="17" max="17" width="25.85546875" style="47" bestFit="1" customWidth="1"/>
    <col min="18" max="18" width="18.7109375" style="50" bestFit="1" customWidth="1"/>
    <col min="19" max="19" width="35.140625" bestFit="1" customWidth="1"/>
    <col min="20" max="20" width="18.7109375" bestFit="1" customWidth="1"/>
  </cols>
  <sheetData>
    <row r="1" spans="1:22" s="5" customFormat="1" ht="16.5" thickBot="1" x14ac:dyDescent="0.3">
      <c r="A1" s="4" t="s">
        <v>0</v>
      </c>
      <c r="B1" s="4" t="s">
        <v>1</v>
      </c>
      <c r="C1" s="4" t="s">
        <v>2</v>
      </c>
      <c r="D1" s="14" t="s">
        <v>3</v>
      </c>
      <c r="E1" s="10" t="s">
        <v>4</v>
      </c>
      <c r="F1" s="12" t="s">
        <v>5</v>
      </c>
      <c r="G1" s="10" t="s">
        <v>6</v>
      </c>
      <c r="H1" s="12" t="s">
        <v>7</v>
      </c>
      <c r="I1" s="15" t="s">
        <v>8</v>
      </c>
      <c r="J1" s="6" t="s">
        <v>9</v>
      </c>
      <c r="K1" s="19" t="s">
        <v>10</v>
      </c>
      <c r="L1" s="56" t="s">
        <v>11</v>
      </c>
      <c r="M1" s="5" t="s">
        <v>12</v>
      </c>
      <c r="N1" s="5" t="s">
        <v>13</v>
      </c>
      <c r="O1" s="5" t="s">
        <v>14</v>
      </c>
      <c r="P1" s="5" t="s">
        <v>13</v>
      </c>
      <c r="Q1" s="45" t="s">
        <v>15</v>
      </c>
      <c r="R1" s="46" t="s">
        <v>13</v>
      </c>
      <c r="S1" s="5" t="s">
        <v>16</v>
      </c>
      <c r="T1" s="5" t="s">
        <v>13</v>
      </c>
    </row>
    <row r="2" spans="1:22" ht="15" customHeight="1" thickBot="1" x14ac:dyDescent="0.3">
      <c r="A2" s="96" t="s">
        <v>17</v>
      </c>
      <c r="B2" s="103">
        <v>20.957519999999999</v>
      </c>
      <c r="C2" s="103">
        <v>52.313957000000002</v>
      </c>
      <c r="D2" s="95" t="s">
        <v>18</v>
      </c>
      <c r="E2" s="97">
        <v>0.86111111111111116</v>
      </c>
      <c r="F2" s="95" t="s">
        <v>19</v>
      </c>
      <c r="G2" s="97">
        <v>0.42638888888888887</v>
      </c>
      <c r="H2" s="95" t="s">
        <v>19</v>
      </c>
      <c r="I2" s="99">
        <v>0.67222222222222217</v>
      </c>
      <c r="J2" s="7">
        <v>26.6</v>
      </c>
      <c r="K2" s="20">
        <v>0.10009999999999999</v>
      </c>
      <c r="L2" s="74">
        <f>67+28/60</f>
        <v>67.466666666666669</v>
      </c>
      <c r="M2">
        <v>11.86</v>
      </c>
      <c r="N2">
        <f t="shared" ref="N2:N32" si="0">J2*K2</f>
        <v>2.6626599999999998</v>
      </c>
      <c r="O2">
        <f>(M2*$L$373)-$L$370</f>
        <v>6.5609991233253275</v>
      </c>
      <c r="P2">
        <f t="shared" ref="P2:P21" si="1">O2*K2</f>
        <v>0.65675601224486524</v>
      </c>
      <c r="Q2" s="104">
        <f>AVERAGE(O2:O4)</f>
        <v>6.0682935545936241</v>
      </c>
      <c r="R2" s="109">
        <f>AVERAGE(P2:P4)</f>
        <v>0.61404393195709106</v>
      </c>
      <c r="S2" s="68">
        <f>Q2*EXP(0.693*L2/$M$374)</f>
        <v>10.132370842048966</v>
      </c>
      <c r="T2" s="68">
        <f>R2*EXP(0.693*L2/$M$374)</f>
        <v>1.0252834303293323</v>
      </c>
    </row>
    <row r="3" spans="1:22" thickBot="1" x14ac:dyDescent="0.3">
      <c r="A3" s="96"/>
      <c r="B3" s="103"/>
      <c r="C3" s="103"/>
      <c r="D3" s="95"/>
      <c r="E3" s="97"/>
      <c r="F3" s="95"/>
      <c r="G3" s="97"/>
      <c r="H3" s="95"/>
      <c r="I3" s="99"/>
      <c r="J3" s="7">
        <v>26.6</v>
      </c>
      <c r="K3" s="20">
        <v>0.10009999999999999</v>
      </c>
      <c r="L3" s="75"/>
      <c r="M3">
        <v>11.86</v>
      </c>
      <c r="N3">
        <f t="shared" si="0"/>
        <v>2.6626599999999998</v>
      </c>
      <c r="O3">
        <f t="shared" ref="O3:O64" si="2">(M3*$L$373)-$L$370</f>
        <v>6.5609991233253275</v>
      </c>
      <c r="P3">
        <f t="shared" si="1"/>
        <v>0.65675601224486524</v>
      </c>
      <c r="Q3" s="105"/>
      <c r="R3" s="110"/>
      <c r="S3" s="69"/>
      <c r="T3" s="69"/>
    </row>
    <row r="4" spans="1:22" s="2" customFormat="1" thickBot="1" x14ac:dyDescent="0.3">
      <c r="A4" s="96"/>
      <c r="B4" s="103"/>
      <c r="C4" s="103"/>
      <c r="D4" s="95"/>
      <c r="E4" s="97"/>
      <c r="F4" s="95"/>
      <c r="G4" s="97"/>
      <c r="H4" s="95"/>
      <c r="I4" s="100"/>
      <c r="J4" s="8">
        <v>24.67</v>
      </c>
      <c r="K4" s="21">
        <v>0.104</v>
      </c>
      <c r="L4" s="76"/>
      <c r="M4" s="2">
        <v>11</v>
      </c>
      <c r="N4">
        <f t="shared" si="0"/>
        <v>2.56568</v>
      </c>
      <c r="O4">
        <f t="shared" si="2"/>
        <v>5.082882417130218</v>
      </c>
      <c r="P4">
        <f t="shared" si="1"/>
        <v>0.5286197713815427</v>
      </c>
      <c r="Q4" s="106"/>
      <c r="R4" s="111"/>
      <c r="S4" s="70"/>
      <c r="T4" s="70"/>
      <c r="U4" s="2">
        <f>AVERAGE(S2:S7)</f>
        <v>12.485197385131602</v>
      </c>
      <c r="V4" s="2">
        <f>AVERAGE(T2:T7)</f>
        <v>1.2261634679112778</v>
      </c>
    </row>
    <row r="5" spans="1:22" thickBot="1" x14ac:dyDescent="0.3">
      <c r="A5" s="96"/>
      <c r="B5" s="103"/>
      <c r="C5" s="103"/>
      <c r="D5" s="95"/>
      <c r="E5" s="97"/>
      <c r="F5" s="95"/>
      <c r="G5" s="97"/>
      <c r="H5" s="95"/>
      <c r="I5" s="99">
        <v>0.80138888888888893</v>
      </c>
      <c r="J5" s="7">
        <v>27.33</v>
      </c>
      <c r="K5" s="20">
        <v>9.8799999999999999E-2</v>
      </c>
      <c r="L5" s="93">
        <f>67+3+34/60</f>
        <v>70.566666666666663</v>
      </c>
      <c r="M5">
        <v>12.445</v>
      </c>
      <c r="N5">
        <f t="shared" si="0"/>
        <v>2.7002039999999998</v>
      </c>
      <c r="O5">
        <f t="shared" si="2"/>
        <v>7.5664622316092114</v>
      </c>
      <c r="P5">
        <f t="shared" si="1"/>
        <v>0.74756646848299013</v>
      </c>
      <c r="Q5" s="104">
        <f>AVERAGE(O5:O7)</f>
        <v>8.6796330688716523</v>
      </c>
      <c r="R5" s="109">
        <f>AVERAGE(P5:P7)</f>
        <v>0.83476169474597872</v>
      </c>
      <c r="S5" s="68">
        <f>Q5*EXP(0.693*L5/$M$374)</f>
        <v>14.838023928214241</v>
      </c>
      <c r="T5" s="68">
        <f>R5*EXP(0.693*L5/$M$374)</f>
        <v>1.4270435054932231</v>
      </c>
    </row>
    <row r="6" spans="1:22" thickBot="1" x14ac:dyDescent="0.3">
      <c r="A6" s="96"/>
      <c r="B6" s="103"/>
      <c r="C6" s="103"/>
      <c r="D6" s="95"/>
      <c r="E6" s="97"/>
      <c r="F6" s="95"/>
      <c r="G6" s="97"/>
      <c r="H6" s="95"/>
      <c r="I6" s="99"/>
      <c r="J6" s="7">
        <v>29.53</v>
      </c>
      <c r="K6" s="20">
        <v>9.5000000000000001E-2</v>
      </c>
      <c r="L6" s="75"/>
      <c r="M6">
        <v>13.446</v>
      </c>
      <c r="N6">
        <f t="shared" si="0"/>
        <v>2.8053500000000002</v>
      </c>
      <c r="O6">
        <f t="shared" si="2"/>
        <v>9.2869213280060769</v>
      </c>
      <c r="P6">
        <f t="shared" si="1"/>
        <v>0.88225752616057729</v>
      </c>
      <c r="Q6" s="105"/>
      <c r="R6" s="110"/>
      <c r="S6" s="69"/>
      <c r="T6" s="69"/>
    </row>
    <row r="7" spans="1:22" s="1" customFormat="1" thickBot="1" x14ac:dyDescent="0.3">
      <c r="A7" s="96"/>
      <c r="B7" s="103"/>
      <c r="C7" s="103"/>
      <c r="D7" s="95"/>
      <c r="E7" s="97"/>
      <c r="F7" s="95"/>
      <c r="G7" s="97"/>
      <c r="H7" s="95"/>
      <c r="I7" s="101"/>
      <c r="J7" s="9">
        <v>29.4</v>
      </c>
      <c r="K7" s="22">
        <v>9.5200000000000007E-2</v>
      </c>
      <c r="L7" s="94"/>
      <c r="M7" s="1">
        <v>13.387</v>
      </c>
      <c r="N7">
        <f t="shared" si="0"/>
        <v>2.79888</v>
      </c>
      <c r="O7">
        <f t="shared" si="2"/>
        <v>9.1855156469996686</v>
      </c>
      <c r="P7">
        <f t="shared" si="1"/>
        <v>0.87446108959436852</v>
      </c>
      <c r="Q7" s="106"/>
      <c r="R7" s="111"/>
      <c r="S7" s="70"/>
      <c r="T7" s="70"/>
    </row>
    <row r="8" spans="1:22" thickBot="1" x14ac:dyDescent="0.3">
      <c r="A8" s="96" t="s">
        <v>20</v>
      </c>
      <c r="B8" s="96" t="s">
        <v>21</v>
      </c>
      <c r="C8" s="96" t="s">
        <v>22</v>
      </c>
      <c r="D8" s="95" t="s">
        <v>18</v>
      </c>
      <c r="E8" s="97">
        <v>0.84027777777777779</v>
      </c>
      <c r="F8" s="95" t="s">
        <v>19</v>
      </c>
      <c r="G8" s="97">
        <v>0.42638888888888887</v>
      </c>
      <c r="H8" s="95" t="s">
        <v>19</v>
      </c>
      <c r="I8" s="98">
        <v>0.67222222222222217</v>
      </c>
      <c r="J8" s="7">
        <v>27.6</v>
      </c>
      <c r="K8" s="20">
        <v>9.3799999999999994E-2</v>
      </c>
      <c r="L8" s="93">
        <f>67+58/60</f>
        <v>67.966666666666669</v>
      </c>
      <c r="M8">
        <v>12.305999999999999</v>
      </c>
      <c r="N8">
        <f t="shared" si="0"/>
        <v>2.5888800000000001</v>
      </c>
      <c r="O8">
        <f t="shared" si="2"/>
        <v>7.3275573221195351</v>
      </c>
      <c r="P8">
        <f t="shared" si="1"/>
        <v>0.68732487681481236</v>
      </c>
      <c r="Q8" s="104">
        <f>AVERAGE(O8:O9)</f>
        <v>6.7646698555161642</v>
      </c>
      <c r="R8" s="109">
        <f t="shared" ref="R8" si="3">AVERAGE(P8:P10)</f>
        <v>0.57138567746104674</v>
      </c>
      <c r="S8" s="68">
        <f>Q8*EXP(0.693*L8/$M$374)</f>
        <v>11.338122218930634</v>
      </c>
      <c r="T8" s="68">
        <f>R8*EXP(0.693*L8/$M$374)</f>
        <v>0.95768763052302763</v>
      </c>
    </row>
    <row r="9" spans="1:22" thickBot="1" x14ac:dyDescent="0.3">
      <c r="A9" s="96"/>
      <c r="B9" s="96"/>
      <c r="C9" s="96"/>
      <c r="D9" s="95"/>
      <c r="E9" s="97"/>
      <c r="F9" s="95"/>
      <c r="G9" s="97"/>
      <c r="H9" s="95"/>
      <c r="I9" s="99"/>
      <c r="J9" s="7">
        <v>26.13</v>
      </c>
      <c r="K9" s="20">
        <v>0.10100000000000001</v>
      </c>
      <c r="L9" s="75"/>
      <c r="M9">
        <v>11.651</v>
      </c>
      <c r="N9">
        <f t="shared" si="0"/>
        <v>2.6391300000000002</v>
      </c>
      <c r="O9">
        <f t="shared" si="2"/>
        <v>6.2017823889127932</v>
      </c>
      <c r="P9">
        <f t="shared" si="1"/>
        <v>0.6263800212801921</v>
      </c>
      <c r="Q9" s="105"/>
      <c r="R9" s="110"/>
      <c r="S9" s="69"/>
      <c r="T9" s="69"/>
    </row>
    <row r="10" spans="1:22" s="2" customFormat="1" thickBot="1" x14ac:dyDescent="0.3">
      <c r="A10" s="96"/>
      <c r="B10" s="96"/>
      <c r="C10" s="96"/>
      <c r="D10" s="95"/>
      <c r="E10" s="97"/>
      <c r="F10" s="95"/>
      <c r="G10" s="97"/>
      <c r="H10" s="95"/>
      <c r="I10" s="100"/>
      <c r="J10" s="23">
        <v>22.87</v>
      </c>
      <c r="K10" s="21">
        <v>0.108</v>
      </c>
      <c r="L10" s="94"/>
      <c r="M10" s="2">
        <v>10.199999999999999</v>
      </c>
      <c r="N10">
        <f t="shared" si="0"/>
        <v>2.4699599999999999</v>
      </c>
      <c r="O10">
        <f t="shared" si="2"/>
        <v>3.7078901322975533</v>
      </c>
      <c r="P10">
        <f t="shared" si="1"/>
        <v>0.40045213428813575</v>
      </c>
      <c r="Q10" s="106"/>
      <c r="R10" s="111"/>
      <c r="S10" s="70"/>
      <c r="T10" s="70"/>
      <c r="U10" s="2">
        <f>AVERAGE(S8:S13)</f>
        <v>12.274749336239115</v>
      </c>
      <c r="V10" s="2">
        <f>AVERAGE(T8:T13)</f>
        <v>1.0467320069274821</v>
      </c>
    </row>
    <row r="11" spans="1:22" thickBot="1" x14ac:dyDescent="0.3">
      <c r="A11" s="96"/>
      <c r="B11" s="96"/>
      <c r="C11" s="96"/>
      <c r="D11" s="95"/>
      <c r="E11" s="97"/>
      <c r="F11" s="95"/>
      <c r="G11" s="97"/>
      <c r="H11" s="95"/>
      <c r="I11" s="99">
        <v>0.80138888888888893</v>
      </c>
      <c r="J11" s="7">
        <v>26.87</v>
      </c>
      <c r="K11" s="20">
        <v>9.9599999999999994E-2</v>
      </c>
      <c r="L11" s="93">
        <f>67+3+64/60</f>
        <v>71.066666666666663</v>
      </c>
      <c r="M11">
        <v>12.234999999999999</v>
      </c>
      <c r="N11">
        <f t="shared" si="0"/>
        <v>2.6762519999999999</v>
      </c>
      <c r="O11">
        <f t="shared" si="2"/>
        <v>7.2055267568406371</v>
      </c>
      <c r="P11">
        <f t="shared" si="1"/>
        <v>0.71767046498132747</v>
      </c>
      <c r="Q11" s="104">
        <f>AVERAGE(O11:O12)</f>
        <v>7.6988052390243542</v>
      </c>
      <c r="R11" s="109">
        <f t="shared" ref="R11" si="4">AVERAGE(P11:P13)</f>
        <v>0.66186299369344093</v>
      </c>
      <c r="S11" s="68">
        <f>Q11*EXP(0.693*L11/$M$374)</f>
        <v>13.211376453547597</v>
      </c>
      <c r="T11" s="68">
        <f>R11*EXP(0.693*L11/$M$374)</f>
        <v>1.1357763833319365</v>
      </c>
    </row>
    <row r="12" spans="1:22" thickBot="1" x14ac:dyDescent="0.3">
      <c r="A12" s="96"/>
      <c r="B12" s="96"/>
      <c r="C12" s="96"/>
      <c r="D12" s="95"/>
      <c r="E12" s="97"/>
      <c r="F12" s="95"/>
      <c r="G12" s="97"/>
      <c r="H12" s="95"/>
      <c r="I12" s="99"/>
      <c r="J12" s="7">
        <v>28.13</v>
      </c>
      <c r="K12" s="20">
        <v>9.74E-2</v>
      </c>
      <c r="L12" s="75"/>
      <c r="M12">
        <v>12.808999999999999</v>
      </c>
      <c r="N12">
        <f t="shared" si="0"/>
        <v>2.739862</v>
      </c>
      <c r="O12">
        <f t="shared" si="2"/>
        <v>8.1920837212080713</v>
      </c>
      <c r="P12">
        <f t="shared" si="1"/>
        <v>0.79790895444566612</v>
      </c>
      <c r="Q12" s="105"/>
      <c r="R12" s="110"/>
      <c r="S12" s="69"/>
      <c r="T12" s="69"/>
    </row>
    <row r="13" spans="1:22" s="1" customFormat="1" thickBot="1" x14ac:dyDescent="0.3">
      <c r="A13" s="96"/>
      <c r="B13" s="96"/>
      <c r="C13" s="96"/>
      <c r="D13" s="95"/>
      <c r="E13" s="97"/>
      <c r="F13" s="95"/>
      <c r="G13" s="97"/>
      <c r="H13" s="95"/>
      <c r="I13" s="101"/>
      <c r="J13" s="24">
        <v>23.27</v>
      </c>
      <c r="K13" s="22">
        <v>0.1071</v>
      </c>
      <c r="L13" s="94"/>
      <c r="M13" s="1">
        <v>10.596</v>
      </c>
      <c r="N13">
        <f t="shared" si="0"/>
        <v>2.4922170000000001</v>
      </c>
      <c r="O13">
        <f t="shared" si="2"/>
        <v>4.3885113132897224</v>
      </c>
      <c r="P13">
        <f t="shared" si="1"/>
        <v>0.4700095616533293</v>
      </c>
      <c r="Q13" s="106"/>
      <c r="R13" s="111"/>
      <c r="S13" s="70"/>
      <c r="T13" s="70"/>
    </row>
    <row r="14" spans="1:22" thickBot="1" x14ac:dyDescent="0.3">
      <c r="A14" s="96" t="s">
        <v>23</v>
      </c>
      <c r="B14" s="96"/>
      <c r="C14" s="96"/>
      <c r="D14" s="95" t="s">
        <v>19</v>
      </c>
      <c r="E14" s="97">
        <v>0.37708333333333338</v>
      </c>
      <c r="F14" s="95" t="s">
        <v>19</v>
      </c>
      <c r="G14" s="97">
        <v>0.42638888888888887</v>
      </c>
      <c r="H14" s="95" t="s">
        <v>19</v>
      </c>
      <c r="I14" s="98">
        <v>0.67222222222222217</v>
      </c>
      <c r="J14" s="7">
        <v>25.47</v>
      </c>
      <c r="K14" s="20">
        <v>0.1023</v>
      </c>
      <c r="L14" s="93">
        <f>HOUR(I14-E14)+MINUTE(I14-E14)/60</f>
        <v>7.083333333333333</v>
      </c>
      <c r="M14">
        <v>11.356</v>
      </c>
      <c r="N14">
        <f t="shared" si="0"/>
        <v>2.6055809999999999</v>
      </c>
      <c r="O14">
        <f t="shared" si="2"/>
        <v>5.6947539838807515</v>
      </c>
      <c r="P14">
        <f t="shared" si="1"/>
        <v>0.58257333255100086</v>
      </c>
      <c r="Q14" s="104">
        <f t="shared" ref="Q14:R14" si="5">AVERAGE(O14:O16)</f>
        <v>4.9952266589721361</v>
      </c>
      <c r="R14" s="109">
        <f t="shared" si="5"/>
        <v>0.51908228864695227</v>
      </c>
      <c r="S14" s="68">
        <f>Q14*EXP(0.693*L14/$M$374)</f>
        <v>5.2714570341060201</v>
      </c>
      <c r="T14" s="68">
        <f>R14*EXP(0.693*L14/$M$374)</f>
        <v>0.54778695113924591</v>
      </c>
    </row>
    <row r="15" spans="1:22" thickBot="1" x14ac:dyDescent="0.3">
      <c r="A15" s="96"/>
      <c r="B15" s="96"/>
      <c r="C15" s="96"/>
      <c r="D15" s="95"/>
      <c r="E15" s="97"/>
      <c r="F15" s="95"/>
      <c r="G15" s="97"/>
      <c r="H15" s="95"/>
      <c r="I15" s="99"/>
      <c r="J15" s="7">
        <v>25.07</v>
      </c>
      <c r="K15" s="20">
        <v>0.1031</v>
      </c>
      <c r="L15" s="75"/>
      <c r="M15">
        <v>11.178000000000001</v>
      </c>
      <c r="N15">
        <f t="shared" si="0"/>
        <v>2.5847169999999999</v>
      </c>
      <c r="O15">
        <f t="shared" si="2"/>
        <v>5.3888182005054865</v>
      </c>
      <c r="P15">
        <f t="shared" si="1"/>
        <v>0.55558715647211565</v>
      </c>
      <c r="Q15" s="105"/>
      <c r="R15" s="110"/>
      <c r="S15" s="69"/>
      <c r="T15" s="69"/>
    </row>
    <row r="16" spans="1:22" s="2" customFormat="1" thickBot="1" x14ac:dyDescent="0.3">
      <c r="A16" s="96"/>
      <c r="B16" s="96"/>
      <c r="C16" s="96"/>
      <c r="D16" s="95"/>
      <c r="E16" s="97"/>
      <c r="F16" s="95"/>
      <c r="G16" s="97"/>
      <c r="H16" s="95"/>
      <c r="I16" s="100"/>
      <c r="J16" s="8">
        <v>23.13</v>
      </c>
      <c r="K16" s="21">
        <v>0.1074</v>
      </c>
      <c r="L16" s="94"/>
      <c r="M16" s="2">
        <v>10.313000000000001</v>
      </c>
      <c r="N16">
        <f t="shared" si="0"/>
        <v>2.484162</v>
      </c>
      <c r="O16">
        <f t="shared" si="2"/>
        <v>3.9021077925301704</v>
      </c>
      <c r="P16">
        <f t="shared" si="1"/>
        <v>0.41908637691774026</v>
      </c>
      <c r="Q16" s="106"/>
      <c r="R16" s="111"/>
      <c r="S16" s="70"/>
      <c r="T16" s="70"/>
      <c r="U16" s="2">
        <f>AVERAGE(S14:S19)</f>
        <v>5.371421427417844</v>
      </c>
      <c r="V16" s="2">
        <f>AVERAGE(T14:T19)</f>
        <v>0.56093942444394962</v>
      </c>
    </row>
    <row r="17" spans="1:22" thickBot="1" x14ac:dyDescent="0.3">
      <c r="A17" s="96"/>
      <c r="B17" s="96"/>
      <c r="C17" s="96"/>
      <c r="D17" s="95"/>
      <c r="E17" s="97"/>
      <c r="F17" s="95"/>
      <c r="G17" s="97"/>
      <c r="H17" s="95"/>
      <c r="I17" s="99">
        <v>0.80138888888888893</v>
      </c>
      <c r="J17" s="7">
        <v>24.4</v>
      </c>
      <c r="K17" s="20">
        <v>0.1045</v>
      </c>
      <c r="L17" s="93">
        <f>HOUR(I17-E14)+MINUTE(I17-E14)/60</f>
        <v>10.183333333333334</v>
      </c>
      <c r="M17">
        <v>11.11</v>
      </c>
      <c r="N17">
        <f t="shared" si="0"/>
        <v>2.5497999999999998</v>
      </c>
      <c r="O17">
        <f t="shared" si="2"/>
        <v>5.2719438562947083</v>
      </c>
      <c r="P17">
        <f t="shared" si="1"/>
        <v>0.55091813298279702</v>
      </c>
      <c r="Q17" s="104">
        <f t="shared" ref="Q17:R17" si="6">AVERAGE(O17:O19)</f>
        <v>5.0639762732137683</v>
      </c>
      <c r="R17" s="109">
        <f t="shared" si="6"/>
        <v>0.53134394906476201</v>
      </c>
      <c r="S17" s="68">
        <f>Q17*EXP(0.693*L17/$M$374)</f>
        <v>5.4713858207296679</v>
      </c>
      <c r="T17" s="68">
        <f>R17*EXP(0.693*L17/$M$374)</f>
        <v>0.57409189774865343</v>
      </c>
    </row>
    <row r="18" spans="1:22" thickBot="1" x14ac:dyDescent="0.3">
      <c r="A18" s="96"/>
      <c r="B18" s="96"/>
      <c r="C18" s="96"/>
      <c r="D18" s="95"/>
      <c r="E18" s="97"/>
      <c r="F18" s="95"/>
      <c r="G18" s="97"/>
      <c r="H18" s="95"/>
      <c r="I18" s="99"/>
      <c r="J18" s="7">
        <v>25</v>
      </c>
      <c r="K18" s="20">
        <v>0.1033</v>
      </c>
      <c r="L18" s="75"/>
      <c r="M18">
        <v>11.384</v>
      </c>
      <c r="N18">
        <f t="shared" si="0"/>
        <v>2.5825</v>
      </c>
      <c r="O18">
        <f t="shared" si="2"/>
        <v>5.742878713849894</v>
      </c>
      <c r="P18">
        <f t="shared" si="1"/>
        <v>0.59323937114069403</v>
      </c>
      <c r="Q18" s="105"/>
      <c r="R18" s="110"/>
      <c r="S18" s="69"/>
      <c r="T18" s="69"/>
    </row>
    <row r="19" spans="1:22" s="1" customFormat="1" thickBot="1" x14ac:dyDescent="0.3">
      <c r="A19" s="96"/>
      <c r="B19" s="96"/>
      <c r="C19" s="96"/>
      <c r="D19" s="95"/>
      <c r="E19" s="97"/>
      <c r="F19" s="95"/>
      <c r="G19" s="97"/>
      <c r="H19" s="95"/>
      <c r="I19" s="101"/>
      <c r="J19" s="9">
        <v>23</v>
      </c>
      <c r="K19" s="22">
        <v>0.1077</v>
      </c>
      <c r="L19" s="94"/>
      <c r="M19" s="1">
        <v>10.473000000000001</v>
      </c>
      <c r="N19">
        <f t="shared" si="0"/>
        <v>2.4771000000000001</v>
      </c>
      <c r="O19">
        <f t="shared" si="2"/>
        <v>4.1771062494967026</v>
      </c>
      <c r="P19">
        <f t="shared" si="1"/>
        <v>0.44987434307079488</v>
      </c>
      <c r="Q19" s="106"/>
      <c r="R19" s="111"/>
      <c r="S19" s="70"/>
      <c r="T19" s="70"/>
    </row>
    <row r="20" spans="1:22" thickBot="1" x14ac:dyDescent="0.3">
      <c r="A20" s="96" t="s">
        <v>24</v>
      </c>
      <c r="B20" s="96"/>
      <c r="C20" s="96"/>
      <c r="D20" s="95" t="s">
        <v>19</v>
      </c>
      <c r="E20" s="97">
        <v>0.36388888888888887</v>
      </c>
      <c r="F20" s="95" t="s">
        <v>19</v>
      </c>
      <c r="G20" s="97">
        <v>0.42638888888888887</v>
      </c>
      <c r="H20" s="95" t="s">
        <v>19</v>
      </c>
      <c r="I20" s="98">
        <v>0.67222222222222217</v>
      </c>
      <c r="J20" s="7">
        <v>19.8</v>
      </c>
      <c r="K20" s="20">
        <v>0.11609999999999999</v>
      </c>
      <c r="L20" s="93">
        <f>HOUR(I20-E20)+MINUTE(I20-E20)/60</f>
        <v>7.4</v>
      </c>
      <c r="M20">
        <v>8.8279999999999994</v>
      </c>
      <c r="N20">
        <f t="shared" si="0"/>
        <v>2.2987799999999998</v>
      </c>
      <c r="O20">
        <f t="shared" si="2"/>
        <v>1.3497783638095413</v>
      </c>
      <c r="P20">
        <f t="shared" si="1"/>
        <v>0.15670926803828775</v>
      </c>
      <c r="Q20" s="104">
        <f>AVERAGE(O20:O21)</f>
        <v>2.5262561375194874</v>
      </c>
      <c r="R20" s="109">
        <f t="shared" ref="R20" si="7">AVERAGE(P20:P22)</f>
        <v>0.27830226522553331</v>
      </c>
      <c r="S20" s="68">
        <f>Q20*EXP(0.693*L20/$M$374)</f>
        <v>2.6723779189039027</v>
      </c>
      <c r="T20" s="68">
        <f>R20*EXP(0.693*L20/$M$374)</f>
        <v>0.29439961266157066</v>
      </c>
    </row>
    <row r="21" spans="1:22" thickBot="1" x14ac:dyDescent="0.3">
      <c r="A21" s="96"/>
      <c r="B21" s="96"/>
      <c r="C21" s="96"/>
      <c r="D21" s="95"/>
      <c r="E21" s="97"/>
      <c r="F21" s="95"/>
      <c r="G21" s="97"/>
      <c r="H21" s="95"/>
      <c r="I21" s="99"/>
      <c r="J21" s="7">
        <v>22.87</v>
      </c>
      <c r="K21" s="20">
        <v>0.108</v>
      </c>
      <c r="L21" s="75"/>
      <c r="M21">
        <v>10.196999999999999</v>
      </c>
      <c r="N21">
        <f t="shared" si="0"/>
        <v>2.4699599999999999</v>
      </c>
      <c r="O21">
        <f t="shared" si="2"/>
        <v>3.7027339112294335</v>
      </c>
      <c r="P21">
        <f t="shared" si="1"/>
        <v>0.39989526241277884</v>
      </c>
      <c r="Q21" s="105"/>
      <c r="R21" s="110"/>
      <c r="S21" s="69"/>
      <c r="T21" s="69"/>
    </row>
    <row r="22" spans="1:22" s="2" customFormat="1" thickBot="1" x14ac:dyDescent="0.3">
      <c r="A22" s="96"/>
      <c r="B22" s="96"/>
      <c r="C22" s="96"/>
      <c r="D22" s="95"/>
      <c r="E22" s="97"/>
      <c r="F22" s="95"/>
      <c r="G22" s="97"/>
      <c r="H22" s="95"/>
      <c r="I22" s="100"/>
      <c r="J22" s="23">
        <v>25.93</v>
      </c>
      <c r="K22" s="21">
        <v>0.1014</v>
      </c>
      <c r="L22" s="94"/>
      <c r="N22">
        <f t="shared" si="0"/>
        <v>2.629302</v>
      </c>
      <c r="O22"/>
      <c r="P22"/>
      <c r="Q22" s="106"/>
      <c r="R22" s="111"/>
      <c r="S22" s="70"/>
      <c r="T22" s="70"/>
      <c r="U22" s="2">
        <f>AVERAGE(S20:S25)</f>
        <v>3.2975770232058768</v>
      </c>
      <c r="V22" s="2">
        <f>AVERAGE(T20:T25)</f>
        <v>0.36128531271390502</v>
      </c>
    </row>
    <row r="23" spans="1:22" thickBot="1" x14ac:dyDescent="0.3">
      <c r="A23" s="96"/>
      <c r="B23" s="96"/>
      <c r="C23" s="96"/>
      <c r="D23" s="95"/>
      <c r="E23" s="97"/>
      <c r="F23" s="95"/>
      <c r="G23" s="97"/>
      <c r="H23" s="95"/>
      <c r="I23" s="99">
        <v>0.80138888888888893</v>
      </c>
      <c r="J23" s="7">
        <v>22.4</v>
      </c>
      <c r="K23" s="20">
        <v>0.1091</v>
      </c>
      <c r="L23" s="93">
        <f>HOUR(I23-E20)+MINUTE(I23-E20)/60</f>
        <v>10.5</v>
      </c>
      <c r="M23">
        <v>10.199999999999999</v>
      </c>
      <c r="N23">
        <f t="shared" si="0"/>
        <v>2.4438399999999998</v>
      </c>
      <c r="O23">
        <f t="shared" si="2"/>
        <v>3.7078901322975533</v>
      </c>
      <c r="P23">
        <f>O23*K23</f>
        <v>0.40453081343366309</v>
      </c>
      <c r="Q23" s="104">
        <f>AVERAGE(O23:O25)</f>
        <v>3.6219531144955135</v>
      </c>
      <c r="R23" s="109">
        <f t="shared" ref="R23" si="8">AVERAGE(P23:P25)</f>
        <v>0.3953361810149017</v>
      </c>
      <c r="S23" s="68">
        <f>Q23*EXP(0.693*L23/$M$374)</f>
        <v>3.9227761275078512</v>
      </c>
      <c r="T23" s="68">
        <f>R23*EXP(0.693*L23/$M$374)</f>
        <v>0.42817101276623937</v>
      </c>
    </row>
    <row r="24" spans="1:22" thickBot="1" x14ac:dyDescent="0.3">
      <c r="A24" s="96"/>
      <c r="B24" s="96"/>
      <c r="C24" s="96"/>
      <c r="D24" s="95"/>
      <c r="E24" s="97"/>
      <c r="F24" s="95"/>
      <c r="G24" s="97"/>
      <c r="H24" s="95"/>
      <c r="I24" s="99"/>
      <c r="J24" s="7">
        <v>21.4</v>
      </c>
      <c r="K24" s="20">
        <v>0.1116</v>
      </c>
      <c r="L24" s="75"/>
      <c r="M24">
        <v>9.7449999999999992</v>
      </c>
      <c r="N24">
        <f t="shared" si="0"/>
        <v>2.3882400000000001</v>
      </c>
      <c r="O24">
        <f t="shared" si="2"/>
        <v>2.9258632702989793</v>
      </c>
      <c r="P24">
        <f>O24*K24</f>
        <v>0.32652634096536609</v>
      </c>
      <c r="Q24" s="105"/>
      <c r="R24" s="110"/>
      <c r="S24" s="69"/>
      <c r="T24" s="69"/>
    </row>
    <row r="25" spans="1:22" s="1" customFormat="1" thickBot="1" x14ac:dyDescent="0.3">
      <c r="A25" s="96"/>
      <c r="B25" s="96"/>
      <c r="C25" s="96"/>
      <c r="D25" s="95"/>
      <c r="E25" s="97"/>
      <c r="F25" s="95"/>
      <c r="G25" s="97"/>
      <c r="H25" s="95"/>
      <c r="I25" s="101"/>
      <c r="J25" s="9">
        <v>23.07</v>
      </c>
      <c r="K25" s="22">
        <v>0.1075</v>
      </c>
      <c r="L25" s="94"/>
      <c r="M25" s="1">
        <v>10.505000000000001</v>
      </c>
      <c r="N25">
        <f t="shared" si="0"/>
        <v>2.4800249999999999</v>
      </c>
      <c r="O25">
        <f t="shared" si="2"/>
        <v>4.2321059408900084</v>
      </c>
      <c r="P25">
        <f>O25*K25</f>
        <v>0.45495138864567591</v>
      </c>
      <c r="Q25" s="106"/>
      <c r="R25" s="111"/>
      <c r="S25" s="70"/>
      <c r="T25" s="70"/>
    </row>
    <row r="26" spans="1:22" ht="14.45" customHeight="1" thickBot="1" x14ac:dyDescent="0.3">
      <c r="A26" s="79" t="s">
        <v>25</v>
      </c>
      <c r="B26" s="79"/>
      <c r="C26" s="79"/>
      <c r="D26" s="95" t="s">
        <v>26</v>
      </c>
      <c r="E26" s="85">
        <v>0.36180555555555555</v>
      </c>
      <c r="F26" s="95" t="s">
        <v>26</v>
      </c>
      <c r="G26" s="85">
        <v>0.40972222222222227</v>
      </c>
      <c r="H26" s="95" t="s">
        <v>26</v>
      </c>
      <c r="I26" s="91">
        <v>0.68194444444444446</v>
      </c>
      <c r="J26" s="25">
        <v>19.8</v>
      </c>
      <c r="K26" s="20">
        <v>0.11609999999999999</v>
      </c>
      <c r="L26" s="93">
        <f>HOUR(I26-E26)+MINUTE(I26-E26)/60</f>
        <v>7.6833333333333336</v>
      </c>
      <c r="N26">
        <f t="shared" si="0"/>
        <v>2.2987799999999998</v>
      </c>
      <c r="Q26" s="104">
        <f>AVERAGE(O27:O28)</f>
        <v>3.7388274587062913</v>
      </c>
      <c r="R26" s="109">
        <f t="shared" ref="R26" si="9">AVERAGE(P26:P28)</f>
        <v>0.40310919172297133</v>
      </c>
      <c r="S26" s="68">
        <f>Q26*EXP(0.693*L26/$M$374)</f>
        <v>3.9636101826499148</v>
      </c>
      <c r="T26" s="68">
        <f>R26*EXP(0.693*L26/$M$374)</f>
        <v>0.42734459257068935</v>
      </c>
    </row>
    <row r="27" spans="1:22" thickBot="1" x14ac:dyDescent="0.3">
      <c r="A27" s="80"/>
      <c r="B27" s="80"/>
      <c r="C27" s="80"/>
      <c r="D27" s="95"/>
      <c r="E27" s="86"/>
      <c r="F27" s="95"/>
      <c r="G27" s="86"/>
      <c r="H27" s="95"/>
      <c r="I27" s="77"/>
      <c r="J27" s="7">
        <v>22.07</v>
      </c>
      <c r="K27" s="20">
        <v>0.1099</v>
      </c>
      <c r="L27" s="75"/>
      <c r="M27">
        <v>9.8759999999999994</v>
      </c>
      <c r="N27">
        <f t="shared" si="0"/>
        <v>2.4254929999999999</v>
      </c>
      <c r="O27">
        <f t="shared" si="2"/>
        <v>3.1510182569403291</v>
      </c>
      <c r="P27">
        <f>O27*K27</f>
        <v>0.34629690643774214</v>
      </c>
      <c r="Q27" s="105"/>
      <c r="R27" s="110"/>
      <c r="S27" s="69"/>
      <c r="T27" s="69"/>
    </row>
    <row r="28" spans="1:22" s="2" customFormat="1" thickBot="1" x14ac:dyDescent="0.3">
      <c r="A28" s="80"/>
      <c r="B28" s="80"/>
      <c r="C28" s="80"/>
      <c r="D28" s="95"/>
      <c r="E28" s="86"/>
      <c r="F28" s="95"/>
      <c r="G28" s="86"/>
      <c r="H28" s="95"/>
      <c r="I28" s="77"/>
      <c r="J28" s="8">
        <v>23.6</v>
      </c>
      <c r="K28" s="21">
        <v>0.10630000000000001</v>
      </c>
      <c r="L28" s="94"/>
      <c r="M28" s="2">
        <v>10.56</v>
      </c>
      <c r="N28">
        <f t="shared" si="0"/>
        <v>2.5086800000000005</v>
      </c>
      <c r="O28">
        <f t="shared" si="2"/>
        <v>4.3266366604722535</v>
      </c>
      <c r="P28">
        <f>O28*K28</f>
        <v>0.45992147700820057</v>
      </c>
      <c r="Q28" s="106"/>
      <c r="R28" s="111"/>
      <c r="S28" s="70"/>
      <c r="T28" s="70"/>
    </row>
    <row r="29" spans="1:22" thickBot="1" x14ac:dyDescent="0.3">
      <c r="A29" s="80"/>
      <c r="B29" s="80"/>
      <c r="C29" s="80"/>
      <c r="D29" s="95"/>
      <c r="E29" s="86"/>
      <c r="F29" s="95"/>
      <c r="G29" s="86"/>
      <c r="H29" s="95"/>
      <c r="I29" s="102">
        <v>0.81180555555555556</v>
      </c>
      <c r="J29" s="25">
        <v>20.6</v>
      </c>
      <c r="K29" s="20">
        <v>0.1138</v>
      </c>
      <c r="L29" s="93">
        <f t="shared" ref="L29" si="10">HOUR(I29-E26)+MINUTE(I29-E26)/60</f>
        <v>10.8</v>
      </c>
      <c r="N29">
        <f t="shared" si="0"/>
        <v>2.3442799999999999</v>
      </c>
      <c r="Q29" s="104">
        <f>AVERAGE(O30:O31)</f>
        <v>6.201782388912795</v>
      </c>
      <c r="R29" s="109">
        <f t="shared" ref="R29" si="11">AVERAGE(P29:P31)</f>
        <v>0.63366483696713782</v>
      </c>
      <c r="S29" s="68">
        <f>Q29*EXP(0.693*L29/$M$374)</f>
        <v>6.7322036189077696</v>
      </c>
      <c r="T29" s="68">
        <f>R29*EXP(0.693*L29/$M$374)</f>
        <v>0.68786043125782947</v>
      </c>
    </row>
    <row r="30" spans="1:22" thickBot="1" x14ac:dyDescent="0.3">
      <c r="A30" s="80"/>
      <c r="B30" s="80"/>
      <c r="C30" s="80"/>
      <c r="D30" s="95"/>
      <c r="E30" s="86"/>
      <c r="F30" s="95"/>
      <c r="G30" s="86"/>
      <c r="H30" s="95"/>
      <c r="I30" s="77"/>
      <c r="J30" s="7">
        <v>24.53</v>
      </c>
      <c r="K30" s="20">
        <v>0.1043</v>
      </c>
      <c r="L30" s="75"/>
      <c r="M30">
        <v>11.223000000000001</v>
      </c>
      <c r="N30">
        <f t="shared" si="0"/>
        <v>2.5584790000000002</v>
      </c>
      <c r="O30">
        <f t="shared" si="2"/>
        <v>5.4661615165273219</v>
      </c>
      <c r="P30">
        <f>O30*K30</f>
        <v>0.57012064617379965</v>
      </c>
      <c r="Q30" s="105"/>
      <c r="R30" s="110"/>
      <c r="S30" s="69"/>
      <c r="T30" s="69"/>
    </row>
    <row r="31" spans="1:22" s="1" customFormat="1" thickBot="1" x14ac:dyDescent="0.3">
      <c r="A31" s="81"/>
      <c r="B31" s="81"/>
      <c r="C31" s="81"/>
      <c r="D31" s="95"/>
      <c r="E31" s="87"/>
      <c r="F31" s="95"/>
      <c r="G31" s="87"/>
      <c r="H31" s="95"/>
      <c r="I31" s="77"/>
      <c r="J31" s="9">
        <v>26.4</v>
      </c>
      <c r="K31" s="22">
        <v>0.10050000000000001</v>
      </c>
      <c r="L31" s="94"/>
      <c r="M31" s="1">
        <v>12.079000000000001</v>
      </c>
      <c r="N31">
        <f t="shared" si="0"/>
        <v>2.6532</v>
      </c>
      <c r="O31">
        <f t="shared" si="2"/>
        <v>6.9374032612982681</v>
      </c>
      <c r="P31">
        <f>O31*K31</f>
        <v>0.697209027760476</v>
      </c>
      <c r="Q31" s="106"/>
      <c r="R31" s="111"/>
      <c r="S31" s="70"/>
      <c r="T31" s="70"/>
    </row>
    <row r="32" spans="1:22" ht="14.45" customHeight="1" thickBot="1" x14ac:dyDescent="0.3">
      <c r="A32" s="79" t="s">
        <v>27</v>
      </c>
      <c r="B32" s="79"/>
      <c r="C32" s="79"/>
      <c r="D32" s="95" t="s">
        <v>19</v>
      </c>
      <c r="E32" s="85">
        <v>0.70486111111111116</v>
      </c>
      <c r="F32" s="95" t="s">
        <v>26</v>
      </c>
      <c r="G32" s="85">
        <v>0.40972222222222227</v>
      </c>
      <c r="H32" s="95" t="s">
        <v>26</v>
      </c>
      <c r="I32" s="91">
        <v>0.68194444444444446</v>
      </c>
      <c r="J32" s="7">
        <v>25.67</v>
      </c>
      <c r="K32" s="20">
        <v>0.1019</v>
      </c>
      <c r="L32" s="93">
        <v>23.45</v>
      </c>
      <c r="M32">
        <v>11.487</v>
      </c>
      <c r="N32">
        <f t="shared" si="0"/>
        <v>2.6157730000000003</v>
      </c>
      <c r="O32">
        <f t="shared" si="2"/>
        <v>5.9199089705220977</v>
      </c>
      <c r="P32">
        <f>O32*K32</f>
        <v>0.60323872409620183</v>
      </c>
      <c r="Q32" s="104">
        <f>AVERAGE(O32,O34)</f>
        <v>4.5079637680345588</v>
      </c>
      <c r="R32" s="109">
        <f t="shared" ref="R32" si="12">AVERAGE(P32:P34)</f>
        <v>0.47205518408146435</v>
      </c>
      <c r="S32" s="68">
        <f>Q32*EXP(0.693*L32/$M$374)</f>
        <v>5.3872481305263902</v>
      </c>
      <c r="T32" s="68">
        <f>R32*EXP(0.693*L32/$M$374)</f>
        <v>0.56413017912451513</v>
      </c>
    </row>
    <row r="33" spans="1:22" thickBot="1" x14ac:dyDescent="0.3">
      <c r="A33" s="80"/>
      <c r="B33" s="80"/>
      <c r="C33" s="80"/>
      <c r="D33" s="95"/>
      <c r="E33" s="86"/>
      <c r="F33" s="95"/>
      <c r="G33" s="86"/>
      <c r="H33" s="95"/>
      <c r="I33" s="77"/>
      <c r="J33" s="25">
        <v>32.33</v>
      </c>
      <c r="K33" s="20">
        <v>9.0800000000000006E-2</v>
      </c>
      <c r="L33" s="75"/>
      <c r="Q33" s="105"/>
      <c r="R33" s="110"/>
      <c r="S33" s="69"/>
      <c r="T33" s="69"/>
    </row>
    <row r="34" spans="1:22" s="2" customFormat="1" thickBot="1" x14ac:dyDescent="0.3">
      <c r="A34" s="80"/>
      <c r="B34" s="80"/>
      <c r="C34" s="80"/>
      <c r="D34" s="95"/>
      <c r="E34" s="86"/>
      <c r="F34" s="95"/>
      <c r="G34" s="86"/>
      <c r="H34" s="95"/>
      <c r="I34" s="92"/>
      <c r="J34" s="8">
        <v>22</v>
      </c>
      <c r="K34" s="21">
        <v>0.1101</v>
      </c>
      <c r="L34" s="94"/>
      <c r="M34" s="2">
        <v>9.8439999999999994</v>
      </c>
      <c r="N34">
        <f>J34*K34</f>
        <v>2.4222000000000001</v>
      </c>
      <c r="O34">
        <f t="shared" si="2"/>
        <v>3.0960185655470198</v>
      </c>
      <c r="P34">
        <f>O34*K34</f>
        <v>0.34087164406672688</v>
      </c>
      <c r="Q34" s="106"/>
      <c r="R34" s="111"/>
      <c r="S34" s="70"/>
      <c r="T34" s="70"/>
      <c r="U34" s="2">
        <f>AVERAGE(S32:S37)</f>
        <v>4.820313497366767</v>
      </c>
      <c r="V34" s="2">
        <f>AVERAGE(T32:T37)</f>
        <v>0.51553091235568804</v>
      </c>
    </row>
    <row r="35" spans="1:22" thickBot="1" x14ac:dyDescent="0.3">
      <c r="A35" s="80"/>
      <c r="B35" s="80"/>
      <c r="C35" s="80"/>
      <c r="D35" s="95"/>
      <c r="E35" s="86"/>
      <c r="F35" s="95"/>
      <c r="G35" s="86"/>
      <c r="H35" s="95"/>
      <c r="I35" s="102">
        <v>0.81180555555555556</v>
      </c>
      <c r="J35" s="7">
        <v>22.8</v>
      </c>
      <c r="K35" s="20">
        <v>0.1081</v>
      </c>
      <c r="L35" s="93">
        <f>HOUR(I35-E32)+24+MINUTE(I35-E32)/60</f>
        <v>26.566666666666666</v>
      </c>
      <c r="M35">
        <v>10.430999999999999</v>
      </c>
      <c r="N35">
        <f>J35*K35</f>
        <v>2.46468</v>
      </c>
      <c r="O35">
        <f t="shared" si="2"/>
        <v>4.1049191545429871</v>
      </c>
      <c r="P35">
        <f>O35*K35</f>
        <v>0.44374176060609694</v>
      </c>
      <c r="Q35" s="104">
        <f>AVERAGE(O35,O37)</f>
        <v>3.4758601842320438</v>
      </c>
      <c r="R35" s="109">
        <f t="shared" ref="R35" si="13">AVERAGE(P35:P37)</f>
        <v>0.38157642840402217</v>
      </c>
      <c r="S35" s="68">
        <f>Q35*EXP(0.693*L35/$M$374)</f>
        <v>4.2533788642071428</v>
      </c>
      <c r="T35" s="68">
        <f>R35*EXP(0.693*L35/$M$374)</f>
        <v>0.46693164558686101</v>
      </c>
    </row>
    <row r="36" spans="1:22" thickBot="1" x14ac:dyDescent="0.3">
      <c r="A36" s="80"/>
      <c r="B36" s="80"/>
      <c r="C36" s="80"/>
      <c r="D36" s="95"/>
      <c r="E36" s="86"/>
      <c r="F36" s="95"/>
      <c r="G36" s="86"/>
      <c r="H36" s="95"/>
      <c r="I36" s="77"/>
      <c r="J36" s="25">
        <v>27.2</v>
      </c>
      <c r="K36" s="20">
        <v>9.9000000000000005E-2</v>
      </c>
      <c r="L36" s="75"/>
      <c r="Q36" s="105"/>
      <c r="R36" s="110"/>
      <c r="S36" s="69"/>
      <c r="T36" s="69"/>
    </row>
    <row r="37" spans="1:22" s="1" customFormat="1" thickBot="1" x14ac:dyDescent="0.3">
      <c r="A37" s="81"/>
      <c r="B37" s="81"/>
      <c r="C37" s="81"/>
      <c r="D37" s="95"/>
      <c r="E37" s="87"/>
      <c r="F37" s="95"/>
      <c r="G37" s="87"/>
      <c r="H37" s="95"/>
      <c r="I37" s="77"/>
      <c r="J37" s="9">
        <v>21.2</v>
      </c>
      <c r="K37" s="22">
        <v>0.11219999999999999</v>
      </c>
      <c r="L37" s="94"/>
      <c r="M37" s="1">
        <v>9.6989999999999998</v>
      </c>
      <c r="N37">
        <f>J37*K37</f>
        <v>2.3786399999999999</v>
      </c>
      <c r="O37">
        <f t="shared" si="2"/>
        <v>2.8468012139211005</v>
      </c>
      <c r="P37">
        <f>O37*K37</f>
        <v>0.31941109620194746</v>
      </c>
      <c r="Q37" s="106"/>
      <c r="R37" s="111"/>
      <c r="S37" s="70"/>
      <c r="T37" s="70"/>
    </row>
    <row r="38" spans="1:22" ht="14.45" customHeight="1" thickBot="1" x14ac:dyDescent="0.3">
      <c r="A38" s="79" t="s">
        <v>28</v>
      </c>
      <c r="B38" s="79"/>
      <c r="C38" s="79"/>
      <c r="D38" s="95" t="s">
        <v>19</v>
      </c>
      <c r="E38" s="85">
        <v>0.75347222222222221</v>
      </c>
      <c r="F38" s="95" t="s">
        <v>26</v>
      </c>
      <c r="G38" s="85">
        <v>0.40972222222222227</v>
      </c>
      <c r="H38" s="95" t="s">
        <v>26</v>
      </c>
      <c r="I38" s="91">
        <v>0.68194444444444446</v>
      </c>
      <c r="J38" s="7">
        <v>22.6</v>
      </c>
      <c r="K38" s="20">
        <v>0.1086</v>
      </c>
      <c r="L38" s="93">
        <v>22.28</v>
      </c>
      <c r="M38">
        <v>10.113</v>
      </c>
      <c r="N38">
        <f>J38*K38</f>
        <v>2.4543600000000003</v>
      </c>
      <c r="O38">
        <f t="shared" si="2"/>
        <v>3.5583597213220024</v>
      </c>
      <c r="P38">
        <f>O38*K38</f>
        <v>0.38643786573556949</v>
      </c>
      <c r="Q38" s="104">
        <f>AVERAGE(O38,O40)</f>
        <v>3.7121869831876566</v>
      </c>
      <c r="R38" s="109">
        <f t="shared" ref="R38" si="14">AVERAGE(P38:P40)</f>
        <v>0.40140379996390552</v>
      </c>
      <c r="S38" s="68">
        <f>Q38*EXP(0.693*L38/$M$374)</f>
        <v>4.3969884811639997</v>
      </c>
      <c r="T38" s="68">
        <f>R38*EXP(0.693*L38/$M$374)</f>
        <v>0.47545231227042667</v>
      </c>
    </row>
    <row r="39" spans="1:22" thickBot="1" x14ac:dyDescent="0.3">
      <c r="A39" s="80"/>
      <c r="B39" s="80"/>
      <c r="C39" s="80"/>
      <c r="D39" s="95"/>
      <c r="E39" s="86"/>
      <c r="F39" s="95"/>
      <c r="G39" s="86"/>
      <c r="H39" s="95"/>
      <c r="I39" s="77"/>
      <c r="J39" s="25">
        <v>20.2</v>
      </c>
      <c r="K39" s="20">
        <v>0.1149</v>
      </c>
      <c r="L39" s="75"/>
      <c r="Q39" s="105"/>
      <c r="R39" s="110"/>
      <c r="S39" s="69"/>
      <c r="T39" s="69"/>
    </row>
    <row r="40" spans="1:22" s="2" customFormat="1" thickBot="1" x14ac:dyDescent="0.3">
      <c r="A40" s="80"/>
      <c r="B40" s="80"/>
      <c r="C40" s="80"/>
      <c r="D40" s="95"/>
      <c r="E40" s="86"/>
      <c r="F40" s="95"/>
      <c r="G40" s="86"/>
      <c r="H40" s="95"/>
      <c r="I40" s="92"/>
      <c r="J40" s="8">
        <v>23</v>
      </c>
      <c r="K40" s="21">
        <v>0.1077</v>
      </c>
      <c r="L40" s="94"/>
      <c r="M40" s="2">
        <v>10.292</v>
      </c>
      <c r="N40">
        <f t="shared" ref="N40:N52" si="15">J40*K40</f>
        <v>2.4771000000000001</v>
      </c>
      <c r="O40">
        <f t="shared" si="2"/>
        <v>3.8660142450533108</v>
      </c>
      <c r="P40">
        <f t="shared" ref="P40:P52" si="16">O40*K40</f>
        <v>0.4163697341922416</v>
      </c>
      <c r="Q40" s="106"/>
      <c r="R40" s="111"/>
      <c r="S40" s="70"/>
      <c r="T40" s="70"/>
      <c r="U40" s="2">
        <f>AVERAGE(S38:S43)</f>
        <v>4.4433052571137912</v>
      </c>
      <c r="V40" s="2">
        <f>AVERAGE(T38:T43)</f>
        <v>0.48296246513089452</v>
      </c>
    </row>
    <row r="41" spans="1:22" thickBot="1" x14ac:dyDescent="0.3">
      <c r="A41" s="80"/>
      <c r="B41" s="80"/>
      <c r="C41" s="80"/>
      <c r="D41" s="95"/>
      <c r="E41" s="86"/>
      <c r="F41" s="95"/>
      <c r="G41" s="86"/>
      <c r="H41" s="95"/>
      <c r="I41" s="102">
        <v>0.81180555555555556</v>
      </c>
      <c r="J41" s="7">
        <v>22.6</v>
      </c>
      <c r="K41" s="20">
        <v>0.1086</v>
      </c>
      <c r="L41" s="93">
        <f>HOUR(I41-E38)+24+MINUTE(I41-E38)/60</f>
        <v>25.4</v>
      </c>
      <c r="M41">
        <v>10.34</v>
      </c>
      <c r="N41">
        <f t="shared" si="15"/>
        <v>2.4543600000000003</v>
      </c>
      <c r="O41">
        <f t="shared" si="2"/>
        <v>3.948513782143273</v>
      </c>
      <c r="P41">
        <f t="shared" si="16"/>
        <v>0.42880859674075944</v>
      </c>
      <c r="Q41" s="104">
        <f t="shared" ref="Q41:R41" si="17">AVERAGE(O41:O43)</f>
        <v>3.7015880843254059</v>
      </c>
      <c r="R41" s="109">
        <f t="shared" si="17"/>
        <v>0.404383171918339</v>
      </c>
      <c r="S41" s="68">
        <f>Q41*EXP(0.693*L41/$M$374)</f>
        <v>4.4896220330635828</v>
      </c>
      <c r="T41" s="68">
        <f>R41*EXP(0.693*L41/$M$374)</f>
        <v>0.49047261799136238</v>
      </c>
    </row>
    <row r="42" spans="1:22" thickBot="1" x14ac:dyDescent="0.3">
      <c r="A42" s="80"/>
      <c r="B42" s="80"/>
      <c r="C42" s="80"/>
      <c r="D42" s="95"/>
      <c r="E42" s="86"/>
      <c r="F42" s="95"/>
      <c r="G42" s="86"/>
      <c r="H42" s="95"/>
      <c r="I42" s="77"/>
      <c r="J42" s="7">
        <v>22.73</v>
      </c>
      <c r="K42" s="20">
        <v>0.10829999999999999</v>
      </c>
      <c r="L42" s="75"/>
      <c r="M42">
        <v>10.398999999999999</v>
      </c>
      <c r="N42">
        <f t="shared" si="15"/>
        <v>2.461659</v>
      </c>
      <c r="O42">
        <f t="shared" si="2"/>
        <v>4.0499194631496778</v>
      </c>
      <c r="P42">
        <f t="shared" si="16"/>
        <v>0.43860627785911005</v>
      </c>
      <c r="Q42" s="105"/>
      <c r="R42" s="110"/>
      <c r="S42" s="69"/>
      <c r="T42" s="69"/>
    </row>
    <row r="43" spans="1:22" s="1" customFormat="1" thickBot="1" x14ac:dyDescent="0.3">
      <c r="A43" s="81"/>
      <c r="B43" s="81"/>
      <c r="C43" s="81"/>
      <c r="D43" s="95"/>
      <c r="E43" s="87"/>
      <c r="F43" s="95"/>
      <c r="G43" s="87"/>
      <c r="H43" s="95"/>
      <c r="I43" s="77"/>
      <c r="J43" s="9">
        <v>21.53</v>
      </c>
      <c r="K43" s="22">
        <v>0.1113</v>
      </c>
      <c r="L43" s="94"/>
      <c r="M43" s="1">
        <v>9.85</v>
      </c>
      <c r="N43">
        <f t="shared" si="15"/>
        <v>2.3962889999999999</v>
      </c>
      <c r="O43">
        <f t="shared" si="2"/>
        <v>3.1063310076832664</v>
      </c>
      <c r="P43">
        <f t="shared" si="16"/>
        <v>0.34573464115514752</v>
      </c>
      <c r="Q43" s="106"/>
      <c r="R43" s="111"/>
      <c r="S43" s="70"/>
      <c r="T43" s="70"/>
    </row>
    <row r="44" spans="1:22" ht="14.45" customHeight="1" thickBot="1" x14ac:dyDescent="0.3">
      <c r="A44" s="79" t="s">
        <v>29</v>
      </c>
      <c r="B44" s="79"/>
      <c r="C44" s="79"/>
      <c r="D44" s="95" t="s">
        <v>19</v>
      </c>
      <c r="E44" s="85">
        <v>0.68055555555555547</v>
      </c>
      <c r="F44" s="95" t="s">
        <v>26</v>
      </c>
      <c r="G44" s="85">
        <v>0.40972222222222227</v>
      </c>
      <c r="H44" s="95" t="s">
        <v>26</v>
      </c>
      <c r="I44" s="91">
        <v>0.68194444444444446</v>
      </c>
      <c r="J44" s="7">
        <v>29.93</v>
      </c>
      <c r="K44" s="20">
        <v>9.4399999999999998E-2</v>
      </c>
      <c r="L44" s="93">
        <f>HOUR(I44-E44)+24+MINUTE(I44-E44)/60</f>
        <v>24.033333333333335</v>
      </c>
      <c r="M44">
        <v>13.393000000000001</v>
      </c>
      <c r="N44">
        <f t="shared" si="15"/>
        <v>2.8253919999999999</v>
      </c>
      <c r="O44">
        <f t="shared" si="2"/>
        <v>9.1958280891359152</v>
      </c>
      <c r="P44">
        <f t="shared" si="16"/>
        <v>0.86808617161443036</v>
      </c>
      <c r="Q44" s="104">
        <f t="shared" ref="Q44:R44" si="18">AVERAGE(O44:O46)</f>
        <v>9.36999377854805</v>
      </c>
      <c r="R44" s="109">
        <f t="shared" si="18"/>
        <v>0.88054706039352393</v>
      </c>
      <c r="S44" s="68">
        <f>Q44*EXP(0.693*L44/$M$374)</f>
        <v>11.247367967132504</v>
      </c>
      <c r="T44" s="68">
        <f>R44*EXP(0.693*L44/$M$374)</f>
        <v>1.0569736794593139</v>
      </c>
    </row>
    <row r="45" spans="1:22" thickBot="1" x14ac:dyDescent="0.3">
      <c r="A45" s="80"/>
      <c r="B45" s="80"/>
      <c r="C45" s="80"/>
      <c r="D45" s="95"/>
      <c r="E45" s="86"/>
      <c r="F45" s="95"/>
      <c r="G45" s="86"/>
      <c r="H45" s="95"/>
      <c r="I45" s="77"/>
      <c r="J45" s="7">
        <v>31.07</v>
      </c>
      <c r="K45" s="20">
        <v>9.2600000000000002E-2</v>
      </c>
      <c r="L45" s="75"/>
      <c r="M45">
        <v>13.903</v>
      </c>
      <c r="N45">
        <f t="shared" si="15"/>
        <v>2.8770820000000001</v>
      </c>
      <c r="O45">
        <f t="shared" si="2"/>
        <v>10.072385670716734</v>
      </c>
      <c r="P45">
        <f t="shared" si="16"/>
        <v>0.93270291310836961</v>
      </c>
      <c r="Q45" s="105"/>
      <c r="R45" s="110"/>
      <c r="S45" s="69"/>
      <c r="T45" s="69"/>
    </row>
    <row r="46" spans="1:22" s="2" customFormat="1" thickBot="1" x14ac:dyDescent="0.3">
      <c r="A46" s="80"/>
      <c r="B46" s="80"/>
      <c r="C46" s="80"/>
      <c r="D46" s="95"/>
      <c r="E46" s="86"/>
      <c r="F46" s="95"/>
      <c r="G46" s="86"/>
      <c r="H46" s="95"/>
      <c r="I46" s="92"/>
      <c r="J46" s="8">
        <v>29.47</v>
      </c>
      <c r="K46" s="21">
        <v>9.5100000000000004E-2</v>
      </c>
      <c r="L46" s="94"/>
      <c r="M46" s="2">
        <v>13.186999999999999</v>
      </c>
      <c r="N46">
        <f t="shared" si="15"/>
        <v>2.802597</v>
      </c>
      <c r="O46">
        <f t="shared" si="2"/>
        <v>8.8417675757915006</v>
      </c>
      <c r="P46">
        <f t="shared" si="16"/>
        <v>0.8408520964577717</v>
      </c>
      <c r="Q46" s="106"/>
      <c r="R46" s="111"/>
      <c r="S46" s="70"/>
      <c r="T46" s="70"/>
      <c r="U46" s="2">
        <f>AVERAGE(S44:S49)</f>
        <v>10.049825685533769</v>
      </c>
      <c r="V46" s="2">
        <f>AVERAGE(T44:T49)</f>
        <v>0.9698029300824188</v>
      </c>
    </row>
    <row r="47" spans="1:22" thickBot="1" x14ac:dyDescent="0.3">
      <c r="A47" s="80"/>
      <c r="B47" s="80"/>
      <c r="C47" s="80"/>
      <c r="D47" s="95"/>
      <c r="E47" s="86"/>
      <c r="F47" s="95"/>
      <c r="G47" s="86"/>
      <c r="H47" s="95"/>
      <c r="I47" s="102">
        <v>0.81180555555555556</v>
      </c>
      <c r="J47" s="7">
        <v>27.27</v>
      </c>
      <c r="K47" s="20">
        <v>9.8900000000000002E-2</v>
      </c>
      <c r="L47" s="93">
        <f t="shared" ref="L47" si="19">HOUR(I47-E44)+24+MINUTE(I47-E44)/60</f>
        <v>27.15</v>
      </c>
      <c r="M47">
        <v>12.477</v>
      </c>
      <c r="N47">
        <f t="shared" si="15"/>
        <v>2.697003</v>
      </c>
      <c r="O47">
        <f t="shared" si="2"/>
        <v>7.6214619230025171</v>
      </c>
      <c r="P47">
        <f t="shared" si="16"/>
        <v>0.7537625841849489</v>
      </c>
      <c r="Q47" s="104">
        <f t="shared" ref="Q47:R47" si="20">AVERAGE(O47:O49)</f>
        <v>7.2020892761285547</v>
      </c>
      <c r="R47" s="109">
        <f t="shared" si="20"/>
        <v>0.7180967297770291</v>
      </c>
      <c r="S47" s="68">
        <f>Q47*EXP(0.693*L47/$M$374)</f>
        <v>8.8522834039350311</v>
      </c>
      <c r="T47" s="68">
        <f>R47*EXP(0.693*L47/$M$374)</f>
        <v>0.88263218070552374</v>
      </c>
    </row>
    <row r="48" spans="1:22" thickBot="1" x14ac:dyDescent="0.3">
      <c r="A48" s="80"/>
      <c r="B48" s="80"/>
      <c r="C48" s="80"/>
      <c r="D48" s="95"/>
      <c r="E48" s="86"/>
      <c r="F48" s="95"/>
      <c r="G48" s="86"/>
      <c r="H48" s="95"/>
      <c r="I48" s="77"/>
      <c r="J48" s="7">
        <v>27.67</v>
      </c>
      <c r="K48" s="20">
        <v>9.8199999999999996E-2</v>
      </c>
      <c r="L48" s="75"/>
      <c r="M48">
        <v>12.66</v>
      </c>
      <c r="N48">
        <f t="shared" si="15"/>
        <v>2.7171940000000001</v>
      </c>
      <c r="O48">
        <f t="shared" si="2"/>
        <v>7.9359914081579888</v>
      </c>
      <c r="P48">
        <f t="shared" si="16"/>
        <v>0.77931435628111445</v>
      </c>
      <c r="Q48" s="105"/>
      <c r="R48" s="110"/>
      <c r="S48" s="69"/>
      <c r="T48" s="69"/>
    </row>
    <row r="49" spans="1:22" s="1" customFormat="1" thickBot="1" x14ac:dyDescent="0.3">
      <c r="A49" s="81"/>
      <c r="B49" s="81"/>
      <c r="C49" s="81"/>
      <c r="D49" s="95"/>
      <c r="E49" s="87"/>
      <c r="F49" s="95"/>
      <c r="G49" s="87"/>
      <c r="H49" s="95"/>
      <c r="I49" s="78"/>
      <c r="J49" s="9">
        <v>25.27</v>
      </c>
      <c r="K49" s="22">
        <v>0.1027</v>
      </c>
      <c r="L49" s="94"/>
      <c r="M49" s="1">
        <v>11.561999999999999</v>
      </c>
      <c r="N49">
        <f t="shared" si="15"/>
        <v>2.5952289999999998</v>
      </c>
      <c r="O49">
        <f t="shared" si="2"/>
        <v>6.048814497225159</v>
      </c>
      <c r="P49">
        <f t="shared" si="16"/>
        <v>0.62121324886502383</v>
      </c>
      <c r="Q49" s="106"/>
      <c r="R49" s="111"/>
      <c r="S49" s="70"/>
      <c r="T49" s="70"/>
    </row>
    <row r="50" spans="1:22" ht="14.45" customHeight="1" x14ac:dyDescent="0.25">
      <c r="A50" s="79" t="s">
        <v>30</v>
      </c>
      <c r="B50" s="79"/>
      <c r="C50" s="79"/>
      <c r="D50" s="82" t="s">
        <v>31</v>
      </c>
      <c r="E50" s="85">
        <v>0.3263888888888889</v>
      </c>
      <c r="F50" s="82" t="s">
        <v>31</v>
      </c>
      <c r="G50" s="85">
        <v>0.4201388888888889</v>
      </c>
      <c r="H50" s="82" t="s">
        <v>31</v>
      </c>
      <c r="I50" s="77">
        <v>0.69097222222222221</v>
      </c>
      <c r="J50" s="7">
        <v>26.67</v>
      </c>
      <c r="K50" s="20">
        <v>0.1</v>
      </c>
      <c r="L50" s="93">
        <f>HOUR(I50-E50)+MINUTE(I50-E50)/60</f>
        <v>8.75</v>
      </c>
      <c r="M50">
        <v>11.932</v>
      </c>
      <c r="N50">
        <f t="shared" si="15"/>
        <v>2.6670000000000003</v>
      </c>
      <c r="O50">
        <f t="shared" si="2"/>
        <v>6.684748428960269</v>
      </c>
      <c r="P50">
        <f t="shared" si="16"/>
        <v>0.66847484289602699</v>
      </c>
      <c r="Q50" s="104">
        <f t="shared" ref="Q50:R50" si="21">AVERAGE(O50:O52)</f>
        <v>6.4103228854457486</v>
      </c>
      <c r="R50" s="109">
        <f t="shared" si="21"/>
        <v>0.64514647170963701</v>
      </c>
      <c r="S50" s="68">
        <f>Q50*EXP(0.693*L50/$M$374)</f>
        <v>6.8510239897071488</v>
      </c>
      <c r="T50" s="68">
        <f>R50*EXP(0.693*L50/$M$374)</f>
        <v>0.68949942671262254</v>
      </c>
    </row>
    <row r="51" spans="1:22" ht="15" x14ac:dyDescent="0.25">
      <c r="A51" s="80"/>
      <c r="B51" s="80"/>
      <c r="C51" s="80"/>
      <c r="D51" s="83"/>
      <c r="E51" s="86"/>
      <c r="F51" s="83"/>
      <c r="G51" s="86"/>
      <c r="H51" s="83"/>
      <c r="I51" s="77"/>
      <c r="J51" s="7">
        <v>26.4</v>
      </c>
      <c r="K51" s="20">
        <v>0.10050000000000001</v>
      </c>
      <c r="L51" s="75"/>
      <c r="M51">
        <v>11.811</v>
      </c>
      <c r="N51">
        <f t="shared" si="15"/>
        <v>2.6532</v>
      </c>
      <c r="O51">
        <f t="shared" si="2"/>
        <v>6.4767808458793255</v>
      </c>
      <c r="P51">
        <f t="shared" si="16"/>
        <v>0.65091647501087224</v>
      </c>
      <c r="Q51" s="105"/>
      <c r="R51" s="110"/>
      <c r="S51" s="69"/>
      <c r="T51" s="69"/>
    </row>
    <row r="52" spans="1:22" s="2" customFormat="1" thickBot="1" x14ac:dyDescent="0.3">
      <c r="A52" s="80"/>
      <c r="B52" s="80"/>
      <c r="C52" s="80"/>
      <c r="D52" s="83"/>
      <c r="E52" s="86"/>
      <c r="F52" s="83"/>
      <c r="G52" s="86"/>
      <c r="H52" s="83"/>
      <c r="I52" s="92"/>
      <c r="J52" s="8">
        <v>25.87</v>
      </c>
      <c r="K52" s="21">
        <v>0.10150000000000001</v>
      </c>
      <c r="L52" s="94"/>
      <c r="M52" s="2">
        <v>11.574</v>
      </c>
      <c r="N52">
        <f t="shared" si="15"/>
        <v>2.6258050000000002</v>
      </c>
      <c r="O52">
        <f t="shared" si="2"/>
        <v>6.0694393814976522</v>
      </c>
      <c r="P52">
        <f t="shared" si="16"/>
        <v>0.6160480972220117</v>
      </c>
      <c r="Q52" s="106"/>
      <c r="R52" s="111"/>
      <c r="S52" s="70"/>
      <c r="T52" s="70"/>
      <c r="U52" s="2">
        <f>AVERAGE(S50:S55)</f>
        <v>7.1472277780548676</v>
      </c>
      <c r="V52" s="2">
        <f>AVERAGE(T50:T55)</f>
        <v>0.71916715588123492</v>
      </c>
    </row>
    <row r="53" spans="1:22" ht="15" x14ac:dyDescent="0.25">
      <c r="A53" s="80"/>
      <c r="B53" s="80"/>
      <c r="C53" s="80"/>
      <c r="D53" s="83"/>
      <c r="E53" s="86"/>
      <c r="F53" s="83"/>
      <c r="G53" s="86"/>
      <c r="H53" s="83"/>
      <c r="I53" s="102">
        <v>0.82013888888888886</v>
      </c>
      <c r="J53" s="25">
        <v>23.47</v>
      </c>
      <c r="K53" s="20">
        <v>0.1066</v>
      </c>
      <c r="L53" s="93">
        <f>HOUR(I53-E50)+MINUTE(I53-E50)/60</f>
        <v>11.85</v>
      </c>
      <c r="Q53" s="104">
        <f t="shared" ref="Q53:R53" si="22">AVERAGE(O53:O55)</f>
        <v>6.8024821433490654</v>
      </c>
      <c r="R53" s="109">
        <f t="shared" si="22"/>
        <v>0.68435316270803548</v>
      </c>
      <c r="S53" s="68">
        <f>Q53*EXP(0.693*L53/$M$374)</f>
        <v>7.4434315664025865</v>
      </c>
      <c r="T53" s="68">
        <f>R53*EXP(0.693*L53/$M$374)</f>
        <v>0.7488348850498473</v>
      </c>
    </row>
    <row r="54" spans="1:22" ht="15" x14ac:dyDescent="0.25">
      <c r="A54" s="80"/>
      <c r="B54" s="80"/>
      <c r="C54" s="80"/>
      <c r="D54" s="83"/>
      <c r="E54" s="86"/>
      <c r="F54" s="83"/>
      <c r="G54" s="86"/>
      <c r="H54" s="83"/>
      <c r="I54" s="77"/>
      <c r="J54" s="7">
        <v>25.07</v>
      </c>
      <c r="K54" s="20">
        <v>0.1031</v>
      </c>
      <c r="L54" s="75"/>
      <c r="M54">
        <v>11.467000000000001</v>
      </c>
      <c r="N54">
        <f>J54*K54</f>
        <v>2.5847169999999999</v>
      </c>
      <c r="O54">
        <f t="shared" si="2"/>
        <v>5.8855341634012852</v>
      </c>
      <c r="P54">
        <f>O54*K54</f>
        <v>0.60679857224667244</v>
      </c>
      <c r="Q54" s="105"/>
      <c r="R54" s="110"/>
      <c r="S54" s="69"/>
      <c r="T54" s="69"/>
    </row>
    <row r="55" spans="1:22" s="1" customFormat="1" thickBot="1" x14ac:dyDescent="0.3">
      <c r="A55" s="81"/>
      <c r="B55" s="81"/>
      <c r="C55" s="81"/>
      <c r="D55" s="84"/>
      <c r="E55" s="87"/>
      <c r="F55" s="84"/>
      <c r="G55" s="87"/>
      <c r="H55" s="84"/>
      <c r="I55" s="78"/>
      <c r="J55" s="9">
        <v>27.4</v>
      </c>
      <c r="K55" s="22">
        <v>9.8699999999999996E-2</v>
      </c>
      <c r="L55" s="94"/>
      <c r="M55" s="1">
        <v>12.534000000000001</v>
      </c>
      <c r="N55">
        <f>J55*K55</f>
        <v>2.7043799999999996</v>
      </c>
      <c r="O55">
        <f t="shared" si="2"/>
        <v>7.7194301232968456</v>
      </c>
      <c r="P55">
        <f>O55*K55</f>
        <v>0.76190775316939863</v>
      </c>
      <c r="Q55" s="106"/>
      <c r="R55" s="111"/>
      <c r="S55" s="70"/>
      <c r="T55" s="70"/>
    </row>
    <row r="56" spans="1:22" ht="14.45" customHeight="1" x14ac:dyDescent="0.25">
      <c r="A56" s="79" t="s">
        <v>32</v>
      </c>
      <c r="B56" s="79"/>
      <c r="C56" s="79"/>
      <c r="D56" s="82" t="s">
        <v>31</v>
      </c>
      <c r="E56" s="85">
        <v>0.60763888888888895</v>
      </c>
      <c r="F56" s="82" t="s">
        <v>33</v>
      </c>
      <c r="G56" s="85">
        <v>0.4236111111111111</v>
      </c>
      <c r="H56" s="82" t="s">
        <v>33</v>
      </c>
      <c r="I56" s="91">
        <v>0.72916666666666663</v>
      </c>
      <c r="J56" s="7">
        <v>30.07</v>
      </c>
      <c r="K56" s="20">
        <v>9.4200000000000006E-2</v>
      </c>
      <c r="L56" s="93">
        <f>HOUR(I56-E56)+48+MINUTE(I56-E56)/60</f>
        <v>50.916666666666664</v>
      </c>
      <c r="M56" s="26">
        <v>13.528</v>
      </c>
      <c r="N56">
        <f>J56*K56</f>
        <v>2.8325940000000003</v>
      </c>
      <c r="O56">
        <f t="shared" si="2"/>
        <v>9.4278580372014247</v>
      </c>
      <c r="P56">
        <f>O56*K56</f>
        <v>0.88810422710437431</v>
      </c>
      <c r="Q56" s="104">
        <f t="shared" ref="Q56:R56" si="23">AVERAGE(O56:O58)</f>
        <v>8.9976000347392056</v>
      </c>
      <c r="R56" s="109">
        <f t="shared" si="23"/>
        <v>0.85513465694243573</v>
      </c>
      <c r="S56" s="68">
        <f>Q56*EXP(0.693*L56/$M$374)</f>
        <v>13.248145097902881</v>
      </c>
      <c r="T56" s="68">
        <f>R56*EXP(0.693*L56/$M$374)</f>
        <v>1.2591077586999186</v>
      </c>
    </row>
    <row r="57" spans="1:22" ht="15" x14ac:dyDescent="0.25">
      <c r="A57" s="80"/>
      <c r="B57" s="80"/>
      <c r="C57" s="80"/>
      <c r="D57" s="83"/>
      <c r="E57" s="86"/>
      <c r="F57" s="83"/>
      <c r="G57" s="86"/>
      <c r="H57" s="83"/>
      <c r="I57" s="77"/>
      <c r="J57" s="7">
        <v>29.87</v>
      </c>
      <c r="K57" s="20">
        <v>9.4500000000000001E-2</v>
      </c>
      <c r="L57" s="75"/>
      <c r="M57" s="26">
        <v>13.438000000000001</v>
      </c>
      <c r="N57">
        <f>J57*K57</f>
        <v>2.8227150000000001</v>
      </c>
      <c r="O57">
        <f t="shared" si="2"/>
        <v>9.2731714051577505</v>
      </c>
      <c r="P57">
        <f>O57*K57</f>
        <v>0.87631469778740745</v>
      </c>
      <c r="Q57" s="105"/>
      <c r="R57" s="110"/>
      <c r="S57" s="69"/>
      <c r="T57" s="69"/>
    </row>
    <row r="58" spans="1:22" s="2" customFormat="1" thickBot="1" x14ac:dyDescent="0.3">
      <c r="A58" s="80"/>
      <c r="B58" s="80"/>
      <c r="C58" s="80"/>
      <c r="D58" s="83"/>
      <c r="E58" s="86"/>
      <c r="F58" s="83"/>
      <c r="G58" s="86"/>
      <c r="H58" s="83"/>
      <c r="I58" s="92"/>
      <c r="J58" s="8">
        <v>28.6</v>
      </c>
      <c r="K58" s="21">
        <v>9.6600000000000005E-2</v>
      </c>
      <c r="L58" s="94"/>
      <c r="M58" s="27">
        <v>12.867000000000001</v>
      </c>
      <c r="N58">
        <f>J58*K58</f>
        <v>2.7627600000000001</v>
      </c>
      <c r="O58">
        <f t="shared" si="2"/>
        <v>8.2917706618584397</v>
      </c>
      <c r="P58">
        <f>O58*K58</f>
        <v>0.80098504593552533</v>
      </c>
      <c r="Q58" s="106"/>
      <c r="R58" s="111"/>
      <c r="S58" s="70"/>
      <c r="T58" s="70"/>
    </row>
    <row r="59" spans="1:22" ht="15" x14ac:dyDescent="0.25">
      <c r="A59" s="80"/>
      <c r="B59" s="80"/>
      <c r="C59" s="80"/>
      <c r="D59" s="83"/>
      <c r="E59" s="86"/>
      <c r="F59" s="83"/>
      <c r="G59" s="86"/>
      <c r="H59" s="83"/>
      <c r="I59" s="102"/>
      <c r="L59" s="93"/>
      <c r="M59" s="26"/>
      <c r="Q59" s="104"/>
      <c r="R59" s="109"/>
      <c r="S59" s="68"/>
      <c r="T59" s="68"/>
    </row>
    <row r="60" spans="1:22" ht="15" x14ac:dyDescent="0.25">
      <c r="A60" s="80"/>
      <c r="B60" s="80"/>
      <c r="C60" s="80"/>
      <c r="D60" s="83"/>
      <c r="E60" s="86"/>
      <c r="F60" s="83"/>
      <c r="G60" s="86"/>
      <c r="H60" s="83"/>
      <c r="I60" s="77"/>
      <c r="L60" s="75"/>
      <c r="M60" s="26"/>
      <c r="Q60" s="105"/>
      <c r="R60" s="110"/>
      <c r="S60" s="69"/>
      <c r="T60" s="69"/>
    </row>
    <row r="61" spans="1:22" s="1" customFormat="1" thickBot="1" x14ac:dyDescent="0.3">
      <c r="A61" s="81"/>
      <c r="B61" s="81"/>
      <c r="C61" s="81"/>
      <c r="D61" s="84"/>
      <c r="E61" s="87"/>
      <c r="F61" s="84"/>
      <c r="G61" s="87"/>
      <c r="H61" s="84"/>
      <c r="I61" s="78"/>
      <c r="J61" s="9"/>
      <c r="K61" s="22"/>
      <c r="L61" s="94"/>
      <c r="M61" s="28"/>
      <c r="N61"/>
      <c r="O61"/>
      <c r="P61"/>
      <c r="Q61" s="106"/>
      <c r="R61" s="111"/>
      <c r="S61" s="70"/>
      <c r="T61" s="70"/>
    </row>
    <row r="62" spans="1:22" ht="14.45" customHeight="1" x14ac:dyDescent="0.25">
      <c r="A62" s="79" t="s">
        <v>34</v>
      </c>
      <c r="B62" s="79"/>
      <c r="C62" s="79"/>
      <c r="D62" s="82" t="s">
        <v>31</v>
      </c>
      <c r="E62" s="85">
        <v>0.62361111111111112</v>
      </c>
      <c r="F62" s="82" t="s">
        <v>33</v>
      </c>
      <c r="G62" s="85">
        <v>0.4236111111111111</v>
      </c>
      <c r="H62" s="82" t="s">
        <v>33</v>
      </c>
      <c r="I62" s="91">
        <v>0.72916666666666663</v>
      </c>
      <c r="J62" s="7">
        <v>17.07</v>
      </c>
      <c r="K62" s="20">
        <v>0.125</v>
      </c>
      <c r="L62" s="93">
        <f>HOUR(I62-E62)+48+MINUTE(I62-E62)/60</f>
        <v>50.533333333333331</v>
      </c>
      <c r="M62" s="26">
        <v>7.68</v>
      </c>
      <c r="N62">
        <f>J62*K62</f>
        <v>2.13375</v>
      </c>
      <c r="O62">
        <f t="shared" si="2"/>
        <v>-0.62333556492532516</v>
      </c>
      <c r="P62">
        <f>O62*K62</f>
        <v>-7.7916945615665645E-2</v>
      </c>
      <c r="Q62" s="104">
        <f t="shared" ref="Q62:R62" si="24">AVERAGE(O62:O64)</f>
        <v>0.30392485715870077</v>
      </c>
      <c r="R62" s="109">
        <f t="shared" si="24"/>
        <v>2.2043910685244462E-2</v>
      </c>
      <c r="S62" s="68">
        <f>Q62*EXP(0.693*L62/$M$374)</f>
        <v>0.44620002255984231</v>
      </c>
      <c r="T62" s="68">
        <f>R62*EXP(0.693*L62/$M$374)</f>
        <v>3.236324115446456E-2</v>
      </c>
    </row>
    <row r="63" spans="1:22" ht="15" x14ac:dyDescent="0.25">
      <c r="A63" s="80"/>
      <c r="B63" s="80"/>
      <c r="C63" s="80"/>
      <c r="D63" s="83"/>
      <c r="E63" s="86"/>
      <c r="F63" s="83"/>
      <c r="G63" s="86"/>
      <c r="H63" s="83"/>
      <c r="I63" s="77"/>
      <c r="J63" s="7">
        <v>24.6</v>
      </c>
      <c r="K63" s="20">
        <v>0.1041</v>
      </c>
      <c r="L63" s="75"/>
      <c r="M63" s="26"/>
      <c r="P63">
        <f>O63*K63</f>
        <v>0</v>
      </c>
      <c r="Q63" s="105"/>
      <c r="R63" s="110"/>
      <c r="S63" s="69"/>
      <c r="T63" s="69"/>
    </row>
    <row r="64" spans="1:22" s="2" customFormat="1" thickBot="1" x14ac:dyDescent="0.3">
      <c r="A64" s="80"/>
      <c r="B64" s="80"/>
      <c r="C64" s="80"/>
      <c r="D64" s="83"/>
      <c r="E64" s="86"/>
      <c r="F64" s="83"/>
      <c r="G64" s="86"/>
      <c r="H64" s="83"/>
      <c r="I64" s="92"/>
      <c r="J64" s="8">
        <v>19.47</v>
      </c>
      <c r="K64" s="21">
        <v>0.11700000000000001</v>
      </c>
      <c r="L64" s="94"/>
      <c r="M64" s="27">
        <v>8.7590000000000003</v>
      </c>
      <c r="N64">
        <f>J64*K64</f>
        <v>2.27799</v>
      </c>
      <c r="O64">
        <f t="shared" si="2"/>
        <v>1.2311852792427267</v>
      </c>
      <c r="P64">
        <f>O64*K64</f>
        <v>0.14404867767139903</v>
      </c>
      <c r="Q64" s="106"/>
      <c r="R64" s="111"/>
      <c r="S64" s="70"/>
      <c r="T64" s="70"/>
    </row>
    <row r="65" spans="1:22" ht="15" x14ac:dyDescent="0.25">
      <c r="A65" s="80"/>
      <c r="B65" s="80"/>
      <c r="C65" s="80"/>
      <c r="D65" s="83"/>
      <c r="E65" s="86"/>
      <c r="F65" s="83"/>
      <c r="G65" s="86"/>
      <c r="H65" s="83"/>
      <c r="I65" s="102"/>
      <c r="L65" s="93"/>
      <c r="M65" s="26"/>
      <c r="Q65" s="104"/>
      <c r="R65" s="109"/>
      <c r="S65" s="68"/>
      <c r="T65" s="68"/>
    </row>
    <row r="66" spans="1:22" ht="15" x14ac:dyDescent="0.25">
      <c r="A66" s="80"/>
      <c r="B66" s="80"/>
      <c r="C66" s="80"/>
      <c r="D66" s="83"/>
      <c r="E66" s="86"/>
      <c r="F66" s="83"/>
      <c r="G66" s="86"/>
      <c r="H66" s="83"/>
      <c r="I66" s="77"/>
      <c r="L66" s="75"/>
      <c r="M66" s="26"/>
      <c r="Q66" s="105"/>
      <c r="R66" s="110"/>
      <c r="S66" s="69"/>
      <c r="T66" s="69"/>
    </row>
    <row r="67" spans="1:22" s="1" customFormat="1" thickBot="1" x14ac:dyDescent="0.3">
      <c r="A67" s="81"/>
      <c r="B67" s="81"/>
      <c r="C67" s="81"/>
      <c r="D67" s="84"/>
      <c r="E67" s="87"/>
      <c r="F67" s="84"/>
      <c r="G67" s="87"/>
      <c r="H67" s="84"/>
      <c r="I67" s="78"/>
      <c r="J67" s="9"/>
      <c r="K67" s="22"/>
      <c r="L67" s="94"/>
      <c r="M67" s="28"/>
      <c r="N67"/>
      <c r="O67"/>
      <c r="P67"/>
      <c r="Q67" s="106"/>
      <c r="R67" s="111"/>
      <c r="S67" s="70"/>
      <c r="T67" s="70"/>
    </row>
    <row r="68" spans="1:22" ht="14.45" customHeight="1" x14ac:dyDescent="0.25">
      <c r="A68" s="79" t="s">
        <v>35</v>
      </c>
      <c r="B68" s="79"/>
      <c r="C68" s="79"/>
      <c r="D68" s="82" t="s">
        <v>31</v>
      </c>
      <c r="E68" s="85">
        <v>0.37847222222222227</v>
      </c>
      <c r="F68" s="82" t="s">
        <v>31</v>
      </c>
      <c r="G68" s="85">
        <v>0.4201388888888889</v>
      </c>
      <c r="H68" s="82" t="s">
        <v>31</v>
      </c>
      <c r="I68" s="77">
        <v>0.69097222222222221</v>
      </c>
      <c r="J68" s="7">
        <v>21.47</v>
      </c>
      <c r="K68" s="20">
        <v>0.1115</v>
      </c>
      <c r="L68" s="93">
        <f>HOUR(I68-E68)+MINUTE(I68-E68)/60</f>
        <v>7.5</v>
      </c>
      <c r="M68">
        <v>9.6059999999999999</v>
      </c>
      <c r="N68">
        <f>J68*K68</f>
        <v>2.3939049999999997</v>
      </c>
      <c r="O68">
        <f t="shared" ref="O68:O129" si="25">(M68*$L$373)-$L$370</f>
        <v>2.6869583608093066</v>
      </c>
      <c r="P68">
        <f>O68*K68</f>
        <v>0.29959585723023768</v>
      </c>
      <c r="Q68" s="104">
        <f t="shared" ref="Q68:R68" si="26">AVERAGE(O68:O70)</f>
        <v>2.3251635158627124</v>
      </c>
      <c r="R68" s="109">
        <f t="shared" si="26"/>
        <v>0.26170994285733762</v>
      </c>
      <c r="S68" s="68">
        <f>Q68*EXP(0.693*L68/$M$374)</f>
        <v>2.461523574716765</v>
      </c>
      <c r="T68" s="68">
        <f>R68*EXP(0.693*L68/$M$374)</f>
        <v>0.27705801750553127</v>
      </c>
    </row>
    <row r="69" spans="1:22" ht="15" x14ac:dyDescent="0.25">
      <c r="A69" s="80"/>
      <c r="B69" s="80"/>
      <c r="C69" s="80"/>
      <c r="D69" s="83"/>
      <c r="E69" s="86"/>
      <c r="F69" s="83"/>
      <c r="G69" s="86"/>
      <c r="H69" s="83"/>
      <c r="I69" s="77"/>
      <c r="J69" s="25">
        <v>18.8</v>
      </c>
      <c r="K69" s="20">
        <v>0.1191</v>
      </c>
      <c r="L69" s="75"/>
      <c r="Q69" s="105"/>
      <c r="R69" s="110"/>
      <c r="S69" s="69"/>
      <c r="T69" s="69"/>
    </row>
    <row r="70" spans="1:22" s="2" customFormat="1" thickBot="1" x14ac:dyDescent="0.3">
      <c r="A70" s="80"/>
      <c r="B70" s="80"/>
      <c r="C70" s="80"/>
      <c r="D70" s="83"/>
      <c r="E70" s="86"/>
      <c r="F70" s="83"/>
      <c r="G70" s="86"/>
      <c r="H70" s="83"/>
      <c r="I70" s="92"/>
      <c r="J70" s="8">
        <v>20.53</v>
      </c>
      <c r="K70" s="21">
        <v>0.114</v>
      </c>
      <c r="L70" s="94"/>
      <c r="M70" s="2">
        <v>9.1850000000000005</v>
      </c>
      <c r="N70">
        <f t="shared" ref="N70:N80" si="27">J70*K70</f>
        <v>2.3404200000000004</v>
      </c>
      <c r="O70">
        <f t="shared" si="25"/>
        <v>1.9633686709161182</v>
      </c>
      <c r="P70">
        <f t="shared" ref="P70:P80" si="28">O70*K70</f>
        <v>0.2238240284844375</v>
      </c>
      <c r="Q70" s="106"/>
      <c r="R70" s="111"/>
      <c r="S70" s="70"/>
      <c r="T70" s="70"/>
      <c r="U70" s="2">
        <f>AVERAGE(S68:S73)</f>
        <v>2.6096197308416986</v>
      </c>
      <c r="V70" s="2">
        <f>AVERAGE(T68:T73)</f>
        <v>0.29300252324637549</v>
      </c>
    </row>
    <row r="71" spans="1:22" ht="15" x14ac:dyDescent="0.25">
      <c r="A71" s="80"/>
      <c r="B71" s="80"/>
      <c r="C71" s="80"/>
      <c r="D71" s="83"/>
      <c r="E71" s="86"/>
      <c r="F71" s="83"/>
      <c r="G71" s="86"/>
      <c r="H71" s="83"/>
      <c r="I71" s="102">
        <v>0.82013888888888886</v>
      </c>
      <c r="J71" s="7">
        <v>19.13</v>
      </c>
      <c r="K71" s="20">
        <v>0.1181</v>
      </c>
      <c r="L71" s="93">
        <f>HOUR(I71-E68)+MINUTE(I71-E68)/60</f>
        <v>10.6</v>
      </c>
      <c r="M71">
        <v>8.75</v>
      </c>
      <c r="N71">
        <f t="shared" si="27"/>
        <v>2.2592529999999997</v>
      </c>
      <c r="O71">
        <f t="shared" si="25"/>
        <v>1.2157166160383586</v>
      </c>
      <c r="P71">
        <f t="shared" si="28"/>
        <v>0.14357613235413014</v>
      </c>
      <c r="Q71" s="104">
        <f t="shared" ref="Q71:R71" si="29">AVERAGE(O71:O73)</f>
        <v>2.5443029112579172</v>
      </c>
      <c r="R71" s="109">
        <f t="shared" si="29"/>
        <v>0.28503836417365441</v>
      </c>
      <c r="S71" s="68">
        <f>Q71*EXP(0.693*L71/$M$374)</f>
        <v>2.7577158869666323</v>
      </c>
      <c r="T71" s="68">
        <f>R71*EXP(0.693*L71/$M$374)</f>
        <v>0.30894702898721971</v>
      </c>
    </row>
    <row r="72" spans="1:22" ht="15" x14ac:dyDescent="0.25">
      <c r="A72" s="80"/>
      <c r="B72" s="80"/>
      <c r="C72" s="80"/>
      <c r="D72" s="83"/>
      <c r="E72" s="86"/>
      <c r="F72" s="83"/>
      <c r="G72" s="86"/>
      <c r="H72" s="83"/>
      <c r="I72" s="77"/>
      <c r="J72" s="7">
        <v>22</v>
      </c>
      <c r="K72" s="20">
        <v>0.1101</v>
      </c>
      <c r="L72" s="75"/>
      <c r="M72">
        <v>10.063000000000001</v>
      </c>
      <c r="N72">
        <f t="shared" si="27"/>
        <v>2.4222000000000001</v>
      </c>
      <c r="O72">
        <f t="shared" si="25"/>
        <v>3.472422703519964</v>
      </c>
      <c r="P72">
        <f t="shared" si="28"/>
        <v>0.38231373965754806</v>
      </c>
      <c r="Q72" s="105"/>
      <c r="R72" s="110"/>
      <c r="S72" s="69"/>
      <c r="T72" s="69"/>
    </row>
    <row r="73" spans="1:22" s="1" customFormat="1" thickBot="1" x14ac:dyDescent="0.3">
      <c r="A73" s="81"/>
      <c r="B73" s="81"/>
      <c r="C73" s="81"/>
      <c r="D73" s="84"/>
      <c r="E73" s="87"/>
      <c r="F73" s="84"/>
      <c r="G73" s="87"/>
      <c r="H73" s="84"/>
      <c r="I73" s="78"/>
      <c r="J73" s="9">
        <v>21.33</v>
      </c>
      <c r="K73" s="22">
        <v>0.1118</v>
      </c>
      <c r="L73" s="94"/>
      <c r="M73" s="1">
        <v>9.7560000000000002</v>
      </c>
      <c r="N73">
        <f t="shared" si="27"/>
        <v>2.3846939999999996</v>
      </c>
      <c r="O73">
        <f t="shared" si="25"/>
        <v>2.944769414215429</v>
      </c>
      <c r="P73">
        <f t="shared" si="28"/>
        <v>0.32922522050928493</v>
      </c>
      <c r="Q73" s="106"/>
      <c r="R73" s="111"/>
      <c r="S73" s="70"/>
      <c r="T73" s="70"/>
    </row>
    <row r="74" spans="1:22" ht="14.45" customHeight="1" x14ac:dyDescent="0.25">
      <c r="A74" s="79" t="s">
        <v>36</v>
      </c>
      <c r="B74" s="79"/>
      <c r="C74" s="79"/>
      <c r="D74" s="82" t="s">
        <v>31</v>
      </c>
      <c r="E74" s="85">
        <v>0.3611111111111111</v>
      </c>
      <c r="F74" s="82" t="s">
        <v>31</v>
      </c>
      <c r="G74" s="85">
        <v>0.4201388888888889</v>
      </c>
      <c r="H74" s="82" t="s">
        <v>31</v>
      </c>
      <c r="I74" s="77">
        <v>0.69097222222222221</v>
      </c>
      <c r="J74" s="7">
        <v>25.53</v>
      </c>
      <c r="K74" s="20">
        <v>0.1022</v>
      </c>
      <c r="L74" s="93">
        <f t="shared" ref="L74" si="30">HOUR(I74-E74)+MINUTE(I74-E74)/60</f>
        <v>7.916666666666667</v>
      </c>
      <c r="M74">
        <v>11.422000000000001</v>
      </c>
      <c r="N74">
        <f t="shared" si="27"/>
        <v>2.6091660000000001</v>
      </c>
      <c r="O74">
        <f t="shared" si="25"/>
        <v>5.8081908473794464</v>
      </c>
      <c r="P74">
        <f t="shared" si="28"/>
        <v>0.5935971046021794</v>
      </c>
      <c r="Q74" s="104">
        <f t="shared" ref="Q74:R74" si="31">AVERAGE(O74:O76)</f>
        <v>4.803300652547577</v>
      </c>
      <c r="R74" s="109">
        <f t="shared" si="31"/>
        <v>0.50265739049557867</v>
      </c>
      <c r="S74" s="68">
        <f>Q74*EXP(0.693*L74/$M$374)</f>
        <v>5.1011171642108453</v>
      </c>
      <c r="T74" s="68">
        <f>R74*EXP(0.693*L74/$M$374)</f>
        <v>0.53382339100811305</v>
      </c>
    </row>
    <row r="75" spans="1:22" ht="15" x14ac:dyDescent="0.25">
      <c r="A75" s="80"/>
      <c r="B75" s="80"/>
      <c r="C75" s="80"/>
      <c r="D75" s="83"/>
      <c r="E75" s="86"/>
      <c r="F75" s="83"/>
      <c r="G75" s="86"/>
      <c r="H75" s="83"/>
      <c r="I75" s="77"/>
      <c r="J75" s="7">
        <v>23.07</v>
      </c>
      <c r="K75" s="20">
        <v>0.1075</v>
      </c>
      <c r="L75" s="75"/>
      <c r="M75">
        <v>10.321</v>
      </c>
      <c r="N75">
        <f t="shared" si="27"/>
        <v>2.4800249999999999</v>
      </c>
      <c r="O75">
        <f t="shared" si="25"/>
        <v>3.9158577153784968</v>
      </c>
      <c r="P75">
        <f t="shared" si="28"/>
        <v>0.42095470440318838</v>
      </c>
      <c r="Q75" s="105"/>
      <c r="R75" s="110"/>
      <c r="S75" s="69"/>
      <c r="T75" s="69"/>
    </row>
    <row r="76" spans="1:22" s="2" customFormat="1" thickBot="1" x14ac:dyDescent="0.3">
      <c r="A76" s="80"/>
      <c r="B76" s="80"/>
      <c r="C76" s="80"/>
      <c r="D76" s="83"/>
      <c r="E76" s="86"/>
      <c r="F76" s="83"/>
      <c r="G76" s="86"/>
      <c r="H76" s="83"/>
      <c r="I76" s="92"/>
      <c r="J76" s="8">
        <v>24.07</v>
      </c>
      <c r="K76" s="21">
        <v>0.1053</v>
      </c>
      <c r="L76" s="94"/>
      <c r="M76" s="2">
        <v>10.769</v>
      </c>
      <c r="N76">
        <f t="shared" si="27"/>
        <v>2.5345710000000001</v>
      </c>
      <c r="O76">
        <f t="shared" si="25"/>
        <v>4.6858533948847878</v>
      </c>
      <c r="P76">
        <f t="shared" si="28"/>
        <v>0.49342036248136817</v>
      </c>
      <c r="Q76" s="106"/>
      <c r="R76" s="111"/>
      <c r="S76" s="70"/>
      <c r="T76" s="70"/>
      <c r="U76" s="2">
        <f>AVERAGE(S74:S79)</f>
        <v>4.7806731447469728</v>
      </c>
      <c r="V76" s="2">
        <f>AVERAGE(T74:T79)</f>
        <v>0.50775870010200197</v>
      </c>
    </row>
    <row r="77" spans="1:22" ht="15" x14ac:dyDescent="0.25">
      <c r="A77" s="80"/>
      <c r="B77" s="80"/>
      <c r="C77" s="80"/>
      <c r="D77" s="83"/>
      <c r="E77" s="86"/>
      <c r="F77" s="83"/>
      <c r="G77" s="86"/>
      <c r="H77" s="83"/>
      <c r="I77" s="102">
        <v>0.82013888888888886</v>
      </c>
      <c r="J77" s="7">
        <v>22.93</v>
      </c>
      <c r="K77" s="20">
        <v>0.10780000000000001</v>
      </c>
      <c r="L77" s="93">
        <f>HOUR(I77-E74)+MINUTE(I77-E74)/60</f>
        <v>11.016666666666667</v>
      </c>
      <c r="M77">
        <v>10.489000000000001</v>
      </c>
      <c r="N77">
        <f t="shared" si="27"/>
        <v>2.471854</v>
      </c>
      <c r="O77">
        <f t="shared" si="25"/>
        <v>4.2046060951933555</v>
      </c>
      <c r="P77">
        <f t="shared" si="28"/>
        <v>0.45325653706184377</v>
      </c>
      <c r="Q77" s="104">
        <f t="shared" ref="Q77:R77" si="32">AVERAGE(O77:O79)</f>
        <v>4.1020545872829191</v>
      </c>
      <c r="R77" s="109">
        <f t="shared" si="32"/>
        <v>0.44301202126320982</v>
      </c>
      <c r="S77" s="68">
        <f>Q77*EXP(0.693*L77/$M$374)</f>
        <v>4.4602291252831003</v>
      </c>
      <c r="T77" s="68">
        <f>R77*EXP(0.693*L77/$M$374)</f>
        <v>0.48169400919589084</v>
      </c>
    </row>
    <row r="78" spans="1:22" ht="15" x14ac:dyDescent="0.25">
      <c r="A78" s="80"/>
      <c r="B78" s="80"/>
      <c r="C78" s="80"/>
      <c r="D78" s="83"/>
      <c r="E78" s="86"/>
      <c r="F78" s="83"/>
      <c r="G78" s="86"/>
      <c r="H78" s="83"/>
      <c r="I78" s="77"/>
      <c r="J78" s="7">
        <v>22</v>
      </c>
      <c r="K78" s="20">
        <v>0.1101</v>
      </c>
      <c r="L78" s="75"/>
      <c r="M78">
        <v>10.063000000000001</v>
      </c>
      <c r="N78">
        <f t="shared" si="27"/>
        <v>2.4222000000000001</v>
      </c>
      <c r="O78">
        <f t="shared" si="25"/>
        <v>3.472422703519964</v>
      </c>
      <c r="P78">
        <f t="shared" si="28"/>
        <v>0.38231373965754806</v>
      </c>
      <c r="Q78" s="105"/>
      <c r="R78" s="110"/>
      <c r="S78" s="69"/>
      <c r="T78" s="69"/>
    </row>
    <row r="79" spans="1:22" s="1" customFormat="1" thickBot="1" x14ac:dyDescent="0.3">
      <c r="A79" s="81"/>
      <c r="B79" s="81"/>
      <c r="C79" s="81"/>
      <c r="D79" s="84"/>
      <c r="E79" s="87"/>
      <c r="F79" s="84"/>
      <c r="G79" s="87"/>
      <c r="H79" s="84"/>
      <c r="I79" s="78"/>
      <c r="J79" s="9">
        <v>23.47</v>
      </c>
      <c r="K79" s="22">
        <v>0.1066</v>
      </c>
      <c r="L79" s="94"/>
      <c r="M79" s="1">
        <v>10.736000000000001</v>
      </c>
      <c r="N79">
        <f t="shared" si="27"/>
        <v>2.5019019999999998</v>
      </c>
      <c r="O79">
        <f t="shared" si="25"/>
        <v>4.6291349631354386</v>
      </c>
      <c r="P79">
        <f t="shared" si="28"/>
        <v>0.49346578707023775</v>
      </c>
      <c r="Q79" s="106"/>
      <c r="R79" s="111"/>
      <c r="S79" s="70"/>
      <c r="T79" s="70"/>
    </row>
    <row r="80" spans="1:22" ht="14.45" customHeight="1" x14ac:dyDescent="0.25">
      <c r="A80" s="79" t="s">
        <v>37</v>
      </c>
      <c r="B80" s="79"/>
      <c r="C80" s="79"/>
      <c r="D80" s="82" t="s">
        <v>31</v>
      </c>
      <c r="E80" s="85">
        <v>0.34375</v>
      </c>
      <c r="F80" s="82" t="s">
        <v>31</v>
      </c>
      <c r="G80" s="85">
        <v>0.4201388888888889</v>
      </c>
      <c r="H80" s="82" t="s">
        <v>31</v>
      </c>
      <c r="I80" s="77">
        <v>0.69097222222222221</v>
      </c>
      <c r="J80" s="7">
        <v>22.6</v>
      </c>
      <c r="K80" s="20">
        <v>0.1086</v>
      </c>
      <c r="L80" s="93">
        <f>HOUR(I80-E80)+MINUTE(I80-E80)/60</f>
        <v>8.3333333333333339</v>
      </c>
      <c r="M80">
        <v>10.111000000000001</v>
      </c>
      <c r="N80">
        <f t="shared" si="27"/>
        <v>2.4543600000000003</v>
      </c>
      <c r="O80">
        <f t="shared" si="25"/>
        <v>3.5549222406099226</v>
      </c>
      <c r="P80">
        <f t="shared" si="28"/>
        <v>0.38606455533023759</v>
      </c>
      <c r="Q80" s="104">
        <f t="shared" ref="Q80:R80" si="33">AVERAGE(O80:O82)</f>
        <v>3.6322655566317597</v>
      </c>
      <c r="R80" s="109">
        <f t="shared" si="33"/>
        <v>0.39353663723204568</v>
      </c>
      <c r="S80" s="68">
        <f>Q80*EXP(0.693*L80/$M$374)</f>
        <v>3.8697075754982024</v>
      </c>
      <c r="T80" s="68">
        <f>R80*EXP(0.693*L80/$M$374)</f>
        <v>0.41926221598872054</v>
      </c>
    </row>
    <row r="81" spans="1:22" ht="15" x14ac:dyDescent="0.25">
      <c r="A81" s="80"/>
      <c r="B81" s="80"/>
      <c r="C81" s="80"/>
      <c r="D81" s="83"/>
      <c r="E81" s="86"/>
      <c r="F81" s="83"/>
      <c r="G81" s="86"/>
      <c r="H81" s="83"/>
      <c r="I81" s="77"/>
      <c r="J81" s="25">
        <v>31.33</v>
      </c>
      <c r="K81" s="20">
        <v>9.2299999999999993E-2</v>
      </c>
      <c r="L81" s="75"/>
      <c r="Q81" s="105"/>
      <c r="R81" s="110"/>
      <c r="S81" s="69"/>
      <c r="T81" s="69"/>
    </row>
    <row r="82" spans="1:22" s="2" customFormat="1" thickBot="1" x14ac:dyDescent="0.3">
      <c r="A82" s="80"/>
      <c r="B82" s="80"/>
      <c r="C82" s="80"/>
      <c r="D82" s="83"/>
      <c r="E82" s="86"/>
      <c r="F82" s="83"/>
      <c r="G82" s="86"/>
      <c r="H82" s="83"/>
      <c r="I82" s="92"/>
      <c r="J82" s="8">
        <v>22.8</v>
      </c>
      <c r="K82" s="21">
        <v>0.1081</v>
      </c>
      <c r="L82" s="94"/>
      <c r="M82" s="2">
        <v>10.201000000000001</v>
      </c>
      <c r="N82">
        <f>J82*K82</f>
        <v>2.46468</v>
      </c>
      <c r="O82">
        <f t="shared" si="25"/>
        <v>3.7096088726535967</v>
      </c>
      <c r="P82">
        <f>O82*K82</f>
        <v>0.40100871913385383</v>
      </c>
      <c r="Q82" s="106"/>
      <c r="R82" s="111"/>
      <c r="S82" s="70"/>
      <c r="T82" s="70"/>
      <c r="U82" s="2">
        <f>AVERAGE(S80:S85)</f>
        <v>3.7302266298469346</v>
      </c>
      <c r="V82" s="2">
        <f>AVERAGE(T80:T85)</f>
        <v>0.40827614586487948</v>
      </c>
    </row>
    <row r="83" spans="1:22" ht="15" x14ac:dyDescent="0.25">
      <c r="A83" s="80"/>
      <c r="B83" s="80"/>
      <c r="C83" s="80"/>
      <c r="D83" s="83"/>
      <c r="E83" s="86"/>
      <c r="F83" s="83"/>
      <c r="G83" s="86"/>
      <c r="H83" s="83"/>
      <c r="I83" s="102">
        <v>0.82013888888888886</v>
      </c>
      <c r="J83" s="7">
        <v>21.47</v>
      </c>
      <c r="K83" s="20">
        <v>0.1115</v>
      </c>
      <c r="L83" s="93">
        <f>HOUR(I83-E80)+MINUTE(I83-E80)/60</f>
        <v>11.433333333333334</v>
      </c>
      <c r="M83">
        <v>9.8209999999999997</v>
      </c>
      <c r="N83">
        <f>J83*K83</f>
        <v>2.3939049999999997</v>
      </c>
      <c r="O83">
        <f t="shared" si="25"/>
        <v>3.056487537358084</v>
      </c>
      <c r="P83">
        <f>O83*K83</f>
        <v>0.34079836041542638</v>
      </c>
      <c r="Q83" s="104">
        <f t="shared" ref="Q83:R83" si="34">AVERAGE(O83:O85)</f>
        <v>3.2919549661356768</v>
      </c>
      <c r="R83" s="109">
        <f t="shared" si="34"/>
        <v>0.36423104080819735</v>
      </c>
      <c r="S83" s="68">
        <f>Q83*EXP(0.693*L83/$M$374)</f>
        <v>3.5907456841956673</v>
      </c>
      <c r="T83" s="68">
        <f>R83*EXP(0.693*L83/$M$374)</f>
        <v>0.39729007574103842</v>
      </c>
    </row>
    <row r="84" spans="1:22" ht="15" x14ac:dyDescent="0.25">
      <c r="A84" s="80"/>
      <c r="B84" s="80"/>
      <c r="C84" s="80"/>
      <c r="D84" s="83"/>
      <c r="E84" s="86"/>
      <c r="F84" s="83"/>
      <c r="G84" s="86"/>
      <c r="H84" s="83"/>
      <c r="I84" s="77"/>
      <c r="J84" s="25">
        <v>26.87</v>
      </c>
      <c r="K84" s="20">
        <v>9.9599999999999994E-2</v>
      </c>
      <c r="L84" s="75"/>
      <c r="Q84" s="105"/>
      <c r="R84" s="110"/>
      <c r="S84" s="69"/>
      <c r="T84" s="69"/>
    </row>
    <row r="85" spans="1:22" s="1" customFormat="1" thickBot="1" x14ac:dyDescent="0.3">
      <c r="A85" s="81"/>
      <c r="B85" s="81"/>
      <c r="C85" s="81"/>
      <c r="D85" s="84"/>
      <c r="E85" s="87"/>
      <c r="F85" s="84"/>
      <c r="G85" s="87"/>
      <c r="H85" s="84"/>
      <c r="I85" s="78"/>
      <c r="J85" s="9">
        <v>22.07</v>
      </c>
      <c r="K85" s="22">
        <v>0.1099</v>
      </c>
      <c r="L85" s="94"/>
      <c r="M85" s="1">
        <v>10.095000000000001</v>
      </c>
      <c r="N85">
        <f>J85*K85</f>
        <v>2.4254929999999999</v>
      </c>
      <c r="O85">
        <f t="shared" si="25"/>
        <v>3.5274223949132697</v>
      </c>
      <c r="P85">
        <f>O85*K85</f>
        <v>0.38766372120096831</v>
      </c>
      <c r="Q85" s="106"/>
      <c r="R85" s="111"/>
      <c r="S85" s="70"/>
      <c r="T85" s="70"/>
    </row>
    <row r="86" spans="1:22" ht="14.45" customHeight="1" x14ac:dyDescent="0.25">
      <c r="A86" s="79" t="s">
        <v>38</v>
      </c>
      <c r="B86" s="79"/>
      <c r="C86" s="79"/>
      <c r="D86" s="82" t="s">
        <v>39</v>
      </c>
      <c r="E86" s="85">
        <v>0.51388888888888895</v>
      </c>
      <c r="F86" s="88" t="s">
        <v>33</v>
      </c>
      <c r="G86" s="85">
        <v>0.4236111111111111</v>
      </c>
      <c r="H86" s="88" t="s">
        <v>33</v>
      </c>
      <c r="I86" s="91">
        <v>0.72916666666666663</v>
      </c>
      <c r="J86" s="7">
        <v>31.47</v>
      </c>
      <c r="K86" s="20">
        <v>9.2100000000000001E-2</v>
      </c>
      <c r="L86" s="93">
        <f>HOUR(I86-E86)+24+MINUTE(I86-E86)/60</f>
        <v>29.166666666666668</v>
      </c>
      <c r="M86">
        <v>14.157999999999999</v>
      </c>
      <c r="N86">
        <f>J86*K86</f>
        <v>2.898387</v>
      </c>
      <c r="O86">
        <f t="shared" si="25"/>
        <v>10.510664461507144</v>
      </c>
      <c r="P86">
        <f>O86*K86</f>
        <v>0.96803219690480791</v>
      </c>
      <c r="Q86" s="104">
        <f t="shared" ref="Q86:R86" si="35">AVERAGE(O86:O88)</f>
        <v>9.7452520896169634</v>
      </c>
      <c r="R86" s="109">
        <f t="shared" si="35"/>
        <v>0.91157500509587719</v>
      </c>
      <c r="S86" s="68">
        <f>Q86*EXP(0.693*L86/$M$374)</f>
        <v>12.163120828737433</v>
      </c>
      <c r="T86" s="68">
        <f>R86*EXP(0.693*L86/$M$374)</f>
        <v>1.1377434703050247</v>
      </c>
    </row>
    <row r="87" spans="1:22" ht="15" x14ac:dyDescent="0.25">
      <c r="A87" s="80"/>
      <c r="B87" s="80"/>
      <c r="C87" s="80"/>
      <c r="D87" s="83"/>
      <c r="E87" s="86"/>
      <c r="F87" s="89"/>
      <c r="G87" s="86"/>
      <c r="H87" s="89"/>
      <c r="I87" s="77"/>
      <c r="J87" s="7">
        <v>29.87</v>
      </c>
      <c r="K87" s="20">
        <v>9.4500000000000001E-2</v>
      </c>
      <c r="L87" s="75"/>
      <c r="M87">
        <v>13.452</v>
      </c>
      <c r="N87">
        <f>J87*K87</f>
        <v>2.8227150000000001</v>
      </c>
      <c r="O87">
        <f t="shared" si="25"/>
        <v>9.2972337701423236</v>
      </c>
      <c r="P87">
        <f>O87*K87</f>
        <v>0.87858859127844957</v>
      </c>
      <c r="Q87" s="105"/>
      <c r="R87" s="110"/>
      <c r="S87" s="69"/>
      <c r="T87" s="69"/>
    </row>
    <row r="88" spans="1:22" s="2" customFormat="1" thickBot="1" x14ac:dyDescent="0.3">
      <c r="A88" s="80"/>
      <c r="B88" s="80"/>
      <c r="C88" s="80"/>
      <c r="D88" s="83"/>
      <c r="E88" s="86"/>
      <c r="F88" s="89"/>
      <c r="G88" s="86"/>
      <c r="H88" s="89"/>
      <c r="I88" s="92"/>
      <c r="J88" s="8">
        <v>30.07</v>
      </c>
      <c r="K88" s="21">
        <v>9.4200000000000006E-2</v>
      </c>
      <c r="L88" s="94"/>
      <c r="M88" s="2">
        <v>13.528</v>
      </c>
      <c r="N88">
        <f>J88*K88</f>
        <v>2.8325940000000003</v>
      </c>
      <c r="O88">
        <f t="shared" si="25"/>
        <v>9.4278580372014247</v>
      </c>
      <c r="P88">
        <f>O88*K88</f>
        <v>0.88810422710437431</v>
      </c>
      <c r="Q88" s="106"/>
      <c r="R88" s="111"/>
      <c r="S88" s="70"/>
      <c r="T88" s="70"/>
    </row>
    <row r="89" spans="1:22" ht="15" x14ac:dyDescent="0.25">
      <c r="A89" s="80"/>
      <c r="B89" s="80"/>
      <c r="C89" s="80"/>
      <c r="D89" s="83"/>
      <c r="E89" s="86"/>
      <c r="F89" s="89"/>
      <c r="G89" s="86"/>
      <c r="H89" s="89"/>
      <c r="I89" s="77"/>
      <c r="L89" s="93"/>
      <c r="Q89" s="104"/>
      <c r="R89" s="109"/>
      <c r="S89" s="68"/>
      <c r="T89" s="68"/>
    </row>
    <row r="90" spans="1:22" ht="15" x14ac:dyDescent="0.25">
      <c r="A90" s="80"/>
      <c r="B90" s="80"/>
      <c r="C90" s="80"/>
      <c r="D90" s="83"/>
      <c r="E90" s="86"/>
      <c r="F90" s="89"/>
      <c r="G90" s="86"/>
      <c r="H90" s="89"/>
      <c r="I90" s="77"/>
      <c r="L90" s="75"/>
      <c r="Q90" s="105"/>
      <c r="R90" s="110"/>
      <c r="S90" s="69"/>
      <c r="T90" s="69"/>
    </row>
    <row r="91" spans="1:22" s="1" customFormat="1" thickBot="1" x14ac:dyDescent="0.3">
      <c r="A91" s="81"/>
      <c r="B91" s="81"/>
      <c r="C91" s="81"/>
      <c r="D91" s="84"/>
      <c r="E91" s="87"/>
      <c r="F91" s="90"/>
      <c r="G91" s="87"/>
      <c r="H91" s="90"/>
      <c r="I91" s="78"/>
      <c r="J91" s="9"/>
      <c r="K91" s="22"/>
      <c r="L91" s="94"/>
      <c r="N91"/>
      <c r="O91"/>
      <c r="P91"/>
      <c r="Q91" s="106"/>
      <c r="R91" s="111"/>
      <c r="S91" s="70"/>
      <c r="T91" s="70"/>
    </row>
    <row r="92" spans="1:22" ht="15" x14ac:dyDescent="0.25">
      <c r="A92" s="79" t="s">
        <v>40</v>
      </c>
      <c r="B92" s="79"/>
      <c r="C92" s="79"/>
      <c r="D92" s="82" t="s">
        <v>39</v>
      </c>
      <c r="E92" s="85">
        <v>0.47222222222222227</v>
      </c>
      <c r="F92" s="88" t="s">
        <v>33</v>
      </c>
      <c r="G92" s="85">
        <v>0.4236111111111111</v>
      </c>
      <c r="H92" s="88" t="s">
        <v>33</v>
      </c>
      <c r="I92" s="91">
        <v>0.72916666666666663</v>
      </c>
      <c r="J92" s="7">
        <v>27.2</v>
      </c>
      <c r="K92" s="20">
        <v>9.9000000000000005E-2</v>
      </c>
      <c r="L92" s="93">
        <f>HOUR(I92-E92)+24+MINUTE(I92-E92)/60</f>
        <v>30.166666666666668</v>
      </c>
      <c r="M92">
        <v>12.237</v>
      </c>
      <c r="N92">
        <f>J92*K92</f>
        <v>2.6928000000000001</v>
      </c>
      <c r="O92">
        <f t="shared" si="25"/>
        <v>7.208964237552717</v>
      </c>
      <c r="P92">
        <f>O92*K92</f>
        <v>0.71368745951771906</v>
      </c>
      <c r="Q92" s="104">
        <f t="shared" ref="Q92:R92" si="36">AVERAGE(O92:O94)</f>
        <v>7.2863075535745541</v>
      </c>
      <c r="R92" s="109">
        <f t="shared" si="36"/>
        <v>0.72023990017344142</v>
      </c>
      <c r="S92" s="68">
        <f>Q92*EXP(0.693*L92/$M$374)</f>
        <v>9.1634604246175329</v>
      </c>
      <c r="T92" s="68">
        <f>R92*EXP(0.693*L92/$M$374)</f>
        <v>0.90579347261179011</v>
      </c>
    </row>
    <row r="93" spans="1:22" ht="15" x14ac:dyDescent="0.25">
      <c r="A93" s="80"/>
      <c r="B93" s="80"/>
      <c r="C93" s="80"/>
      <c r="D93" s="83"/>
      <c r="E93" s="86"/>
      <c r="F93" s="89"/>
      <c r="G93" s="86"/>
      <c r="H93" s="89"/>
      <c r="I93" s="77"/>
      <c r="J93" s="7">
        <v>30.87</v>
      </c>
      <c r="K93" s="20">
        <v>9.2899999999999996E-2</v>
      </c>
      <c r="L93" s="75"/>
      <c r="Q93" s="105"/>
      <c r="R93" s="110"/>
      <c r="S93" s="69"/>
      <c r="T93" s="69"/>
    </row>
    <row r="94" spans="1:22" s="2" customFormat="1" thickBot="1" x14ac:dyDescent="0.3">
      <c r="A94" s="80"/>
      <c r="B94" s="80"/>
      <c r="C94" s="80"/>
      <c r="D94" s="83"/>
      <c r="E94" s="86"/>
      <c r="F94" s="89"/>
      <c r="G94" s="86"/>
      <c r="H94" s="89"/>
      <c r="I94" s="92"/>
      <c r="J94" s="8">
        <v>27.4</v>
      </c>
      <c r="K94" s="21">
        <v>9.8699999999999996E-2</v>
      </c>
      <c r="L94" s="94"/>
      <c r="M94" s="2">
        <v>12.327</v>
      </c>
      <c r="N94">
        <f>J94*K94</f>
        <v>2.7043799999999996</v>
      </c>
      <c r="O94">
        <f t="shared" si="25"/>
        <v>7.3636508695963911</v>
      </c>
      <c r="P94">
        <f>O94*K94</f>
        <v>0.72679234082916377</v>
      </c>
      <c r="Q94" s="106"/>
      <c r="R94" s="111"/>
      <c r="S94" s="70"/>
      <c r="T94" s="70"/>
    </row>
    <row r="95" spans="1:22" ht="15" x14ac:dyDescent="0.25">
      <c r="A95" s="80"/>
      <c r="B95" s="80"/>
      <c r="C95" s="80"/>
      <c r="D95" s="83"/>
      <c r="E95" s="86"/>
      <c r="F95" s="89"/>
      <c r="G95" s="86"/>
      <c r="H95" s="89"/>
      <c r="I95" s="77"/>
      <c r="L95" s="93"/>
      <c r="Q95" s="104"/>
      <c r="R95" s="109"/>
      <c r="S95" s="68"/>
      <c r="T95" s="68"/>
    </row>
    <row r="96" spans="1:22" ht="15" x14ac:dyDescent="0.25">
      <c r="A96" s="80"/>
      <c r="B96" s="80"/>
      <c r="C96" s="80"/>
      <c r="D96" s="83"/>
      <c r="E96" s="86"/>
      <c r="F96" s="89"/>
      <c r="G96" s="86"/>
      <c r="H96" s="89"/>
      <c r="I96" s="77"/>
      <c r="L96" s="75"/>
      <c r="Q96" s="105"/>
      <c r="R96" s="110"/>
      <c r="S96" s="69"/>
      <c r="T96" s="69"/>
    </row>
    <row r="97" spans="1:22" s="1" customFormat="1" thickBot="1" x14ac:dyDescent="0.3">
      <c r="A97" s="81"/>
      <c r="B97" s="81"/>
      <c r="C97" s="81"/>
      <c r="D97" s="84"/>
      <c r="E97" s="87"/>
      <c r="F97" s="90"/>
      <c r="G97" s="87"/>
      <c r="H97" s="90"/>
      <c r="I97" s="78"/>
      <c r="J97" s="9"/>
      <c r="K97" s="22"/>
      <c r="L97" s="94"/>
      <c r="N97"/>
      <c r="O97"/>
      <c r="P97"/>
      <c r="Q97" s="106"/>
      <c r="R97" s="111"/>
      <c r="S97" s="70"/>
      <c r="T97" s="70"/>
    </row>
    <row r="98" spans="1:22" ht="15" x14ac:dyDescent="0.25">
      <c r="A98" s="79" t="s">
        <v>41</v>
      </c>
      <c r="B98" s="79"/>
      <c r="C98" s="79"/>
      <c r="D98" s="82" t="s">
        <v>42</v>
      </c>
      <c r="E98" s="85">
        <v>0.36458333333333331</v>
      </c>
      <c r="F98" s="88" t="s">
        <v>42</v>
      </c>
      <c r="G98" s="85">
        <v>0.47430555555555554</v>
      </c>
      <c r="H98" s="88" t="s">
        <v>42</v>
      </c>
      <c r="I98" s="91">
        <v>0.74305555555555547</v>
      </c>
      <c r="J98" s="7">
        <v>36.869999999999997</v>
      </c>
      <c r="K98" s="20">
        <v>8.5000000000000006E-2</v>
      </c>
      <c r="L98" s="93">
        <f>HOUR(I98-E98)+MINUTE(I98-E98)/60</f>
        <v>9.0833333333333339</v>
      </c>
      <c r="M98">
        <v>16.491</v>
      </c>
      <c r="N98">
        <f>J98*K98</f>
        <v>3.13395</v>
      </c>
      <c r="O98">
        <f t="shared" si="25"/>
        <v>14.520485712150393</v>
      </c>
      <c r="P98">
        <f>O98*K98</f>
        <v>1.2342412855327836</v>
      </c>
      <c r="Q98" s="104">
        <f t="shared" ref="Q98:R98" si="37">AVERAGE(O98:O100)</f>
        <v>14.758817708188053</v>
      </c>
      <c r="R98" s="109">
        <f t="shared" si="37"/>
        <v>1.2488856809663353</v>
      </c>
      <c r="S98" s="68">
        <f>Q98*EXP(0.693*L98/$M$374)</f>
        <v>15.813469810110954</v>
      </c>
      <c r="T98" s="68">
        <f>R98*EXP(0.693*L98/$M$374)</f>
        <v>1.3381299506995283</v>
      </c>
    </row>
    <row r="99" spans="1:22" ht="15" x14ac:dyDescent="0.25">
      <c r="A99" s="80"/>
      <c r="B99" s="80"/>
      <c r="C99" s="80"/>
      <c r="D99" s="83"/>
      <c r="E99" s="86"/>
      <c r="F99" s="89"/>
      <c r="G99" s="86"/>
      <c r="H99" s="89"/>
      <c r="I99" s="77"/>
      <c r="J99" s="7">
        <v>36.270000000000003</v>
      </c>
      <c r="K99" s="20">
        <v>8.5699999999999998E-2</v>
      </c>
      <c r="L99" s="75"/>
      <c r="M99">
        <v>16.222999999999999</v>
      </c>
      <c r="N99">
        <f>J99*K99</f>
        <v>3.1083390000000004</v>
      </c>
      <c r="O99">
        <f t="shared" si="25"/>
        <v>14.05986329673145</v>
      </c>
      <c r="P99">
        <f>O99*K99</f>
        <v>1.2049302845298853</v>
      </c>
      <c r="Q99" s="105"/>
      <c r="R99" s="110"/>
      <c r="S99" s="69"/>
      <c r="T99" s="69"/>
    </row>
    <row r="100" spans="1:22" s="2" customFormat="1" thickBot="1" x14ac:dyDescent="0.3">
      <c r="A100" s="80"/>
      <c r="B100" s="80"/>
      <c r="C100" s="80"/>
      <c r="D100" s="83"/>
      <c r="E100" s="86"/>
      <c r="F100" s="89"/>
      <c r="G100" s="86"/>
      <c r="H100" s="89"/>
      <c r="I100" s="92"/>
      <c r="J100" s="8">
        <v>38.4</v>
      </c>
      <c r="K100" s="21">
        <v>8.3299999999999999E-2</v>
      </c>
      <c r="L100" s="94"/>
      <c r="M100" s="2">
        <v>17.175000000000001</v>
      </c>
      <c r="N100">
        <f>J100*K100</f>
        <v>3.1987199999999998</v>
      </c>
      <c r="O100">
        <f t="shared" si="25"/>
        <v>15.696104115682317</v>
      </c>
      <c r="P100">
        <f>O100*K100</f>
        <v>1.307485472836337</v>
      </c>
      <c r="Q100" s="106"/>
      <c r="R100" s="111"/>
      <c r="S100" s="70"/>
      <c r="T100" s="70"/>
      <c r="U100" s="2">
        <f>AVERAGE(S98:S103)</f>
        <v>15.597846684323013</v>
      </c>
      <c r="V100" s="2">
        <f>AVERAGE(T98:T103)</f>
        <v>1.3358907463845446</v>
      </c>
    </row>
    <row r="101" spans="1:22" ht="15" x14ac:dyDescent="0.25">
      <c r="A101" s="80"/>
      <c r="B101" s="80"/>
      <c r="C101" s="80"/>
      <c r="D101" s="83"/>
      <c r="E101" s="86"/>
      <c r="F101" s="89"/>
      <c r="G101" s="86"/>
      <c r="H101" s="89"/>
      <c r="I101" s="77">
        <v>0.87291666666666667</v>
      </c>
      <c r="J101" s="7">
        <v>36.270000000000003</v>
      </c>
      <c r="K101" s="20">
        <v>8.5699999999999998E-2</v>
      </c>
      <c r="L101" s="93">
        <f>HOUR(I101-E98)+MINUTE(I101-E98)/60</f>
        <v>12.2</v>
      </c>
      <c r="M101">
        <v>16.582000000000001</v>
      </c>
      <c r="N101">
        <f>J101*K101</f>
        <v>3.1083390000000004</v>
      </c>
      <c r="O101">
        <f t="shared" si="25"/>
        <v>14.676891084550107</v>
      </c>
      <c r="P101">
        <f>O101*K101</f>
        <v>1.2578095659459441</v>
      </c>
      <c r="Q101" s="104">
        <f t="shared" ref="Q101:R101" si="38">AVERAGE(O101:O103)</f>
        <v>14.020332268542511</v>
      </c>
      <c r="R101" s="109">
        <f t="shared" si="38"/>
        <v>1.2155744375392548</v>
      </c>
      <c r="S101" s="68">
        <f>Q101*EXP(0.693*L101/$M$374)</f>
        <v>15.382223558535072</v>
      </c>
      <c r="T101" s="68">
        <f>R101*EXP(0.693*L101/$M$374)</f>
        <v>1.3336515420695609</v>
      </c>
    </row>
    <row r="102" spans="1:22" ht="15" x14ac:dyDescent="0.25">
      <c r="A102" s="80"/>
      <c r="B102" s="80"/>
      <c r="C102" s="80"/>
      <c r="D102" s="83"/>
      <c r="E102" s="86"/>
      <c r="F102" s="89"/>
      <c r="G102" s="86"/>
      <c r="H102" s="89"/>
      <c r="I102" s="77"/>
      <c r="J102" s="7">
        <v>34.6</v>
      </c>
      <c r="K102" s="20">
        <v>8.7800000000000003E-2</v>
      </c>
      <c r="L102" s="75"/>
      <c r="M102">
        <v>15.818</v>
      </c>
      <c r="N102">
        <f>J102*K102</f>
        <v>3.0378800000000004</v>
      </c>
      <c r="O102">
        <f t="shared" si="25"/>
        <v>13.363773452534915</v>
      </c>
      <c r="P102">
        <f>O102*K102</f>
        <v>1.1733393091325655</v>
      </c>
      <c r="Q102" s="105"/>
      <c r="R102" s="110"/>
      <c r="S102" s="69"/>
      <c r="T102" s="69"/>
    </row>
    <row r="103" spans="1:22" s="1" customFormat="1" thickBot="1" x14ac:dyDescent="0.3">
      <c r="A103" s="81"/>
      <c r="B103" s="81"/>
      <c r="C103" s="81"/>
      <c r="D103" s="84"/>
      <c r="E103" s="87"/>
      <c r="F103" s="90"/>
      <c r="G103" s="87"/>
      <c r="H103" s="90"/>
      <c r="I103" s="78"/>
      <c r="J103" s="9">
        <v>40.6</v>
      </c>
      <c r="K103" s="22">
        <v>8.1000000000000003E-2</v>
      </c>
      <c r="L103" s="94"/>
      <c r="N103"/>
      <c r="O103"/>
      <c r="P103"/>
      <c r="Q103" s="106"/>
      <c r="R103" s="111"/>
      <c r="S103" s="70"/>
      <c r="T103" s="70"/>
    </row>
    <row r="104" spans="1:22" ht="15" x14ac:dyDescent="0.25">
      <c r="A104" s="79" t="s">
        <v>43</v>
      </c>
      <c r="B104" s="79"/>
      <c r="C104" s="79"/>
      <c r="D104" s="82" t="s">
        <v>42</v>
      </c>
      <c r="E104" s="85">
        <v>0.37777777777777777</v>
      </c>
      <c r="F104" s="88" t="s">
        <v>42</v>
      </c>
      <c r="G104" s="85">
        <v>0.47430555555555554</v>
      </c>
      <c r="H104" s="88" t="s">
        <v>42</v>
      </c>
      <c r="I104" s="91">
        <v>0.74305555555555547</v>
      </c>
      <c r="J104" s="7">
        <v>32.33</v>
      </c>
      <c r="K104" s="20">
        <v>9.0800000000000006E-2</v>
      </c>
      <c r="L104" s="93">
        <f>HOUR(I104-E104)+MINUTE(I104-E104)/60</f>
        <v>8.7666666666666675</v>
      </c>
      <c r="M104">
        <v>14.461</v>
      </c>
      <c r="N104">
        <f>J104*K104</f>
        <v>2.9355639999999998</v>
      </c>
      <c r="O104">
        <f t="shared" si="25"/>
        <v>11.031442789387516</v>
      </c>
      <c r="P104">
        <f>O104*K104</f>
        <v>1.0016550052763864</v>
      </c>
      <c r="Q104" s="104">
        <f t="shared" ref="Q104:R104" si="39">AVERAGE(O104:O106)</f>
        <v>9.68280452334748</v>
      </c>
      <c r="R104" s="109">
        <f t="shared" si="39"/>
        <v>0.90285190221883393</v>
      </c>
      <c r="S104" s="68">
        <f>Q104*EXP(0.693*L104/$M$374)</f>
        <v>10.349795016974303</v>
      </c>
      <c r="T104" s="68">
        <f>R104*EXP(0.693*L104/$M$374)</f>
        <v>0.96504397007281451</v>
      </c>
    </row>
    <row r="105" spans="1:22" ht="15" x14ac:dyDescent="0.25">
      <c r="A105" s="80"/>
      <c r="B105" s="80"/>
      <c r="C105" s="80"/>
      <c r="D105" s="83"/>
      <c r="E105" s="86"/>
      <c r="F105" s="89"/>
      <c r="G105" s="86"/>
      <c r="H105" s="89"/>
      <c r="I105" s="77"/>
      <c r="J105" s="7">
        <v>29.4</v>
      </c>
      <c r="K105" s="20">
        <v>9.5200000000000007E-2</v>
      </c>
      <c r="L105" s="75"/>
      <c r="M105">
        <v>13.15</v>
      </c>
      <c r="N105">
        <f>J105*K105</f>
        <v>2.79888</v>
      </c>
      <c r="O105">
        <f t="shared" si="25"/>
        <v>8.7781741826179918</v>
      </c>
      <c r="P105">
        <f>O105*K105</f>
        <v>0.83568218218523282</v>
      </c>
      <c r="Q105" s="105"/>
      <c r="R105" s="110"/>
      <c r="S105" s="69"/>
      <c r="T105" s="69"/>
    </row>
    <row r="106" spans="1:22" s="2" customFormat="1" thickBot="1" x14ac:dyDescent="0.3">
      <c r="A106" s="80"/>
      <c r="B106" s="80"/>
      <c r="C106" s="80"/>
      <c r="D106" s="83"/>
      <c r="E106" s="86"/>
      <c r="F106" s="89"/>
      <c r="G106" s="86"/>
      <c r="H106" s="89"/>
      <c r="I106" s="92"/>
      <c r="J106" s="8">
        <v>30</v>
      </c>
      <c r="K106" s="21">
        <v>9.4299999999999995E-2</v>
      </c>
      <c r="L106" s="94"/>
      <c r="M106" s="2">
        <v>13.417999999999999</v>
      </c>
      <c r="N106">
        <f>J106*K106</f>
        <v>2.8289999999999997</v>
      </c>
      <c r="O106">
        <f t="shared" si="25"/>
        <v>9.2387965980369309</v>
      </c>
      <c r="P106">
        <f>O106*K106</f>
        <v>0.87121851919488258</v>
      </c>
      <c r="Q106" s="106"/>
      <c r="R106" s="111"/>
      <c r="S106" s="70"/>
      <c r="T106" s="70"/>
      <c r="U106" s="2">
        <f>AVERAGE(S104:S109)</f>
        <v>10.323476447519379</v>
      </c>
      <c r="V106" s="2">
        <f>AVERAGE(T104:T109)</f>
        <v>0.97125075029314756</v>
      </c>
    </row>
    <row r="107" spans="1:22" ht="15" x14ac:dyDescent="0.25">
      <c r="A107" s="80"/>
      <c r="B107" s="80"/>
      <c r="C107" s="80"/>
      <c r="D107" s="83"/>
      <c r="E107" s="86"/>
      <c r="F107" s="89"/>
      <c r="G107" s="86"/>
      <c r="H107" s="89"/>
      <c r="I107" s="77">
        <v>0.87291666666666667</v>
      </c>
      <c r="J107" s="7">
        <v>33.729999999999997</v>
      </c>
      <c r="K107" s="20">
        <v>8.8900000000000007E-2</v>
      </c>
      <c r="L107" s="93">
        <f>HOUR(I107-E104)+MINUTE(I107-E104)/60</f>
        <v>11.883333333333333</v>
      </c>
      <c r="Q107" s="104">
        <f t="shared" ref="Q107:R107" si="40">AVERAGE(O107:O109)</f>
        <v>9.408092523106955</v>
      </c>
      <c r="R107" s="109">
        <f t="shared" si="40"/>
        <v>0.89306301732716842</v>
      </c>
      <c r="S107" s="68">
        <f>Q107*EXP(0.693*L107/$M$374)</f>
        <v>10.297157878064455</v>
      </c>
      <c r="T107" s="68">
        <f>R107*EXP(0.693*L107/$M$374)</f>
        <v>0.97745753051348061</v>
      </c>
    </row>
    <row r="108" spans="1:22" ht="15" x14ac:dyDescent="0.25">
      <c r="A108" s="80"/>
      <c r="B108" s="80"/>
      <c r="C108" s="80"/>
      <c r="D108" s="83"/>
      <c r="E108" s="86"/>
      <c r="F108" s="89"/>
      <c r="G108" s="86"/>
      <c r="H108" s="89"/>
      <c r="I108" s="77"/>
      <c r="J108" s="7">
        <v>28.6</v>
      </c>
      <c r="K108" s="20">
        <v>9.6600000000000005E-2</v>
      </c>
      <c r="L108" s="75"/>
      <c r="M108">
        <v>13.074999999999999</v>
      </c>
      <c r="N108">
        <f t="shared" ref="N108:N114" si="41">J108*K108</f>
        <v>2.7627600000000001</v>
      </c>
      <c r="O108">
        <f t="shared" si="25"/>
        <v>8.6492686559149305</v>
      </c>
      <c r="P108">
        <f t="shared" ref="P108:P114" si="42">O108*K108</f>
        <v>0.83551935216138229</v>
      </c>
      <c r="Q108" s="105"/>
      <c r="R108" s="110"/>
      <c r="S108" s="69"/>
      <c r="T108" s="69"/>
    </row>
    <row r="109" spans="1:22" s="1" customFormat="1" thickBot="1" x14ac:dyDescent="0.3">
      <c r="A109" s="81"/>
      <c r="B109" s="81"/>
      <c r="C109" s="81"/>
      <c r="D109" s="84"/>
      <c r="E109" s="87"/>
      <c r="F109" s="90"/>
      <c r="G109" s="87"/>
      <c r="H109" s="90"/>
      <c r="I109" s="78"/>
      <c r="J109" s="9">
        <v>30.53</v>
      </c>
      <c r="K109" s="22">
        <v>9.35E-2</v>
      </c>
      <c r="L109" s="94"/>
      <c r="M109" s="1">
        <v>13.958</v>
      </c>
      <c r="N109">
        <f t="shared" si="41"/>
        <v>2.854555</v>
      </c>
      <c r="O109">
        <f t="shared" si="25"/>
        <v>10.166916390298979</v>
      </c>
      <c r="P109">
        <f t="shared" si="42"/>
        <v>0.95060668249295455</v>
      </c>
      <c r="Q109" s="106"/>
      <c r="R109" s="111"/>
      <c r="S109" s="70"/>
      <c r="T109" s="70"/>
    </row>
    <row r="110" spans="1:22" ht="15" x14ac:dyDescent="0.25">
      <c r="A110" s="79" t="s">
        <v>44</v>
      </c>
      <c r="B110" s="79"/>
      <c r="C110" s="79"/>
      <c r="D110" s="82" t="s">
        <v>42</v>
      </c>
      <c r="E110" s="85">
        <v>0.39027777777777778</v>
      </c>
      <c r="F110" s="88" t="s">
        <v>42</v>
      </c>
      <c r="G110" s="85">
        <v>0.47430555555555554</v>
      </c>
      <c r="H110" s="88" t="s">
        <v>42</v>
      </c>
      <c r="I110" s="91">
        <v>0.74305555555555547</v>
      </c>
      <c r="J110" s="7">
        <v>34.67</v>
      </c>
      <c r="K110" s="20">
        <v>8.77E-2</v>
      </c>
      <c r="L110" s="93">
        <f>HOUR(I110-E110)+MINUTE(I110-E110)/60</f>
        <v>8.4666666666666668</v>
      </c>
      <c r="M110">
        <v>15.507</v>
      </c>
      <c r="N110">
        <f t="shared" si="41"/>
        <v>3.040559</v>
      </c>
      <c r="O110">
        <f t="shared" si="25"/>
        <v>12.82924520180622</v>
      </c>
      <c r="P110">
        <f t="shared" si="42"/>
        <v>1.1251248041984054</v>
      </c>
      <c r="Q110" s="104">
        <f t="shared" ref="Q110:R110" si="43">AVERAGE(O110:O112)</f>
        <v>12.947265372921024</v>
      </c>
      <c r="R110" s="109">
        <f t="shared" si="43"/>
        <v>1.1328565015445369</v>
      </c>
      <c r="S110" s="68">
        <f>Q110*EXP(0.693*L110/$M$374)</f>
        <v>13.807613239289983</v>
      </c>
      <c r="T110" s="68">
        <f>R110*EXP(0.693*L110/$M$374)</f>
        <v>1.2081349982720784</v>
      </c>
    </row>
    <row r="111" spans="1:22" ht="15" x14ac:dyDescent="0.25">
      <c r="A111" s="80"/>
      <c r="B111" s="80"/>
      <c r="C111" s="80"/>
      <c r="D111" s="83"/>
      <c r="E111" s="86"/>
      <c r="F111" s="89"/>
      <c r="G111" s="86"/>
      <c r="H111" s="89"/>
      <c r="I111" s="77"/>
      <c r="J111" s="7">
        <v>35.07</v>
      </c>
      <c r="K111" s="20">
        <v>8.72E-2</v>
      </c>
      <c r="L111" s="75"/>
      <c r="M111">
        <v>15.686</v>
      </c>
      <c r="N111">
        <f t="shared" si="41"/>
        <v>3.0581040000000002</v>
      </c>
      <c r="O111">
        <f t="shared" si="25"/>
        <v>13.136899725537528</v>
      </c>
      <c r="P111">
        <f t="shared" si="42"/>
        <v>1.1455376560668724</v>
      </c>
      <c r="Q111" s="105"/>
      <c r="R111" s="110"/>
      <c r="S111" s="69"/>
      <c r="T111" s="69"/>
    </row>
    <row r="112" spans="1:22" s="2" customFormat="1" thickBot="1" x14ac:dyDescent="0.3">
      <c r="A112" s="80"/>
      <c r="B112" s="80"/>
      <c r="C112" s="80"/>
      <c r="D112" s="83"/>
      <c r="E112" s="86"/>
      <c r="F112" s="89"/>
      <c r="G112" s="86"/>
      <c r="H112" s="89"/>
      <c r="I112" s="92"/>
      <c r="J112" s="8">
        <v>34.729999999999997</v>
      </c>
      <c r="K112" s="21">
        <v>8.7599999999999997E-2</v>
      </c>
      <c r="L112" s="94"/>
      <c r="M112" s="2">
        <v>15.534000000000001</v>
      </c>
      <c r="N112">
        <f t="shared" si="41"/>
        <v>3.0423479999999996</v>
      </c>
      <c r="O112">
        <f t="shared" si="25"/>
        <v>12.875651191419323</v>
      </c>
      <c r="P112">
        <f t="shared" si="42"/>
        <v>1.1279070443683326</v>
      </c>
      <c r="Q112" s="106"/>
      <c r="R112" s="111"/>
      <c r="S112" s="70"/>
      <c r="T112" s="70"/>
      <c r="U112" s="2">
        <f>AVERAGE(S110:S115)</f>
        <v>15.159564231565195</v>
      </c>
      <c r="V112" s="2">
        <f>AVERAGE(T110:T115)</f>
        <v>1.306569784184914</v>
      </c>
    </row>
    <row r="113" spans="1:22" ht="15" x14ac:dyDescent="0.25">
      <c r="A113" s="80"/>
      <c r="B113" s="80"/>
      <c r="C113" s="80"/>
      <c r="D113" s="83"/>
      <c r="E113" s="86"/>
      <c r="F113" s="89"/>
      <c r="G113" s="86"/>
      <c r="H113" s="89"/>
      <c r="I113" s="77">
        <v>0.87291666666666667</v>
      </c>
      <c r="J113" s="7">
        <v>36.47</v>
      </c>
      <c r="K113" s="20">
        <v>8.5500000000000007E-2</v>
      </c>
      <c r="L113" s="93">
        <f>HOUR(I113-E110)+MINUTE(I113-E110)/60</f>
        <v>11.583333333333334</v>
      </c>
      <c r="M113">
        <v>16.672999999999998</v>
      </c>
      <c r="N113">
        <f t="shared" si="41"/>
        <v>3.118185</v>
      </c>
      <c r="O113">
        <f t="shared" si="25"/>
        <v>14.833296456949817</v>
      </c>
      <c r="P113">
        <f t="shared" si="42"/>
        <v>1.2682468470692094</v>
      </c>
      <c r="Q113" s="104">
        <f t="shared" ref="Q113:R113" si="44">AVERAGE(O113:O115)</f>
        <v>15.12032609640864</v>
      </c>
      <c r="R113" s="109">
        <f t="shared" si="44"/>
        <v>1.2866249389485918</v>
      </c>
      <c r="S113" s="68">
        <f>Q113*EXP(0.693*L113/$M$374)</f>
        <v>16.511515223840405</v>
      </c>
      <c r="T113" s="68">
        <f>R113*EXP(0.693*L113/$M$374)</f>
        <v>1.4050045700977496</v>
      </c>
    </row>
    <row r="114" spans="1:22" ht="15" x14ac:dyDescent="0.25">
      <c r="A114" s="80"/>
      <c r="B114" s="80"/>
      <c r="C114" s="80"/>
      <c r="D114" s="83"/>
      <c r="E114" s="86"/>
      <c r="F114" s="89"/>
      <c r="G114" s="86"/>
      <c r="H114" s="89"/>
      <c r="I114" s="77"/>
      <c r="J114" s="7">
        <v>37.200000000000003</v>
      </c>
      <c r="K114" s="20">
        <v>8.4699999999999998E-2</v>
      </c>
      <c r="L114" s="75"/>
      <c r="M114">
        <v>17.007000000000001</v>
      </c>
      <c r="N114">
        <f t="shared" si="41"/>
        <v>3.1508400000000001</v>
      </c>
      <c r="O114">
        <f t="shared" si="25"/>
        <v>15.407355735867462</v>
      </c>
      <c r="P114">
        <f t="shared" si="42"/>
        <v>1.3050030308279741</v>
      </c>
      <c r="Q114" s="105"/>
      <c r="R114" s="110"/>
      <c r="S114" s="69"/>
      <c r="T114" s="69"/>
    </row>
    <row r="115" spans="1:22" s="1" customFormat="1" thickBot="1" x14ac:dyDescent="0.3">
      <c r="A115" s="81"/>
      <c r="B115" s="81"/>
      <c r="C115" s="81"/>
      <c r="D115" s="84"/>
      <c r="E115" s="87"/>
      <c r="F115" s="90"/>
      <c r="G115" s="87"/>
      <c r="H115" s="90"/>
      <c r="I115" s="78"/>
      <c r="J115" s="9">
        <v>34.799999999999997</v>
      </c>
      <c r="K115" s="22">
        <v>8.7499999999999994E-2</v>
      </c>
      <c r="L115" s="94"/>
      <c r="N115"/>
      <c r="O115"/>
      <c r="P115"/>
      <c r="Q115" s="106"/>
      <c r="R115" s="111"/>
      <c r="S115" s="70"/>
      <c r="T115" s="70"/>
    </row>
    <row r="116" spans="1:22" ht="15" x14ac:dyDescent="0.25">
      <c r="A116" s="79" t="s">
        <v>45</v>
      </c>
      <c r="B116" s="79"/>
      <c r="C116" s="79"/>
      <c r="D116" s="82" t="s">
        <v>42</v>
      </c>
      <c r="E116" s="85">
        <v>0.40277777777777773</v>
      </c>
      <c r="F116" s="88" t="s">
        <v>42</v>
      </c>
      <c r="G116" s="85">
        <v>0.47430555555555554</v>
      </c>
      <c r="H116" s="88" t="s">
        <v>42</v>
      </c>
      <c r="I116" s="91">
        <v>0.74305555555555547</v>
      </c>
      <c r="J116" s="7">
        <v>24.47</v>
      </c>
      <c r="K116" s="20">
        <v>0.10440000000000001</v>
      </c>
      <c r="L116" s="93">
        <f>HOUR(I116-E116)+MINUTE(I116-E116)/60</f>
        <v>8.1666666666666661</v>
      </c>
      <c r="M116">
        <v>10.945</v>
      </c>
      <c r="N116">
        <f t="shared" ref="N116:N124" si="45">J116*K116</f>
        <v>2.5546679999999999</v>
      </c>
      <c r="O116">
        <f t="shared" si="25"/>
        <v>4.9883516975479729</v>
      </c>
      <c r="P116">
        <f t="shared" ref="P116:P124" si="46">O116*K116</f>
        <v>0.52078391722400841</v>
      </c>
      <c r="Q116" s="104">
        <f t="shared" ref="Q116:R116" si="47">AVERAGE(O116:O118)</f>
        <v>4.9373624003187615</v>
      </c>
      <c r="R116" s="109">
        <f t="shared" si="47"/>
        <v>0.51601038228986018</v>
      </c>
      <c r="S116" s="68">
        <f>Q116*EXP(0.693*L116/$M$374)</f>
        <v>5.2534614470951979</v>
      </c>
      <c r="T116" s="68">
        <f>R116*EXP(0.693*L116/$M$374)</f>
        <v>0.54904631863474718</v>
      </c>
    </row>
    <row r="117" spans="1:22" ht="15" x14ac:dyDescent="0.25">
      <c r="A117" s="80"/>
      <c r="B117" s="80"/>
      <c r="C117" s="80"/>
      <c r="D117" s="83"/>
      <c r="E117" s="86"/>
      <c r="F117" s="89"/>
      <c r="G117" s="86"/>
      <c r="H117" s="89"/>
      <c r="I117" s="77"/>
      <c r="J117" s="7">
        <v>24.87</v>
      </c>
      <c r="K117" s="20">
        <v>0.1036</v>
      </c>
      <c r="L117" s="75"/>
      <c r="M117">
        <v>11.124000000000001</v>
      </c>
      <c r="N117">
        <f t="shared" si="45"/>
        <v>2.5765320000000003</v>
      </c>
      <c r="O117">
        <f t="shared" si="25"/>
        <v>5.2960062212792813</v>
      </c>
      <c r="P117">
        <f t="shared" si="46"/>
        <v>0.5486662445245335</v>
      </c>
      <c r="Q117" s="105"/>
      <c r="R117" s="110"/>
      <c r="S117" s="69"/>
      <c r="T117" s="69"/>
    </row>
    <row r="118" spans="1:22" s="2" customFormat="1" thickBot="1" x14ac:dyDescent="0.3">
      <c r="A118" s="80"/>
      <c r="B118" s="80"/>
      <c r="C118" s="80"/>
      <c r="D118" s="83"/>
      <c r="E118" s="86"/>
      <c r="F118" s="89"/>
      <c r="G118" s="86"/>
      <c r="H118" s="89"/>
      <c r="I118" s="92"/>
      <c r="J118" s="8">
        <v>23.87</v>
      </c>
      <c r="K118" s="21">
        <v>0.1057</v>
      </c>
      <c r="L118" s="94"/>
      <c r="M118" s="2">
        <v>10.677</v>
      </c>
      <c r="N118">
        <f t="shared" si="45"/>
        <v>2.5230589999999999</v>
      </c>
      <c r="O118">
        <f t="shared" si="25"/>
        <v>4.5277292821290303</v>
      </c>
      <c r="P118">
        <f t="shared" si="46"/>
        <v>0.47858098512103853</v>
      </c>
      <c r="Q118" s="106"/>
      <c r="R118" s="111"/>
      <c r="S118" s="70"/>
      <c r="T118" s="70"/>
      <c r="U118" s="2">
        <f>AVERAGE(S116:S121)</f>
        <v>5.6650281474568782</v>
      </c>
      <c r="V118" s="2">
        <f>AVERAGE(T116:T121)</f>
        <v>0.58885579609529382</v>
      </c>
    </row>
    <row r="119" spans="1:22" ht="15" x14ac:dyDescent="0.25">
      <c r="A119" s="80"/>
      <c r="B119" s="80"/>
      <c r="C119" s="80"/>
      <c r="D119" s="83"/>
      <c r="E119" s="86"/>
      <c r="F119" s="89"/>
      <c r="G119" s="86"/>
      <c r="H119" s="89"/>
      <c r="I119" s="77">
        <v>0.87291666666666667</v>
      </c>
      <c r="J119" s="7">
        <v>26</v>
      </c>
      <c r="K119" s="20">
        <v>0.1013</v>
      </c>
      <c r="L119" s="93">
        <f>HOUR(I119-E116)+MINUTE(I119-E116)/60</f>
        <v>11.283333333333333</v>
      </c>
      <c r="M119">
        <v>11.887</v>
      </c>
      <c r="N119">
        <f t="shared" si="45"/>
        <v>2.6337999999999999</v>
      </c>
      <c r="O119">
        <f t="shared" si="25"/>
        <v>6.6074051129384301</v>
      </c>
      <c r="P119">
        <f t="shared" si="46"/>
        <v>0.66933013794066298</v>
      </c>
      <c r="Q119" s="104">
        <f t="shared" ref="Q119:R119" si="48">AVERAGE(O119:O121)</f>
        <v>5.5773067262179614</v>
      </c>
      <c r="R119" s="109">
        <f t="shared" si="48"/>
        <v>0.57701050449354208</v>
      </c>
      <c r="S119" s="68">
        <f>Q119*EXP(0.693*L119/$M$374)</f>
        <v>6.0765948478185576</v>
      </c>
      <c r="T119" s="68">
        <f>R119*EXP(0.693*L119/$M$374)</f>
        <v>0.62866527355584056</v>
      </c>
    </row>
    <row r="120" spans="1:22" ht="15" x14ac:dyDescent="0.25">
      <c r="A120" s="80"/>
      <c r="B120" s="80"/>
      <c r="C120" s="80"/>
      <c r="D120" s="83"/>
      <c r="E120" s="86"/>
      <c r="F120" s="89"/>
      <c r="G120" s="86"/>
      <c r="H120" s="89"/>
      <c r="I120" s="77"/>
      <c r="J120" s="7">
        <v>22.67</v>
      </c>
      <c r="K120" s="20">
        <v>0.1085</v>
      </c>
      <c r="L120" s="75"/>
      <c r="M120">
        <v>10.364000000000001</v>
      </c>
      <c r="N120">
        <f t="shared" si="45"/>
        <v>2.459695</v>
      </c>
      <c r="O120">
        <f t="shared" si="25"/>
        <v>3.9897635506882523</v>
      </c>
      <c r="P120">
        <f t="shared" si="46"/>
        <v>0.43288934524967537</v>
      </c>
      <c r="Q120" s="105"/>
      <c r="R120" s="110"/>
      <c r="S120" s="69"/>
      <c r="T120" s="69"/>
    </row>
    <row r="121" spans="1:22" s="1" customFormat="1" thickBot="1" x14ac:dyDescent="0.3">
      <c r="A121" s="81"/>
      <c r="B121" s="81"/>
      <c r="C121" s="81"/>
      <c r="D121" s="84"/>
      <c r="E121" s="87"/>
      <c r="F121" s="90"/>
      <c r="G121" s="87"/>
      <c r="H121" s="90"/>
      <c r="I121" s="78"/>
      <c r="J121" s="9">
        <v>25.4</v>
      </c>
      <c r="K121" s="22">
        <v>0.10249999999999999</v>
      </c>
      <c r="L121" s="94"/>
      <c r="M121" s="1">
        <v>11.612</v>
      </c>
      <c r="N121">
        <f t="shared" si="45"/>
        <v>2.6034999999999995</v>
      </c>
      <c r="O121">
        <f t="shared" si="25"/>
        <v>6.134751515027201</v>
      </c>
      <c r="P121">
        <f t="shared" si="46"/>
        <v>0.62881203029028809</v>
      </c>
      <c r="Q121" s="106"/>
      <c r="R121" s="111"/>
      <c r="S121" s="70"/>
      <c r="T121" s="70"/>
    </row>
    <row r="122" spans="1:22" ht="15" x14ac:dyDescent="0.25">
      <c r="A122" s="79" t="s">
        <v>46</v>
      </c>
      <c r="B122" s="79"/>
      <c r="C122" s="79"/>
      <c r="D122" s="82" t="s">
        <v>47</v>
      </c>
      <c r="E122" s="85">
        <v>0.38055555555555554</v>
      </c>
      <c r="F122" s="88" t="s">
        <v>47</v>
      </c>
      <c r="G122" s="85">
        <v>0.54791666666666672</v>
      </c>
      <c r="H122" s="88" t="s">
        <v>47</v>
      </c>
      <c r="I122" s="91">
        <v>0.81805555555555554</v>
      </c>
      <c r="J122" s="7">
        <v>41.93</v>
      </c>
      <c r="K122" s="20">
        <v>7.9699999999999993E-2</v>
      </c>
      <c r="L122" s="93">
        <f>HOUR(I122-E122)+MINUTE(I122-E122)/60</f>
        <v>10.5</v>
      </c>
      <c r="M122">
        <v>18.759</v>
      </c>
      <c r="N122">
        <f t="shared" si="45"/>
        <v>3.3418209999999995</v>
      </c>
      <c r="O122">
        <f t="shared" si="25"/>
        <v>18.418588839650987</v>
      </c>
      <c r="P122">
        <f t="shared" si="46"/>
        <v>1.4679615305201834</v>
      </c>
      <c r="Q122" s="104">
        <f t="shared" ref="Q122:R122" si="49">AVERAGE(O122:O124)</f>
        <v>18.777805574063517</v>
      </c>
      <c r="R122" s="109">
        <f t="shared" si="49"/>
        <v>1.4890030397466318</v>
      </c>
      <c r="S122" s="68">
        <f>Q122*EXP(0.693*L122/$M$374)</f>
        <v>20.337405014471088</v>
      </c>
      <c r="T122" s="68">
        <f>R122*EXP(0.693*L122/$M$374)</f>
        <v>1.612672884894117</v>
      </c>
    </row>
    <row r="123" spans="1:22" ht="15" x14ac:dyDescent="0.25">
      <c r="A123" s="80"/>
      <c r="B123" s="80"/>
      <c r="C123" s="80"/>
      <c r="D123" s="83"/>
      <c r="E123" s="86"/>
      <c r="F123" s="89"/>
      <c r="G123" s="86"/>
      <c r="H123" s="89"/>
      <c r="I123" s="77"/>
      <c r="J123" s="7">
        <v>42.53</v>
      </c>
      <c r="K123" s="20">
        <v>7.9200000000000007E-2</v>
      </c>
      <c r="L123" s="75"/>
      <c r="M123">
        <v>19.027999999999999</v>
      </c>
      <c r="N123">
        <f t="shared" si="45"/>
        <v>3.3683760000000005</v>
      </c>
      <c r="O123">
        <f t="shared" si="25"/>
        <v>18.880929995425966</v>
      </c>
      <c r="P123">
        <f t="shared" si="46"/>
        <v>1.4953696556377367</v>
      </c>
      <c r="Q123" s="105"/>
      <c r="R123" s="110"/>
      <c r="S123" s="69"/>
      <c r="T123" s="69"/>
    </row>
    <row r="124" spans="1:22" s="2" customFormat="1" thickBot="1" x14ac:dyDescent="0.3">
      <c r="A124" s="80"/>
      <c r="B124" s="80"/>
      <c r="C124" s="80"/>
      <c r="D124" s="83"/>
      <c r="E124" s="86"/>
      <c r="F124" s="89"/>
      <c r="G124" s="86"/>
      <c r="H124" s="89"/>
      <c r="I124" s="92"/>
      <c r="J124" s="8">
        <v>42.73</v>
      </c>
      <c r="K124" s="21">
        <v>7.9000000000000001E-2</v>
      </c>
      <c r="L124" s="94"/>
      <c r="M124" s="2">
        <v>19.117000000000001</v>
      </c>
      <c r="N124">
        <f t="shared" si="45"/>
        <v>3.3756699999999999</v>
      </c>
      <c r="O124">
        <f t="shared" si="25"/>
        <v>19.033897887113604</v>
      </c>
      <c r="P124">
        <f t="shared" si="46"/>
        <v>1.5036779330819747</v>
      </c>
      <c r="Q124" s="106"/>
      <c r="R124" s="111"/>
      <c r="S124" s="70"/>
      <c r="T124" s="70"/>
    </row>
    <row r="125" spans="1:22" ht="15" x14ac:dyDescent="0.25">
      <c r="A125" s="80"/>
      <c r="B125" s="80"/>
      <c r="C125" s="80"/>
      <c r="D125" s="83"/>
      <c r="E125" s="86"/>
      <c r="F125" s="89"/>
      <c r="G125" s="86"/>
      <c r="H125" s="89"/>
      <c r="I125" s="102"/>
      <c r="L125" s="93"/>
      <c r="Q125" s="104"/>
      <c r="R125" s="109"/>
      <c r="S125" s="68"/>
      <c r="T125" s="68"/>
    </row>
    <row r="126" spans="1:22" ht="15" x14ac:dyDescent="0.25">
      <c r="A126" s="80"/>
      <c r="B126" s="80"/>
      <c r="C126" s="80"/>
      <c r="D126" s="83"/>
      <c r="E126" s="86"/>
      <c r="F126" s="89"/>
      <c r="G126" s="86"/>
      <c r="H126" s="89"/>
      <c r="I126" s="77"/>
      <c r="L126" s="75"/>
      <c r="Q126" s="105"/>
      <c r="R126" s="110"/>
      <c r="S126" s="69"/>
      <c r="T126" s="69"/>
    </row>
    <row r="127" spans="1:22" s="1" customFormat="1" thickBot="1" x14ac:dyDescent="0.3">
      <c r="A127" s="81"/>
      <c r="B127" s="81"/>
      <c r="C127" s="81"/>
      <c r="D127" s="84"/>
      <c r="E127" s="87"/>
      <c r="F127" s="90"/>
      <c r="G127" s="87"/>
      <c r="H127" s="90"/>
      <c r="I127" s="78"/>
      <c r="J127" s="9"/>
      <c r="K127" s="22"/>
      <c r="L127" s="94"/>
      <c r="N127"/>
      <c r="O127"/>
      <c r="P127"/>
      <c r="Q127" s="106"/>
      <c r="R127" s="111"/>
      <c r="S127" s="70"/>
      <c r="T127" s="70"/>
    </row>
    <row r="128" spans="1:22" ht="14.45" customHeight="1" x14ac:dyDescent="0.25">
      <c r="A128" s="79" t="s">
        <v>48</v>
      </c>
      <c r="B128" s="79"/>
      <c r="C128" s="79"/>
      <c r="D128" s="82" t="s">
        <v>47</v>
      </c>
      <c r="E128" s="85">
        <v>0.39583333333333331</v>
      </c>
      <c r="F128" s="88" t="s">
        <v>47</v>
      </c>
      <c r="G128" s="85">
        <v>0.54791666666666672</v>
      </c>
      <c r="H128" s="88" t="s">
        <v>47</v>
      </c>
      <c r="I128" s="91">
        <v>0.81805555555555554</v>
      </c>
      <c r="J128" s="7">
        <v>27.47</v>
      </c>
      <c r="K128" s="20">
        <v>9.8500000000000004E-2</v>
      </c>
      <c r="L128" s="93">
        <f>HOUR(I128-E128)+MINUTE(I128-E128)/60</f>
        <v>10.133333333333333</v>
      </c>
      <c r="M128">
        <v>12.29</v>
      </c>
      <c r="N128">
        <f>J128*K128</f>
        <v>2.7057950000000002</v>
      </c>
      <c r="O128">
        <f t="shared" si="25"/>
        <v>7.3000574764228823</v>
      </c>
      <c r="P128">
        <f>O128*K128</f>
        <v>0.71905566142765398</v>
      </c>
      <c r="Q128" s="104">
        <f t="shared" ref="Q128:R128" si="50">AVERAGE(O128:O130)</f>
        <v>7.1462302145572281</v>
      </c>
      <c r="R128" s="109">
        <f t="shared" si="50"/>
        <v>0.70670063731496358</v>
      </c>
      <c r="S128" s="68">
        <f>Q128*EXP(0.693*L128/$M$374)</f>
        <v>7.7182293193099252</v>
      </c>
      <c r="T128" s="68">
        <f>R128*EXP(0.693*L128/$M$374)</f>
        <v>0.76326642371362718</v>
      </c>
    </row>
    <row r="129" spans="1:20" ht="15" x14ac:dyDescent="0.25">
      <c r="A129" s="80"/>
      <c r="B129" s="80"/>
      <c r="C129" s="80"/>
      <c r="D129" s="83"/>
      <c r="E129" s="86"/>
      <c r="F129" s="89"/>
      <c r="G129" s="86"/>
      <c r="H129" s="89"/>
      <c r="I129" s="77"/>
      <c r="J129" s="7">
        <v>27.07</v>
      </c>
      <c r="K129" s="20">
        <v>9.9299999999999999E-2</v>
      </c>
      <c r="L129" s="75"/>
      <c r="M129">
        <v>12.111000000000001</v>
      </c>
      <c r="N129">
        <f>J129*K129</f>
        <v>2.6880510000000002</v>
      </c>
      <c r="O129">
        <f t="shared" si="25"/>
        <v>6.9924029526915739</v>
      </c>
      <c r="P129">
        <f>O129*K129</f>
        <v>0.69434561320227328</v>
      </c>
      <c r="Q129" s="105"/>
      <c r="R129" s="110"/>
      <c r="S129" s="69"/>
      <c r="T129" s="69"/>
    </row>
    <row r="130" spans="1:20" s="2" customFormat="1" thickBot="1" x14ac:dyDescent="0.3">
      <c r="A130" s="80"/>
      <c r="B130" s="80"/>
      <c r="C130" s="80"/>
      <c r="D130" s="83"/>
      <c r="E130" s="86"/>
      <c r="F130" s="89"/>
      <c r="G130" s="86"/>
      <c r="H130" s="89"/>
      <c r="I130" s="92"/>
      <c r="J130" s="9">
        <v>34</v>
      </c>
      <c r="K130" s="21">
        <v>8.8599999999999998E-2</v>
      </c>
      <c r="L130" s="94"/>
      <c r="N130"/>
      <c r="O130"/>
      <c r="P130"/>
      <c r="Q130" s="106"/>
      <c r="R130" s="111"/>
      <c r="S130" s="70"/>
      <c r="T130" s="70"/>
    </row>
    <row r="131" spans="1:20" ht="15" x14ac:dyDescent="0.25">
      <c r="A131" s="80"/>
      <c r="B131" s="80"/>
      <c r="C131" s="80"/>
      <c r="D131" s="83"/>
      <c r="E131" s="86"/>
      <c r="F131" s="89"/>
      <c r="G131" s="86"/>
      <c r="H131" s="89"/>
      <c r="I131" s="102"/>
      <c r="L131" s="93"/>
      <c r="Q131" s="104"/>
      <c r="R131" s="109"/>
      <c r="S131" s="68"/>
      <c r="T131" s="68"/>
    </row>
    <row r="132" spans="1:20" ht="15" x14ac:dyDescent="0.25">
      <c r="A132" s="80"/>
      <c r="B132" s="80"/>
      <c r="C132" s="80"/>
      <c r="D132" s="83"/>
      <c r="E132" s="86"/>
      <c r="F132" s="89"/>
      <c r="G132" s="86"/>
      <c r="H132" s="89"/>
      <c r="I132" s="77"/>
      <c r="L132" s="75"/>
      <c r="Q132" s="105"/>
      <c r="R132" s="110"/>
      <c r="S132" s="69"/>
      <c r="T132" s="69"/>
    </row>
    <row r="133" spans="1:20" s="1" customFormat="1" thickBot="1" x14ac:dyDescent="0.3">
      <c r="A133" s="81"/>
      <c r="B133" s="81"/>
      <c r="C133" s="81"/>
      <c r="D133" s="84"/>
      <c r="E133" s="87"/>
      <c r="F133" s="90"/>
      <c r="G133" s="87"/>
      <c r="H133" s="90"/>
      <c r="I133" s="78"/>
      <c r="J133" s="9"/>
      <c r="K133" s="22"/>
      <c r="L133" s="94"/>
      <c r="N133"/>
      <c r="O133"/>
      <c r="P133"/>
      <c r="Q133" s="106"/>
      <c r="R133" s="111"/>
      <c r="S133" s="70"/>
      <c r="T133" s="70"/>
    </row>
    <row r="134" spans="1:20" ht="15" x14ac:dyDescent="0.25">
      <c r="A134" s="79" t="s">
        <v>49</v>
      </c>
      <c r="B134" s="79"/>
      <c r="C134" s="79"/>
      <c r="D134" s="82" t="s">
        <v>47</v>
      </c>
      <c r="E134" s="85">
        <v>0.44444444444444442</v>
      </c>
      <c r="F134" s="88" t="s">
        <v>47</v>
      </c>
      <c r="G134" s="85">
        <v>0.54791666666666672</v>
      </c>
      <c r="H134" s="88" t="s">
        <v>47</v>
      </c>
      <c r="I134" s="91">
        <v>0.81805555555555554</v>
      </c>
      <c r="J134" s="7">
        <v>38.07</v>
      </c>
      <c r="K134" s="20">
        <v>8.3699999999999997E-2</v>
      </c>
      <c r="L134" s="93">
        <f>HOUR(I134-E134)+MINUTE(I134-E134)/60</f>
        <v>8.9666666666666668</v>
      </c>
      <c r="M134">
        <v>17.032</v>
      </c>
      <c r="N134">
        <f>J134*K134</f>
        <v>3.1864589999999997</v>
      </c>
      <c r="O134">
        <f t="shared" ref="O134:O194" si="51">(M134*$L$373)-$L$370</f>
        <v>15.450324244768478</v>
      </c>
      <c r="P134">
        <f>O134*K134</f>
        <v>1.2931921392871215</v>
      </c>
      <c r="Q134" s="104">
        <f t="shared" ref="Q134:R134" si="52">AVERAGE(O134:O136)</f>
        <v>15.689229154258152</v>
      </c>
      <c r="R134" s="109">
        <f t="shared" si="52"/>
        <v>1.3076803012223095</v>
      </c>
      <c r="S134" s="68">
        <f>Q134*EXP(0.693*L134/$M$374)</f>
        <v>16.79547162948754</v>
      </c>
      <c r="T134" s="68">
        <f>R134*EXP(0.693*L134/$M$374)</f>
        <v>1.3998844164793205</v>
      </c>
    </row>
    <row r="135" spans="1:20" ht="15" x14ac:dyDescent="0.25">
      <c r="A135" s="80"/>
      <c r="B135" s="80"/>
      <c r="C135" s="80"/>
      <c r="D135" s="83"/>
      <c r="E135" s="86"/>
      <c r="F135" s="89"/>
      <c r="G135" s="86"/>
      <c r="H135" s="89"/>
      <c r="I135" s="77"/>
      <c r="J135" s="7">
        <v>37.869999999999997</v>
      </c>
      <c r="K135" s="20">
        <v>8.3900000000000002E-2</v>
      </c>
      <c r="L135" s="75"/>
      <c r="M135">
        <v>16.943000000000001</v>
      </c>
      <c r="N135">
        <f>J135*K135</f>
        <v>3.1772929999999997</v>
      </c>
      <c r="O135">
        <f t="shared" si="51"/>
        <v>15.297356353080847</v>
      </c>
      <c r="P135">
        <f>O135*K135</f>
        <v>1.2834481980234831</v>
      </c>
      <c r="Q135" s="105"/>
      <c r="R135" s="110"/>
      <c r="S135" s="69"/>
      <c r="T135" s="69"/>
    </row>
    <row r="136" spans="1:20" s="2" customFormat="1" thickBot="1" x14ac:dyDescent="0.3">
      <c r="A136" s="80"/>
      <c r="B136" s="80"/>
      <c r="C136" s="80"/>
      <c r="D136" s="83"/>
      <c r="E136" s="86"/>
      <c r="F136" s="89"/>
      <c r="G136" s="86"/>
      <c r="H136" s="89"/>
      <c r="I136" s="92"/>
      <c r="J136" s="8">
        <v>39.200000000000003</v>
      </c>
      <c r="K136" s="21">
        <v>8.2500000000000004E-2</v>
      </c>
      <c r="L136" s="94"/>
      <c r="M136" s="2">
        <v>17.538</v>
      </c>
      <c r="N136">
        <f>J136*K136</f>
        <v>3.2340000000000004</v>
      </c>
      <c r="O136">
        <f t="shared" si="51"/>
        <v>16.320006864925137</v>
      </c>
      <c r="P136">
        <f>O136*K136</f>
        <v>1.3464005663563239</v>
      </c>
      <c r="Q136" s="106"/>
      <c r="R136" s="111"/>
      <c r="S136" s="70"/>
      <c r="T136" s="70"/>
    </row>
    <row r="137" spans="1:20" ht="15" x14ac:dyDescent="0.25">
      <c r="A137" s="80"/>
      <c r="B137" s="80"/>
      <c r="C137" s="80"/>
      <c r="D137" s="83"/>
      <c r="E137" s="86"/>
      <c r="F137" s="89"/>
      <c r="G137" s="86"/>
      <c r="H137" s="89"/>
      <c r="I137" s="77"/>
      <c r="L137" s="93"/>
      <c r="Q137" s="104"/>
      <c r="R137" s="109"/>
      <c r="S137" s="68"/>
      <c r="T137" s="68"/>
    </row>
    <row r="138" spans="1:20" ht="15" x14ac:dyDescent="0.25">
      <c r="A138" s="80"/>
      <c r="B138" s="80"/>
      <c r="C138" s="80"/>
      <c r="D138" s="83"/>
      <c r="E138" s="86"/>
      <c r="F138" s="89"/>
      <c r="G138" s="86"/>
      <c r="H138" s="89"/>
      <c r="I138" s="77"/>
      <c r="L138" s="75"/>
      <c r="Q138" s="105"/>
      <c r="R138" s="110"/>
      <c r="S138" s="69"/>
      <c r="T138" s="69"/>
    </row>
    <row r="139" spans="1:20" s="1" customFormat="1" thickBot="1" x14ac:dyDescent="0.3">
      <c r="A139" s="81"/>
      <c r="B139" s="81"/>
      <c r="C139" s="81"/>
      <c r="D139" s="84"/>
      <c r="E139" s="87"/>
      <c r="F139" s="90"/>
      <c r="G139" s="87"/>
      <c r="H139" s="90"/>
      <c r="I139" s="78"/>
      <c r="J139" s="9"/>
      <c r="K139" s="22"/>
      <c r="L139" s="94"/>
      <c r="N139"/>
      <c r="O139"/>
      <c r="P139"/>
      <c r="Q139" s="106"/>
      <c r="R139" s="111"/>
      <c r="S139" s="70"/>
      <c r="T139" s="70"/>
    </row>
    <row r="140" spans="1:20" ht="14.45" customHeight="1" x14ac:dyDescent="0.25">
      <c r="A140" s="79" t="s">
        <v>50</v>
      </c>
      <c r="B140" s="79"/>
      <c r="C140" s="79"/>
      <c r="D140" s="82" t="s">
        <v>47</v>
      </c>
      <c r="E140" s="85">
        <v>0.49305555555555558</v>
      </c>
      <c r="F140" s="88" t="s">
        <v>47</v>
      </c>
      <c r="G140" s="85">
        <v>0.54791666666666672</v>
      </c>
      <c r="H140" s="88" t="s">
        <v>47</v>
      </c>
      <c r="I140" s="91">
        <v>0.81805555555555554</v>
      </c>
      <c r="J140" s="7">
        <v>20.87</v>
      </c>
      <c r="K140" s="20">
        <v>0.113</v>
      </c>
      <c r="L140" s="93">
        <f>HOUR(I140-E140)+MINUTE(I140-E140)/60</f>
        <v>7.8</v>
      </c>
      <c r="M140">
        <v>9.3369999999999997</v>
      </c>
      <c r="N140">
        <f>J140*K140</f>
        <v>2.3583100000000004</v>
      </c>
      <c r="O140">
        <f t="shared" si="51"/>
        <v>2.224617205034324</v>
      </c>
      <c r="P140">
        <f>O140*K140</f>
        <v>0.2513817441688786</v>
      </c>
      <c r="Q140" s="104">
        <f t="shared" ref="Q140:R140" si="53">AVERAGE(O140:O142)</f>
        <v>2.8708635789056736</v>
      </c>
      <c r="R140" s="109">
        <f t="shared" si="53"/>
        <v>0.31677333391926271</v>
      </c>
      <c r="S140" s="68">
        <f>Q140*EXP(0.693*L140/$M$374)</f>
        <v>3.0461625555077529</v>
      </c>
      <c r="T140" s="68">
        <f>R140*EXP(0.693*L140/$M$374)</f>
        <v>0.33611596017949158</v>
      </c>
    </row>
    <row r="141" spans="1:20" ht="15" x14ac:dyDescent="0.25">
      <c r="A141" s="80"/>
      <c r="B141" s="80"/>
      <c r="C141" s="80"/>
      <c r="D141" s="83"/>
      <c r="E141" s="86"/>
      <c r="F141" s="89"/>
      <c r="G141" s="86"/>
      <c r="H141" s="89"/>
      <c r="I141" s="77"/>
      <c r="J141" s="7">
        <v>21.33</v>
      </c>
      <c r="K141" s="20">
        <v>0.1118</v>
      </c>
      <c r="L141" s="75"/>
      <c r="M141">
        <v>9.5429999999999993</v>
      </c>
      <c r="N141">
        <f>J141*K141</f>
        <v>2.3846939999999996</v>
      </c>
      <c r="O141">
        <f t="shared" si="51"/>
        <v>2.5786777183787315</v>
      </c>
      <c r="P141">
        <f>O141*K141</f>
        <v>0.28829616891474219</v>
      </c>
      <c r="Q141" s="105"/>
      <c r="R141" s="110"/>
      <c r="S141" s="69"/>
      <c r="T141" s="69"/>
    </row>
    <row r="142" spans="1:20" s="2" customFormat="1" thickBot="1" x14ac:dyDescent="0.3">
      <c r="A142" s="80"/>
      <c r="B142" s="80"/>
      <c r="C142" s="80"/>
      <c r="D142" s="83"/>
      <c r="E142" s="86"/>
      <c r="F142" s="89"/>
      <c r="G142" s="86"/>
      <c r="H142" s="89"/>
      <c r="I142" s="92"/>
      <c r="J142" s="8">
        <v>22.93</v>
      </c>
      <c r="K142" s="21">
        <v>0.10780000000000001</v>
      </c>
      <c r="L142" s="94"/>
      <c r="M142" s="2">
        <v>10.259</v>
      </c>
      <c r="N142">
        <f>J142*K142</f>
        <v>2.471854</v>
      </c>
      <c r="O142">
        <f t="shared" si="51"/>
        <v>3.8092958133039652</v>
      </c>
      <c r="P142">
        <f>O142*K142</f>
        <v>0.41064208867416746</v>
      </c>
      <c r="Q142" s="106"/>
      <c r="R142" s="111"/>
      <c r="S142" s="70"/>
      <c r="T142" s="70"/>
    </row>
    <row r="143" spans="1:20" ht="15" x14ac:dyDescent="0.25">
      <c r="A143" s="80"/>
      <c r="B143" s="80"/>
      <c r="C143" s="80"/>
      <c r="D143" s="83"/>
      <c r="E143" s="86"/>
      <c r="F143" s="89"/>
      <c r="G143" s="86"/>
      <c r="H143" s="89"/>
      <c r="I143" s="77"/>
      <c r="L143" s="93"/>
      <c r="Q143" s="104"/>
      <c r="R143" s="109"/>
      <c r="S143" s="68"/>
      <c r="T143" s="68"/>
    </row>
    <row r="144" spans="1:20" ht="15" x14ac:dyDescent="0.25">
      <c r="A144" s="80"/>
      <c r="B144" s="80"/>
      <c r="C144" s="80"/>
      <c r="D144" s="83"/>
      <c r="E144" s="86"/>
      <c r="F144" s="89"/>
      <c r="G144" s="86"/>
      <c r="H144" s="89"/>
      <c r="I144" s="77"/>
      <c r="L144" s="75"/>
      <c r="Q144" s="105"/>
      <c r="R144" s="110"/>
      <c r="S144" s="69"/>
      <c r="T144" s="69"/>
    </row>
    <row r="145" spans="1:22" s="1" customFormat="1" thickBot="1" x14ac:dyDescent="0.3">
      <c r="A145" s="81"/>
      <c r="B145" s="81"/>
      <c r="C145" s="81"/>
      <c r="D145" s="84"/>
      <c r="E145" s="87"/>
      <c r="F145" s="90"/>
      <c r="G145" s="87"/>
      <c r="H145" s="90"/>
      <c r="I145" s="78"/>
      <c r="J145" s="9"/>
      <c r="K145" s="22"/>
      <c r="L145" s="94"/>
      <c r="N145"/>
      <c r="O145"/>
      <c r="P145"/>
      <c r="Q145" s="106"/>
      <c r="R145" s="111"/>
      <c r="S145" s="70"/>
      <c r="T145" s="70"/>
    </row>
    <row r="146" spans="1:22" ht="15" x14ac:dyDescent="0.25">
      <c r="A146" s="79" t="s">
        <v>51</v>
      </c>
      <c r="B146" s="79"/>
      <c r="C146" s="79"/>
      <c r="D146" s="82" t="s">
        <v>52</v>
      </c>
      <c r="E146" s="85">
        <v>0.375</v>
      </c>
      <c r="F146" s="88" t="s">
        <v>53</v>
      </c>
      <c r="G146" s="85">
        <v>0.40277777777777773</v>
      </c>
      <c r="H146" s="88" t="s">
        <v>53</v>
      </c>
      <c r="I146" s="91">
        <v>0.67152777777777783</v>
      </c>
      <c r="J146" s="7">
        <v>35.799999999999997</v>
      </c>
      <c r="K146" s="20">
        <v>8.6300000000000002E-2</v>
      </c>
      <c r="L146" s="93">
        <f>HOUR(I146-E146)+24+MINUTE(I146-E146)/60</f>
        <v>31.116666666666667</v>
      </c>
      <c r="Q146" s="104">
        <f t="shared" ref="Q146:R146" si="54">AVERAGE(O146:O148)</f>
        <v>5.9345182635484459</v>
      </c>
      <c r="R146" s="109">
        <f t="shared" si="54"/>
        <v>0.60290969961425378</v>
      </c>
      <c r="S146" s="68">
        <f>Q146*EXP(0.693*L146/$M$374)</f>
        <v>7.5174845427907133</v>
      </c>
      <c r="T146" s="68">
        <f>R146*EXP(0.693*L146/$M$374)</f>
        <v>0.76372910930072591</v>
      </c>
    </row>
    <row r="147" spans="1:22" ht="15" x14ac:dyDescent="0.25">
      <c r="A147" s="80"/>
      <c r="B147" s="80"/>
      <c r="C147" s="80"/>
      <c r="D147" s="83"/>
      <c r="E147" s="86"/>
      <c r="F147" s="89"/>
      <c r="G147" s="86"/>
      <c r="H147" s="89"/>
      <c r="I147" s="77"/>
      <c r="J147" s="7">
        <v>24.53</v>
      </c>
      <c r="K147" s="20">
        <v>0.1043</v>
      </c>
      <c r="L147" s="75"/>
      <c r="M147">
        <v>10.972</v>
      </c>
      <c r="N147">
        <f>J147*K147</f>
        <v>2.5584790000000002</v>
      </c>
      <c r="O147">
        <f t="shared" si="51"/>
        <v>5.034757687161072</v>
      </c>
      <c r="P147">
        <f>O147*K147</f>
        <v>0.52512522677089979</v>
      </c>
      <c r="Q147" s="105"/>
      <c r="R147" s="110"/>
      <c r="S147" s="69"/>
      <c r="T147" s="69"/>
    </row>
    <row r="148" spans="1:22" s="2" customFormat="1" thickBot="1" x14ac:dyDescent="0.3">
      <c r="A148" s="80"/>
      <c r="B148" s="80"/>
      <c r="C148" s="80"/>
      <c r="D148" s="83"/>
      <c r="E148" s="86"/>
      <c r="F148" s="89"/>
      <c r="G148" s="86"/>
      <c r="H148" s="89"/>
      <c r="I148" s="92"/>
      <c r="J148" s="8">
        <v>26.87</v>
      </c>
      <c r="K148" s="21">
        <v>9.9599999999999994E-2</v>
      </c>
      <c r="L148" s="94"/>
      <c r="M148" s="2">
        <v>12.019</v>
      </c>
      <c r="N148">
        <f>J148*K148</f>
        <v>2.6762519999999999</v>
      </c>
      <c r="O148">
        <f t="shared" si="51"/>
        <v>6.8342788399358199</v>
      </c>
      <c r="P148">
        <f>O148*K148</f>
        <v>0.68069417245760766</v>
      </c>
      <c r="Q148" s="106"/>
      <c r="R148" s="111"/>
      <c r="S148" s="70"/>
      <c r="T148" s="70"/>
      <c r="U148" s="2">
        <f>AVERAGE(S146:S151)</f>
        <v>7.9375107116245038</v>
      </c>
      <c r="V148" s="2">
        <f>AVERAGE(T146:T151)</f>
        <v>0.80683360081832312</v>
      </c>
    </row>
    <row r="149" spans="1:22" ht="15" x14ac:dyDescent="0.25">
      <c r="A149" s="80"/>
      <c r="B149" s="80"/>
      <c r="C149" s="80"/>
      <c r="D149" s="83"/>
      <c r="E149" s="86"/>
      <c r="F149" s="89"/>
      <c r="G149" s="86"/>
      <c r="H149" s="89"/>
      <c r="I149" s="77">
        <v>0.80138888888888893</v>
      </c>
      <c r="J149" s="7">
        <v>35.47</v>
      </c>
      <c r="K149" s="20">
        <v>8.6699999999999999E-2</v>
      </c>
      <c r="L149" s="93">
        <f>HOUR(I149-E146)+24+MINUTE(I149-E146)/60</f>
        <v>34.233333333333334</v>
      </c>
      <c r="Q149" s="104">
        <f t="shared" ref="Q149:R149" si="55">AVERAGE(O149:O151)</f>
        <v>6.4432654089365311</v>
      </c>
      <c r="R149" s="109">
        <f t="shared" si="55"/>
        <v>0.65526204531510679</v>
      </c>
      <c r="S149" s="68">
        <f>Q149*EXP(0.693*L149/$M$374)</f>
        <v>8.3575368804582943</v>
      </c>
      <c r="T149" s="68">
        <f>R149*EXP(0.693*L149/$M$374)</f>
        <v>0.84993809233592033</v>
      </c>
    </row>
    <row r="150" spans="1:22" ht="15" x14ac:dyDescent="0.25">
      <c r="A150" s="80"/>
      <c r="B150" s="80"/>
      <c r="C150" s="80"/>
      <c r="D150" s="83"/>
      <c r="E150" s="86"/>
      <c r="F150" s="89"/>
      <c r="G150" s="86"/>
      <c r="H150" s="89"/>
      <c r="I150" s="77"/>
      <c r="J150" s="7">
        <v>25.67</v>
      </c>
      <c r="K150" s="20">
        <v>0.1019</v>
      </c>
      <c r="L150" s="75"/>
      <c r="M150">
        <v>11.739000000000001</v>
      </c>
      <c r="N150">
        <f t="shared" ref="N150:N157" si="56">J150*K150</f>
        <v>2.6157730000000003</v>
      </c>
      <c r="O150">
        <f t="shared" si="51"/>
        <v>6.3530315402443875</v>
      </c>
      <c r="P150">
        <f t="shared" ref="P150:P157" si="57">O150*K150</f>
        <v>0.64737391395090316</v>
      </c>
      <c r="Q150" s="105"/>
      <c r="R150" s="110"/>
      <c r="S150" s="69"/>
      <c r="T150" s="69"/>
    </row>
    <row r="151" spans="1:22" s="1" customFormat="1" thickBot="1" x14ac:dyDescent="0.3">
      <c r="A151" s="81"/>
      <c r="B151" s="81"/>
      <c r="C151" s="81"/>
      <c r="D151" s="84"/>
      <c r="E151" s="87"/>
      <c r="F151" s="90"/>
      <c r="G151" s="87"/>
      <c r="H151" s="90"/>
      <c r="I151" s="78"/>
      <c r="J151" s="9">
        <v>25.87</v>
      </c>
      <c r="K151" s="22">
        <v>0.10150000000000001</v>
      </c>
      <c r="L151" s="94"/>
      <c r="M151" s="1">
        <v>11.843999999999999</v>
      </c>
      <c r="N151">
        <f t="shared" si="56"/>
        <v>2.6258050000000002</v>
      </c>
      <c r="O151">
        <f t="shared" si="51"/>
        <v>6.5334992776286747</v>
      </c>
      <c r="P151">
        <f t="shared" si="57"/>
        <v>0.66315017667931053</v>
      </c>
      <c r="Q151" s="106"/>
      <c r="R151" s="111"/>
      <c r="S151" s="70"/>
      <c r="T151" s="70"/>
    </row>
    <row r="152" spans="1:22" ht="14.45" customHeight="1" x14ac:dyDescent="0.25">
      <c r="A152" s="79" t="s">
        <v>54</v>
      </c>
      <c r="B152" s="79"/>
      <c r="C152" s="79"/>
      <c r="D152" s="82" t="s">
        <v>52</v>
      </c>
      <c r="E152" s="85">
        <v>0.41666666666666669</v>
      </c>
      <c r="F152" s="88" t="s">
        <v>53</v>
      </c>
      <c r="G152" s="85">
        <v>0.40277777777777773</v>
      </c>
      <c r="H152" s="88" t="s">
        <v>53</v>
      </c>
      <c r="I152" s="91">
        <v>0.67152777777777783</v>
      </c>
      <c r="J152" s="7">
        <v>42.13</v>
      </c>
      <c r="K152" s="20">
        <v>7.9600000000000004E-2</v>
      </c>
      <c r="L152" s="93">
        <f t="shared" ref="L152" si="58">HOUR(I152-E152)+24+MINUTE(I152-E152)/60</f>
        <v>30.116666666666667</v>
      </c>
      <c r="M152">
        <v>18.844999999999999</v>
      </c>
      <c r="N152">
        <f t="shared" si="56"/>
        <v>3.3535480000000004</v>
      </c>
      <c r="O152">
        <f t="shared" si="51"/>
        <v>18.566400510270491</v>
      </c>
      <c r="P152">
        <f t="shared" si="57"/>
        <v>1.4778854806175312</v>
      </c>
      <c r="Q152" s="104">
        <f t="shared" ref="Q152:R152" si="59">AVERAGE(O152:O154)</f>
        <v>17.748280100795061</v>
      </c>
      <c r="R152" s="109">
        <f t="shared" si="59"/>
        <v>1.4303033701557997</v>
      </c>
      <c r="S152" s="68">
        <f>Q152*EXP(0.693*L152/$M$374)</f>
        <v>22.312245536998535</v>
      </c>
      <c r="T152" s="68">
        <f>R152*EXP(0.693*L152/$M$374)</f>
        <v>1.7981054956352138</v>
      </c>
    </row>
    <row r="153" spans="1:22" ht="15" x14ac:dyDescent="0.25">
      <c r="A153" s="80"/>
      <c r="B153" s="80"/>
      <c r="C153" s="80"/>
      <c r="D153" s="83"/>
      <c r="E153" s="86"/>
      <c r="F153" s="89"/>
      <c r="G153" s="86"/>
      <c r="H153" s="89"/>
      <c r="I153" s="77"/>
      <c r="J153" s="7">
        <v>41.4</v>
      </c>
      <c r="K153" s="20">
        <v>8.0299999999999996E-2</v>
      </c>
      <c r="L153" s="75"/>
      <c r="M153">
        <v>18.518000000000001</v>
      </c>
      <c r="N153">
        <f t="shared" si="56"/>
        <v>3.3244199999999999</v>
      </c>
      <c r="O153">
        <f t="shared" si="51"/>
        <v>18.004372413845147</v>
      </c>
      <c r="P153">
        <f t="shared" si="57"/>
        <v>1.4457511048317653</v>
      </c>
      <c r="Q153" s="105"/>
      <c r="R153" s="110"/>
      <c r="S153" s="69"/>
      <c r="T153" s="69"/>
    </row>
    <row r="154" spans="1:22" s="2" customFormat="1" thickBot="1" x14ac:dyDescent="0.3">
      <c r="A154" s="80"/>
      <c r="B154" s="80"/>
      <c r="C154" s="80"/>
      <c r="D154" s="83"/>
      <c r="E154" s="86"/>
      <c r="F154" s="89"/>
      <c r="G154" s="86"/>
      <c r="H154" s="89"/>
      <c r="I154" s="92"/>
      <c r="J154" s="8">
        <v>39.67</v>
      </c>
      <c r="K154" s="21">
        <v>8.2000000000000003E-2</v>
      </c>
      <c r="L154" s="94"/>
      <c r="M154" s="2">
        <v>17.744</v>
      </c>
      <c r="N154">
        <f t="shared" si="56"/>
        <v>3.2529400000000002</v>
      </c>
      <c r="O154">
        <f t="shared" si="51"/>
        <v>16.674067378269545</v>
      </c>
      <c r="P154">
        <f t="shared" si="57"/>
        <v>1.3672735250181027</v>
      </c>
      <c r="Q154" s="106"/>
      <c r="R154" s="111"/>
      <c r="S154" s="70"/>
      <c r="T154" s="70"/>
      <c r="U154" s="2">
        <f>AVERAGE(S152:S157)</f>
        <v>23.065616140807812</v>
      </c>
      <c r="V154" s="2">
        <f>AVERAGE(T152:T157)</f>
        <v>1.8569457717027937</v>
      </c>
    </row>
    <row r="155" spans="1:22" ht="15" x14ac:dyDescent="0.25">
      <c r="A155" s="80"/>
      <c r="B155" s="80"/>
      <c r="C155" s="80"/>
      <c r="D155" s="83"/>
      <c r="E155" s="86"/>
      <c r="F155" s="89"/>
      <c r="G155" s="86"/>
      <c r="H155" s="89"/>
      <c r="I155" s="77">
        <v>0.80138888888888893</v>
      </c>
      <c r="J155" s="7">
        <v>40.33</v>
      </c>
      <c r="K155" s="20">
        <v>8.1299999999999997E-2</v>
      </c>
      <c r="L155" s="93">
        <f>HOUR(I155-E152)+24+MINUTE(I155-E152)/60</f>
        <v>33.233333333333334</v>
      </c>
      <c r="M155">
        <v>18.442</v>
      </c>
      <c r="N155">
        <f t="shared" si="56"/>
        <v>3.2788289999999995</v>
      </c>
      <c r="O155">
        <f t="shared" si="51"/>
        <v>17.873748146786042</v>
      </c>
      <c r="P155">
        <f t="shared" si="57"/>
        <v>1.4531357243337051</v>
      </c>
      <c r="Q155" s="104">
        <f t="shared" ref="Q155:R155" si="60">AVERAGE(O155:O157)</f>
        <v>18.503380030549</v>
      </c>
      <c r="R155" s="109">
        <f t="shared" si="60"/>
        <v>1.488246233107704</v>
      </c>
      <c r="S155" s="68">
        <f>Q155*EXP(0.693*L155/$M$374)</f>
        <v>23.818986744617092</v>
      </c>
      <c r="T155" s="68">
        <f>R155*EXP(0.693*L155/$M$374)</f>
        <v>1.9157860477703734</v>
      </c>
    </row>
    <row r="156" spans="1:22" ht="15" x14ac:dyDescent="0.25">
      <c r="A156" s="80"/>
      <c r="B156" s="80"/>
      <c r="C156" s="80"/>
      <c r="D156" s="83"/>
      <c r="E156" s="86"/>
      <c r="F156" s="89"/>
      <c r="G156" s="86"/>
      <c r="H156" s="89"/>
      <c r="I156" s="77"/>
      <c r="J156" s="7">
        <v>43.33</v>
      </c>
      <c r="K156" s="20">
        <v>7.8399999999999997E-2</v>
      </c>
      <c r="L156" s="75"/>
      <c r="M156">
        <v>19.815000000000001</v>
      </c>
      <c r="N156">
        <f t="shared" si="56"/>
        <v>3.3970719999999996</v>
      </c>
      <c r="O156">
        <f t="shared" si="51"/>
        <v>20.233578655630097</v>
      </c>
      <c r="P156">
        <f t="shared" si="57"/>
        <v>1.5863125666013995</v>
      </c>
      <c r="Q156" s="105"/>
      <c r="R156" s="110"/>
      <c r="S156" s="69"/>
      <c r="T156" s="69"/>
    </row>
    <row r="157" spans="1:22" s="1" customFormat="1" thickBot="1" x14ac:dyDescent="0.3">
      <c r="A157" s="81"/>
      <c r="B157" s="81"/>
      <c r="C157" s="81"/>
      <c r="D157" s="84"/>
      <c r="E157" s="87"/>
      <c r="F157" s="90"/>
      <c r="G157" s="87"/>
      <c r="H157" s="90"/>
      <c r="I157" s="78"/>
      <c r="J157" s="9">
        <v>39.729999999999997</v>
      </c>
      <c r="K157" s="22">
        <v>8.1900000000000001E-2</v>
      </c>
      <c r="L157" s="94"/>
      <c r="M157" s="1">
        <v>18.167999999999999</v>
      </c>
      <c r="N157">
        <f t="shared" si="56"/>
        <v>3.2538869999999998</v>
      </c>
      <c r="O157">
        <f t="shared" si="51"/>
        <v>17.402813289230856</v>
      </c>
      <c r="P157">
        <f t="shared" si="57"/>
        <v>1.4252904083880071</v>
      </c>
      <c r="Q157" s="106"/>
      <c r="R157" s="111"/>
      <c r="S157" s="70"/>
      <c r="T157" s="70"/>
    </row>
    <row r="158" spans="1:22" ht="15" x14ac:dyDescent="0.25">
      <c r="A158" s="79" t="s">
        <v>55</v>
      </c>
      <c r="B158" s="79"/>
      <c r="C158" s="79"/>
      <c r="D158" s="82" t="s">
        <v>52</v>
      </c>
      <c r="E158" s="85">
        <v>0.4916666666666667</v>
      </c>
      <c r="F158" s="88" t="s">
        <v>53</v>
      </c>
      <c r="G158" s="85">
        <v>0.40277777777777773</v>
      </c>
      <c r="H158" s="88" t="s">
        <v>53</v>
      </c>
      <c r="I158" s="91">
        <v>0.67152777777777783</v>
      </c>
      <c r="J158" s="7">
        <v>31.07</v>
      </c>
      <c r="K158" s="20">
        <v>9.2600000000000002E-2</v>
      </c>
      <c r="L158" s="93">
        <f>HOUR(I158-E158)+24+MINUTE(I158-E158)/60</f>
        <v>28.316666666666666</v>
      </c>
      <c r="Q158" s="104">
        <f t="shared" ref="Q158:R158" si="61">AVERAGE(O158:O160)</f>
        <v>12.135733468143744</v>
      </c>
      <c r="R158" s="109">
        <f t="shared" si="61"/>
        <v>1.0787261982938725</v>
      </c>
      <c r="S158" s="68">
        <f>Q158*EXP(0.693*L158/$M$374)</f>
        <v>15.049182753318661</v>
      </c>
      <c r="T158" s="68">
        <f>R158*EXP(0.693*L158/$M$374)</f>
        <v>1.3376981079496517</v>
      </c>
    </row>
    <row r="159" spans="1:22" ht="15" x14ac:dyDescent="0.25">
      <c r="A159" s="80"/>
      <c r="B159" s="80"/>
      <c r="C159" s="80"/>
      <c r="D159" s="83"/>
      <c r="E159" s="86"/>
      <c r="F159" s="89"/>
      <c r="G159" s="86"/>
      <c r="H159" s="89"/>
      <c r="I159" s="77"/>
      <c r="J159" s="7">
        <v>34.130000000000003</v>
      </c>
      <c r="K159" s="20">
        <v>8.8400000000000006E-2</v>
      </c>
      <c r="L159" s="75"/>
      <c r="M159">
        <v>15.266999999999999</v>
      </c>
      <c r="N159">
        <f>J159*K159</f>
        <v>3.0170920000000003</v>
      </c>
      <c r="O159">
        <f t="shared" si="51"/>
        <v>12.41674751635642</v>
      </c>
      <c r="P159">
        <f>O159*K159</f>
        <v>1.0976404804459077</v>
      </c>
      <c r="Q159" s="105"/>
      <c r="R159" s="110"/>
      <c r="S159" s="69"/>
      <c r="T159" s="69"/>
    </row>
    <row r="160" spans="1:22" s="2" customFormat="1" thickBot="1" x14ac:dyDescent="0.3">
      <c r="A160" s="80"/>
      <c r="B160" s="80"/>
      <c r="C160" s="80"/>
      <c r="D160" s="83"/>
      <c r="E160" s="86"/>
      <c r="F160" s="89"/>
      <c r="G160" s="86"/>
      <c r="H160" s="89"/>
      <c r="I160" s="92"/>
      <c r="J160" s="8">
        <v>33.4</v>
      </c>
      <c r="K160" s="21">
        <v>8.9399999999999993E-2</v>
      </c>
      <c r="L160" s="94"/>
      <c r="M160" s="2">
        <v>14.94</v>
      </c>
      <c r="N160">
        <f>J160*K160</f>
        <v>2.9859599999999995</v>
      </c>
      <c r="O160">
        <f t="shared" si="51"/>
        <v>11.854719419931069</v>
      </c>
      <c r="P160">
        <f>O160*K160</f>
        <v>1.0598119161418376</v>
      </c>
      <c r="Q160" s="106"/>
      <c r="R160" s="111"/>
      <c r="S160" s="70"/>
      <c r="T160" s="70"/>
      <c r="U160" s="2">
        <f>AVERAGE(S158:S163)</f>
        <v>13.611231809113926</v>
      </c>
      <c r="V160" s="2">
        <f>AVERAGE(T158:T163)</f>
        <v>1.2452004691516898</v>
      </c>
    </row>
    <row r="161" spans="1:22" ht="15" x14ac:dyDescent="0.25">
      <c r="A161" s="80"/>
      <c r="B161" s="80"/>
      <c r="C161" s="80"/>
      <c r="D161" s="83"/>
      <c r="E161" s="86"/>
      <c r="F161" s="89"/>
      <c r="G161" s="86"/>
      <c r="H161" s="89"/>
      <c r="I161" s="77">
        <v>0.80138888888888893</v>
      </c>
      <c r="J161" s="7">
        <v>30.67</v>
      </c>
      <c r="K161" s="20">
        <v>9.3299999999999994E-2</v>
      </c>
      <c r="L161" s="93">
        <f>HOUR(I161-E158)+24+MINUTE(I161-E158)/60</f>
        <v>31.433333333333334</v>
      </c>
      <c r="M161">
        <v>14.025</v>
      </c>
      <c r="N161">
        <f>J161*K161</f>
        <v>2.8615110000000001</v>
      </c>
      <c r="O161">
        <f t="shared" si="51"/>
        <v>10.282071994153714</v>
      </c>
      <c r="P161">
        <f>O161*K161</f>
        <v>0.95931731705454149</v>
      </c>
      <c r="Q161" s="104">
        <f t="shared" ref="Q161:R161" si="62">AVERAGE(O161:O163)</f>
        <v>9.5868415201352004</v>
      </c>
      <c r="R161" s="109">
        <f t="shared" si="62"/>
        <v>0.90778973039778921</v>
      </c>
      <c r="S161" s="68">
        <f>Q161*EXP(0.693*L161/$M$374)</f>
        <v>12.173280864909191</v>
      </c>
      <c r="T161" s="68">
        <f>R161*EXP(0.693*L161/$M$374)</f>
        <v>1.1527028303537279</v>
      </c>
    </row>
    <row r="162" spans="1:22" ht="15" x14ac:dyDescent="0.25">
      <c r="A162" s="80"/>
      <c r="B162" s="80"/>
      <c r="C162" s="80"/>
      <c r="D162" s="83"/>
      <c r="E162" s="86"/>
      <c r="F162" s="89"/>
      <c r="G162" s="86"/>
      <c r="H162" s="89"/>
      <c r="I162" s="77"/>
      <c r="J162" s="7">
        <v>34.869999999999997</v>
      </c>
      <c r="K162" s="20">
        <v>8.7499999999999994E-2</v>
      </c>
      <c r="L162" s="75"/>
      <c r="Q162" s="105"/>
      <c r="R162" s="110"/>
      <c r="S162" s="69"/>
      <c r="T162" s="69"/>
    </row>
    <row r="163" spans="1:22" s="1" customFormat="1" thickBot="1" x14ac:dyDescent="0.3">
      <c r="A163" s="81"/>
      <c r="B163" s="81"/>
      <c r="C163" s="81"/>
      <c r="D163" s="84"/>
      <c r="E163" s="87"/>
      <c r="F163" s="90"/>
      <c r="G163" s="87"/>
      <c r="H163" s="90"/>
      <c r="I163" s="78"/>
      <c r="J163" s="9">
        <v>28.73</v>
      </c>
      <c r="K163" s="22">
        <v>9.6299999999999997E-2</v>
      </c>
      <c r="L163" s="94"/>
      <c r="M163" s="1">
        <v>13.215999999999999</v>
      </c>
      <c r="N163">
        <f t="shared" ref="N163:N170" si="63">J163*K163</f>
        <v>2.766699</v>
      </c>
      <c r="O163">
        <f t="shared" si="51"/>
        <v>8.8916110461166866</v>
      </c>
      <c r="P163">
        <f t="shared" ref="P163:P170" si="64">O163*K163</f>
        <v>0.85626214374103693</v>
      </c>
      <c r="Q163" s="106"/>
      <c r="R163" s="111"/>
      <c r="S163" s="70"/>
      <c r="T163" s="70"/>
    </row>
    <row r="164" spans="1:22" ht="15" x14ac:dyDescent="0.25">
      <c r="A164" s="79" t="s">
        <v>56</v>
      </c>
      <c r="B164" s="79"/>
      <c r="C164" s="79"/>
      <c r="D164" s="82" t="s">
        <v>52</v>
      </c>
      <c r="E164" s="85">
        <v>0.65763888888888888</v>
      </c>
      <c r="F164" s="88" t="s">
        <v>53</v>
      </c>
      <c r="G164" s="85">
        <v>0.40277777777777773</v>
      </c>
      <c r="H164" s="88" t="s">
        <v>53</v>
      </c>
      <c r="I164" s="91">
        <v>0.67152777777777783</v>
      </c>
      <c r="J164" s="7">
        <v>25.07</v>
      </c>
      <c r="K164" s="20">
        <v>0.1031</v>
      </c>
      <c r="L164" s="93">
        <f>HOUR(I164-E164)+24+MINUTE(I164-E164)/60</f>
        <v>24.333333333333332</v>
      </c>
      <c r="M164">
        <v>11.214</v>
      </c>
      <c r="N164">
        <f t="shared" si="63"/>
        <v>2.5847169999999999</v>
      </c>
      <c r="O164">
        <f t="shared" si="51"/>
        <v>5.4506928533229555</v>
      </c>
      <c r="P164">
        <f t="shared" si="64"/>
        <v>0.56196643317759665</v>
      </c>
      <c r="Q164" s="104">
        <f t="shared" ref="Q164:R164" si="65">AVERAGE(O164:O166)</f>
        <v>5.2610585007064499</v>
      </c>
      <c r="R164" s="109">
        <f t="shared" si="65"/>
        <v>0.54547385561430961</v>
      </c>
      <c r="S164" s="68">
        <f>Q164*EXP(0.693*L164/$M$374)</f>
        <v>6.3295779424168108</v>
      </c>
      <c r="T164" s="68">
        <f>R164*EXP(0.693*L164/$M$374)</f>
        <v>0.65625943604272263</v>
      </c>
    </row>
    <row r="165" spans="1:22" ht="15" x14ac:dyDescent="0.25">
      <c r="A165" s="80"/>
      <c r="B165" s="80"/>
      <c r="C165" s="80"/>
      <c r="D165" s="83"/>
      <c r="E165" s="86"/>
      <c r="F165" s="89"/>
      <c r="G165" s="86"/>
      <c r="H165" s="89"/>
      <c r="I165" s="77"/>
      <c r="J165" s="7">
        <v>24.47</v>
      </c>
      <c r="K165" s="20">
        <v>0.10440000000000001</v>
      </c>
      <c r="L165" s="75"/>
      <c r="M165">
        <v>10.959</v>
      </c>
      <c r="N165">
        <f t="shared" si="63"/>
        <v>2.5546679999999999</v>
      </c>
      <c r="O165">
        <f t="shared" si="51"/>
        <v>5.0124140625325424</v>
      </c>
      <c r="P165">
        <f t="shared" si="64"/>
        <v>0.52329602812839748</v>
      </c>
      <c r="Q165" s="105"/>
      <c r="R165" s="110"/>
      <c r="S165" s="69"/>
      <c r="T165" s="69"/>
    </row>
    <row r="166" spans="1:22" s="2" customFormat="1" thickBot="1" x14ac:dyDescent="0.3">
      <c r="A166" s="80"/>
      <c r="B166" s="80"/>
      <c r="C166" s="80"/>
      <c r="D166" s="83"/>
      <c r="E166" s="86"/>
      <c r="F166" s="89"/>
      <c r="G166" s="86"/>
      <c r="H166" s="89"/>
      <c r="I166" s="92"/>
      <c r="J166" s="8">
        <v>24.87</v>
      </c>
      <c r="K166" s="21">
        <v>0.1036</v>
      </c>
      <c r="L166" s="94"/>
      <c r="M166" s="2">
        <v>11.138</v>
      </c>
      <c r="N166">
        <f t="shared" si="63"/>
        <v>2.5765320000000003</v>
      </c>
      <c r="O166">
        <f t="shared" si="51"/>
        <v>5.3200685862638508</v>
      </c>
      <c r="P166">
        <f t="shared" si="64"/>
        <v>0.55115910553693492</v>
      </c>
      <c r="Q166" s="106"/>
      <c r="R166" s="111"/>
      <c r="S166" s="70"/>
      <c r="T166" s="70"/>
      <c r="U166" s="2">
        <f>AVERAGE(S164:S169)</f>
        <v>7.0663956853295575</v>
      </c>
      <c r="V166" s="2">
        <f>AVERAGE(T164:T169)</f>
        <v>0.7235215132440449</v>
      </c>
    </row>
    <row r="167" spans="1:22" ht="15" x14ac:dyDescent="0.25">
      <c r="A167" s="80"/>
      <c r="B167" s="80"/>
      <c r="C167" s="80"/>
      <c r="D167" s="83"/>
      <c r="E167" s="86"/>
      <c r="F167" s="89"/>
      <c r="G167" s="86"/>
      <c r="H167" s="89"/>
      <c r="I167" s="77">
        <v>0.80138888888888893</v>
      </c>
      <c r="J167" s="7">
        <v>28.07</v>
      </c>
      <c r="K167" s="20">
        <v>9.7500000000000003E-2</v>
      </c>
      <c r="L167" s="93">
        <f>HOUR(I167-E164)+24+MINUTE(I167-E164)/60</f>
        <v>27.45</v>
      </c>
      <c r="M167">
        <v>12.836</v>
      </c>
      <c r="N167">
        <f t="shared" si="63"/>
        <v>2.7368250000000001</v>
      </c>
      <c r="O167">
        <f t="shared" si="51"/>
        <v>8.2384897108211739</v>
      </c>
      <c r="P167">
        <f t="shared" si="64"/>
        <v>0.80325274680506453</v>
      </c>
      <c r="Q167" s="104">
        <f t="shared" ref="Q167:R167" si="66">AVERAGE(O167:O169)</f>
        <v>6.3341253963279378</v>
      </c>
      <c r="R167" s="109">
        <f t="shared" si="66"/>
        <v>0.64190509067847767</v>
      </c>
      <c r="S167" s="68">
        <f>Q167*EXP(0.693*L167/$M$374)</f>
        <v>7.8032134282423042</v>
      </c>
      <c r="T167" s="68">
        <f>R167*EXP(0.693*L167/$M$374)</f>
        <v>0.79078359044536717</v>
      </c>
    </row>
    <row r="168" spans="1:22" ht="15" x14ac:dyDescent="0.25">
      <c r="A168" s="80"/>
      <c r="B168" s="80"/>
      <c r="C168" s="80"/>
      <c r="D168" s="83"/>
      <c r="E168" s="86"/>
      <c r="F168" s="89"/>
      <c r="G168" s="86"/>
      <c r="H168" s="89"/>
      <c r="I168" s="77"/>
      <c r="J168" s="7">
        <v>25.27</v>
      </c>
      <c r="K168" s="20">
        <v>0.1027</v>
      </c>
      <c r="L168" s="75"/>
      <c r="M168">
        <v>11.555999999999999</v>
      </c>
      <c r="N168">
        <f t="shared" si="63"/>
        <v>2.5952289999999998</v>
      </c>
      <c r="O168">
        <f t="shared" si="51"/>
        <v>6.0385020550889159</v>
      </c>
      <c r="P168">
        <f t="shared" si="64"/>
        <v>0.62015416105763166</v>
      </c>
      <c r="Q168" s="105"/>
      <c r="R168" s="110"/>
      <c r="S168" s="69"/>
      <c r="T168" s="69"/>
    </row>
    <row r="169" spans="1:22" s="1" customFormat="1" thickBot="1" x14ac:dyDescent="0.3">
      <c r="A169" s="81"/>
      <c r="B169" s="81"/>
      <c r="C169" s="81"/>
      <c r="D169" s="84"/>
      <c r="E169" s="87"/>
      <c r="F169" s="90"/>
      <c r="G169" s="87"/>
      <c r="H169" s="90"/>
      <c r="I169" s="78"/>
      <c r="J169" s="9">
        <v>23.6</v>
      </c>
      <c r="K169" s="22">
        <v>0.10630000000000001</v>
      </c>
      <c r="L169" s="94"/>
      <c r="M169" s="1">
        <v>10.792</v>
      </c>
      <c r="N169">
        <f t="shared" si="63"/>
        <v>2.5086800000000005</v>
      </c>
      <c r="O169">
        <f t="shared" si="51"/>
        <v>4.7253844230737236</v>
      </c>
      <c r="P169">
        <f t="shared" si="64"/>
        <v>0.50230836417273683</v>
      </c>
      <c r="Q169" s="106"/>
      <c r="R169" s="111"/>
      <c r="S169" s="70"/>
      <c r="T169" s="70"/>
    </row>
    <row r="170" spans="1:22" ht="15" x14ac:dyDescent="0.25">
      <c r="A170" s="79" t="s">
        <v>57</v>
      </c>
      <c r="B170" s="79"/>
      <c r="C170" s="79"/>
      <c r="D170" s="82" t="s">
        <v>58</v>
      </c>
      <c r="E170" s="85">
        <v>0.44236111111111115</v>
      </c>
      <c r="F170" s="88" t="s">
        <v>59</v>
      </c>
      <c r="G170" s="85">
        <v>0.3972222222222222</v>
      </c>
      <c r="H170" s="88" t="s">
        <v>59</v>
      </c>
      <c r="I170" s="91">
        <v>0.66736111111111107</v>
      </c>
      <c r="J170" s="7">
        <v>37.200000000000003</v>
      </c>
      <c r="K170" s="20">
        <v>8.4699999999999998E-2</v>
      </c>
      <c r="L170" s="93">
        <f>HOUR(I170-E170)+24+MINUTE(I170-E170)/60</f>
        <v>29.4</v>
      </c>
      <c r="M170">
        <v>16.638999999999999</v>
      </c>
      <c r="N170">
        <f t="shared" si="63"/>
        <v>3.1508400000000001</v>
      </c>
      <c r="O170">
        <f t="shared" si="51"/>
        <v>14.774859284844432</v>
      </c>
      <c r="P170">
        <f t="shared" si="64"/>
        <v>1.2514305814263234</v>
      </c>
      <c r="Q170" s="104">
        <f t="shared" ref="Q170:R170" si="67">AVERAGE(O170:O172)</f>
        <v>15.312825016285212</v>
      </c>
      <c r="R170" s="109">
        <f t="shared" si="67"/>
        <v>1.2843156462811764</v>
      </c>
      <c r="S170" s="68">
        <f>Q170*EXP(0.693*L170/$M$374)</f>
        <v>19.14596578418179</v>
      </c>
      <c r="T170" s="68">
        <f>R170*EXP(0.693*L170/$M$374)</f>
        <v>1.6058084248750832</v>
      </c>
    </row>
    <row r="171" spans="1:22" ht="15" x14ac:dyDescent="0.25">
      <c r="A171" s="80"/>
      <c r="B171" s="80"/>
      <c r="C171" s="80"/>
      <c r="D171" s="83"/>
      <c r="E171" s="86"/>
      <c r="F171" s="89"/>
      <c r="G171" s="86"/>
      <c r="H171" s="89"/>
      <c r="I171" s="77"/>
      <c r="J171" s="7">
        <v>40.93</v>
      </c>
      <c r="K171" s="20">
        <v>8.0699999999999994E-2</v>
      </c>
      <c r="L171" s="75"/>
      <c r="Q171" s="105"/>
      <c r="R171" s="110"/>
      <c r="S171" s="69"/>
      <c r="T171" s="69"/>
    </row>
    <row r="172" spans="1:22" s="2" customFormat="1" thickBot="1" x14ac:dyDescent="0.3">
      <c r="A172" s="80"/>
      <c r="B172" s="80"/>
      <c r="C172" s="80"/>
      <c r="D172" s="83"/>
      <c r="E172" s="86"/>
      <c r="F172" s="89"/>
      <c r="G172" s="86"/>
      <c r="H172" s="89"/>
      <c r="I172" s="92"/>
      <c r="J172" s="8">
        <v>38.6</v>
      </c>
      <c r="K172" s="21">
        <v>8.3099999999999993E-2</v>
      </c>
      <c r="L172" s="94"/>
      <c r="M172" s="2">
        <v>17.265000000000001</v>
      </c>
      <c r="N172">
        <f>J172*K172</f>
        <v>3.2076599999999997</v>
      </c>
      <c r="O172">
        <f t="shared" si="51"/>
        <v>15.850790747725991</v>
      </c>
      <c r="P172">
        <f>O172*K172</f>
        <v>1.3172007111360298</v>
      </c>
      <c r="Q172" s="106"/>
      <c r="R172" s="111"/>
      <c r="S172" s="70"/>
      <c r="T172" s="70"/>
    </row>
    <row r="173" spans="1:22" ht="15" x14ac:dyDescent="0.25">
      <c r="A173" s="80"/>
      <c r="B173" s="80"/>
      <c r="C173" s="80"/>
      <c r="D173" s="83"/>
      <c r="E173" s="86"/>
      <c r="F173" s="89"/>
      <c r="G173" s="86"/>
      <c r="H173" s="89"/>
      <c r="I173" s="77"/>
      <c r="L173" s="93"/>
      <c r="Q173" s="104"/>
      <c r="R173" s="109"/>
      <c r="S173" s="68"/>
      <c r="T173" s="68"/>
    </row>
    <row r="174" spans="1:22" ht="15" x14ac:dyDescent="0.25">
      <c r="A174" s="80"/>
      <c r="B174" s="80"/>
      <c r="C174" s="80"/>
      <c r="D174" s="83"/>
      <c r="E174" s="86"/>
      <c r="F174" s="89"/>
      <c r="G174" s="86"/>
      <c r="H174" s="89"/>
      <c r="I174" s="77"/>
      <c r="L174" s="75"/>
      <c r="Q174" s="105"/>
      <c r="R174" s="110"/>
      <c r="S174" s="69"/>
      <c r="T174" s="69"/>
    </row>
    <row r="175" spans="1:22" s="1" customFormat="1" thickBot="1" x14ac:dyDescent="0.3">
      <c r="A175" s="81"/>
      <c r="B175" s="81"/>
      <c r="C175" s="81"/>
      <c r="D175" s="84"/>
      <c r="E175" s="87"/>
      <c r="F175" s="90"/>
      <c r="G175" s="87"/>
      <c r="H175" s="90"/>
      <c r="I175" s="78"/>
      <c r="J175" s="9"/>
      <c r="K175" s="22"/>
      <c r="L175" s="94"/>
      <c r="N175"/>
      <c r="O175"/>
      <c r="P175"/>
      <c r="Q175" s="106"/>
      <c r="R175" s="111"/>
      <c r="S175" s="70"/>
      <c r="T175" s="70"/>
    </row>
    <row r="176" spans="1:22" ht="14.45" customHeight="1" x14ac:dyDescent="0.25">
      <c r="A176" s="79" t="s">
        <v>60</v>
      </c>
      <c r="B176" s="79"/>
      <c r="C176" s="79"/>
      <c r="D176" s="82" t="s">
        <v>58</v>
      </c>
      <c r="E176" s="85">
        <v>0.48819444444444443</v>
      </c>
      <c r="F176" s="88" t="s">
        <v>59</v>
      </c>
      <c r="G176" s="85">
        <v>0.3972222222222222</v>
      </c>
      <c r="H176" s="88" t="s">
        <v>59</v>
      </c>
      <c r="I176" s="91">
        <v>0.66736111111111107</v>
      </c>
      <c r="J176" s="7">
        <v>36</v>
      </c>
      <c r="K176" s="20">
        <v>8.6099999999999996E-2</v>
      </c>
      <c r="L176" s="93">
        <f>HOUR(I176-E176)+24+MINUTE(I176-E176)/60</f>
        <v>28.3</v>
      </c>
      <c r="M176">
        <v>16.102</v>
      </c>
      <c r="N176">
        <f>J176*K176</f>
        <v>3.0995999999999997</v>
      </c>
      <c r="O176">
        <f t="shared" si="51"/>
        <v>13.85189571365051</v>
      </c>
      <c r="P176">
        <f>O176*K176</f>
        <v>1.1926482209453089</v>
      </c>
      <c r="Q176" s="104">
        <f t="shared" ref="Q176:R176" si="68">AVERAGE(O176:O178)</f>
        <v>14.467204761113127</v>
      </c>
      <c r="R176" s="109">
        <f t="shared" si="68"/>
        <v>1.2312979418136933</v>
      </c>
      <c r="S176" s="68">
        <f>Q176*EXP(0.693*L176/$M$374)</f>
        <v>17.938103012440255</v>
      </c>
      <c r="T176" s="68">
        <f>R176*EXP(0.693*L176/$M$374)</f>
        <v>1.526704687185217</v>
      </c>
    </row>
    <row r="177" spans="1:20" ht="15" x14ac:dyDescent="0.25">
      <c r="A177" s="80"/>
      <c r="B177" s="80"/>
      <c r="C177" s="80"/>
      <c r="D177" s="83"/>
      <c r="E177" s="86"/>
      <c r="F177" s="89"/>
      <c r="G177" s="86"/>
      <c r="H177" s="89"/>
      <c r="I177" s="77"/>
      <c r="J177" s="7">
        <v>39.67</v>
      </c>
      <c r="K177" s="20">
        <v>8.2000000000000003E-2</v>
      </c>
      <c r="L177" s="75"/>
      <c r="Q177" s="105"/>
      <c r="R177" s="110"/>
      <c r="S177" s="69"/>
      <c r="T177" s="69"/>
    </row>
    <row r="178" spans="1:20" s="2" customFormat="1" thickBot="1" x14ac:dyDescent="0.3">
      <c r="A178" s="80"/>
      <c r="B178" s="80"/>
      <c r="C178" s="80"/>
      <c r="D178" s="83"/>
      <c r="E178" s="86"/>
      <c r="F178" s="89"/>
      <c r="G178" s="86"/>
      <c r="H178" s="89"/>
      <c r="I178" s="92"/>
      <c r="J178" s="8">
        <v>37.6</v>
      </c>
      <c r="K178" s="21">
        <v>8.4199999999999997E-2</v>
      </c>
      <c r="L178" s="94"/>
      <c r="M178" s="2">
        <v>16.818000000000001</v>
      </c>
      <c r="N178">
        <f>J178*K178</f>
        <v>3.1659199999999998</v>
      </c>
      <c r="O178">
        <f t="shared" si="51"/>
        <v>15.082513808575744</v>
      </c>
      <c r="P178">
        <f>O178*K178</f>
        <v>1.2699476626820776</v>
      </c>
      <c r="Q178" s="106"/>
      <c r="R178" s="111"/>
      <c r="S178" s="70"/>
      <c r="T178" s="70"/>
    </row>
    <row r="179" spans="1:20" ht="15" x14ac:dyDescent="0.25">
      <c r="A179" s="80"/>
      <c r="B179" s="80"/>
      <c r="C179" s="80"/>
      <c r="D179" s="83"/>
      <c r="E179" s="86"/>
      <c r="F179" s="89"/>
      <c r="G179" s="86"/>
      <c r="H179" s="89"/>
      <c r="I179" s="77"/>
      <c r="L179" s="93"/>
      <c r="Q179" s="104"/>
      <c r="R179" s="109"/>
      <c r="S179" s="68"/>
      <c r="T179" s="68"/>
    </row>
    <row r="180" spans="1:20" ht="15" x14ac:dyDescent="0.25">
      <c r="A180" s="80"/>
      <c r="B180" s="80"/>
      <c r="C180" s="80"/>
      <c r="D180" s="83"/>
      <c r="E180" s="86"/>
      <c r="F180" s="89"/>
      <c r="G180" s="86"/>
      <c r="H180" s="89"/>
      <c r="I180" s="77"/>
      <c r="L180" s="75"/>
      <c r="Q180" s="105"/>
      <c r="R180" s="110"/>
      <c r="S180" s="69"/>
      <c r="T180" s="69"/>
    </row>
    <row r="181" spans="1:20" s="1" customFormat="1" thickBot="1" x14ac:dyDescent="0.3">
      <c r="A181" s="81"/>
      <c r="B181" s="81"/>
      <c r="C181" s="81"/>
      <c r="D181" s="84"/>
      <c r="E181" s="87"/>
      <c r="F181" s="90"/>
      <c r="G181" s="87"/>
      <c r="H181" s="90"/>
      <c r="I181" s="78"/>
      <c r="J181" s="9"/>
      <c r="K181" s="22"/>
      <c r="L181" s="94"/>
      <c r="N181"/>
      <c r="O181"/>
      <c r="P181"/>
      <c r="Q181" s="106"/>
      <c r="R181" s="111"/>
      <c r="S181" s="70"/>
      <c r="T181" s="70"/>
    </row>
    <row r="182" spans="1:20" ht="15" x14ac:dyDescent="0.25">
      <c r="A182" s="79" t="s">
        <v>61</v>
      </c>
      <c r="B182" s="79"/>
      <c r="C182" s="79"/>
      <c r="D182" s="82" t="s">
        <v>58</v>
      </c>
      <c r="E182" s="85">
        <v>0.64444444444444449</v>
      </c>
      <c r="F182" s="88" t="s">
        <v>59</v>
      </c>
      <c r="G182" s="85">
        <v>0.3972222222222222</v>
      </c>
      <c r="H182" s="88" t="s">
        <v>59</v>
      </c>
      <c r="I182" s="91">
        <v>0.66736111111111107</v>
      </c>
      <c r="J182" s="7">
        <v>26</v>
      </c>
      <c r="K182" s="20">
        <v>0.1013</v>
      </c>
      <c r="L182" s="93">
        <f>HOUR(I182-E182)+24+MINUTE(I182-E182)/60</f>
        <v>24.55</v>
      </c>
      <c r="M182">
        <v>11.629</v>
      </c>
      <c r="N182">
        <f>J182*K182</f>
        <v>2.6337999999999999</v>
      </c>
      <c r="O182">
        <f t="shared" si="51"/>
        <v>6.1639701010798973</v>
      </c>
      <c r="P182">
        <f>O182*K182</f>
        <v>0.62441017123939357</v>
      </c>
      <c r="Q182" s="104">
        <f t="shared" ref="Q182:R182" si="69">AVERAGE(O182:O184)</f>
        <v>7.4788064734511268</v>
      </c>
      <c r="R182" s="109">
        <f t="shared" si="69"/>
        <v>0.73237991129987456</v>
      </c>
      <c r="S182" s="68">
        <f>Q182*EXP(0.693*L182/$M$374)</f>
        <v>9.0125758102195288</v>
      </c>
      <c r="T182" s="68">
        <f>R182*EXP(0.693*L182/$M$374)</f>
        <v>0.88257792147763447</v>
      </c>
    </row>
    <row r="183" spans="1:20" ht="15" x14ac:dyDescent="0.25">
      <c r="A183" s="80"/>
      <c r="B183" s="80"/>
      <c r="C183" s="80"/>
      <c r="D183" s="83"/>
      <c r="E183" s="86"/>
      <c r="F183" s="89"/>
      <c r="G183" s="86"/>
      <c r="H183" s="89"/>
      <c r="I183" s="77"/>
      <c r="J183" s="7">
        <v>28.6</v>
      </c>
      <c r="K183" s="20">
        <v>9.6600000000000005E-2</v>
      </c>
      <c r="L183" s="75"/>
      <c r="M183">
        <v>12.792</v>
      </c>
      <c r="N183">
        <f>J183*K183</f>
        <v>2.7627600000000001</v>
      </c>
      <c r="O183">
        <f t="shared" si="51"/>
        <v>8.1628651351553749</v>
      </c>
      <c r="P183">
        <f>O183*K183</f>
        <v>0.78853277205600925</v>
      </c>
      <c r="Q183" s="105"/>
      <c r="R183" s="110"/>
      <c r="S183" s="69"/>
      <c r="T183" s="69"/>
    </row>
    <row r="184" spans="1:20" s="2" customFormat="1" thickBot="1" x14ac:dyDescent="0.3">
      <c r="A184" s="80"/>
      <c r="B184" s="80"/>
      <c r="C184" s="80"/>
      <c r="D184" s="83"/>
      <c r="E184" s="86"/>
      <c r="F184" s="89"/>
      <c r="G184" s="86"/>
      <c r="H184" s="89"/>
      <c r="I184" s="92"/>
      <c r="J184" s="8">
        <v>28.53</v>
      </c>
      <c r="K184" s="21">
        <v>9.6699999999999994E-2</v>
      </c>
      <c r="L184" s="94"/>
      <c r="M184" s="2">
        <v>12.760999999999999</v>
      </c>
      <c r="N184">
        <f>J184*K184</f>
        <v>2.7588509999999999</v>
      </c>
      <c r="O184">
        <f t="shared" si="51"/>
        <v>8.1095841841181091</v>
      </c>
      <c r="P184">
        <f>O184*K184</f>
        <v>0.78419679060422109</v>
      </c>
      <c r="Q184" s="106"/>
      <c r="R184" s="111"/>
      <c r="S184" s="70"/>
      <c r="T184" s="70"/>
    </row>
    <row r="185" spans="1:20" ht="15" x14ac:dyDescent="0.25">
      <c r="A185" s="80"/>
      <c r="B185" s="80"/>
      <c r="C185" s="80"/>
      <c r="D185" s="83"/>
      <c r="E185" s="86"/>
      <c r="F185" s="89"/>
      <c r="G185" s="86"/>
      <c r="H185" s="89"/>
      <c r="I185" s="77"/>
      <c r="L185" s="93"/>
      <c r="Q185" s="104"/>
      <c r="R185" s="109"/>
      <c r="S185" s="68"/>
      <c r="T185" s="68"/>
    </row>
    <row r="186" spans="1:20" ht="15" x14ac:dyDescent="0.25">
      <c r="A186" s="80"/>
      <c r="B186" s="80"/>
      <c r="C186" s="80"/>
      <c r="D186" s="83"/>
      <c r="E186" s="86"/>
      <c r="F186" s="89"/>
      <c r="G186" s="86"/>
      <c r="H186" s="89"/>
      <c r="I186" s="77"/>
      <c r="L186" s="75"/>
      <c r="Q186" s="105"/>
      <c r="R186" s="110"/>
      <c r="S186" s="69"/>
      <c r="T186" s="69"/>
    </row>
    <row r="187" spans="1:20" s="1" customFormat="1" thickBot="1" x14ac:dyDescent="0.3">
      <c r="A187" s="81"/>
      <c r="B187" s="81"/>
      <c r="C187" s="81"/>
      <c r="D187" s="84"/>
      <c r="E187" s="87"/>
      <c r="F187" s="90"/>
      <c r="G187" s="87"/>
      <c r="H187" s="90"/>
      <c r="I187" s="78"/>
      <c r="J187" s="9"/>
      <c r="K187" s="22"/>
      <c r="L187" s="94"/>
      <c r="N187"/>
      <c r="O187"/>
      <c r="P187"/>
      <c r="Q187" s="106"/>
      <c r="R187" s="111"/>
      <c r="S187" s="70"/>
      <c r="T187" s="70"/>
    </row>
    <row r="188" spans="1:20" ht="15" x14ac:dyDescent="0.25">
      <c r="A188" s="79" t="s">
        <v>62</v>
      </c>
      <c r="B188" s="79"/>
      <c r="C188" s="79"/>
      <c r="D188" s="82" t="s">
        <v>58</v>
      </c>
      <c r="E188" s="85">
        <v>0.80347222222222225</v>
      </c>
      <c r="F188" s="88" t="s">
        <v>59</v>
      </c>
      <c r="G188" s="85">
        <v>0.3972222222222222</v>
      </c>
      <c r="H188" s="88" t="s">
        <v>59</v>
      </c>
      <c r="I188" s="91">
        <v>0.66736111111111107</v>
      </c>
      <c r="J188" s="7">
        <v>26.27</v>
      </c>
      <c r="K188" s="20">
        <v>0.1008</v>
      </c>
      <c r="L188" s="93">
        <f>HOUR(E188-I188)+24+MINUTE(E188-I188)/60</f>
        <v>27.266666666666666</v>
      </c>
      <c r="M188">
        <v>11.75</v>
      </c>
      <c r="N188">
        <f>J188*K188</f>
        <v>2.6480160000000001</v>
      </c>
      <c r="O188">
        <f t="shared" si="51"/>
        <v>6.3719376841608373</v>
      </c>
      <c r="P188">
        <f>O188*K188</f>
        <v>0.64229131856341237</v>
      </c>
      <c r="Q188" s="104">
        <f t="shared" ref="Q188:R188" si="70">AVERAGE(O188:O190)</f>
        <v>6.5756084163516739</v>
      </c>
      <c r="R188" s="109">
        <f t="shared" si="70"/>
        <v>0.65943168879397751</v>
      </c>
      <c r="S188" s="68">
        <f>Q188*EXP(0.693*L188/$M$374)</f>
        <v>8.089426981262827</v>
      </c>
      <c r="T188" s="68">
        <f>R188*EXP(0.693*L188/$M$374)</f>
        <v>0.8112442465954196</v>
      </c>
    </row>
    <row r="189" spans="1:20" ht="15" x14ac:dyDescent="0.25">
      <c r="A189" s="80"/>
      <c r="B189" s="80"/>
      <c r="C189" s="80"/>
      <c r="D189" s="83"/>
      <c r="E189" s="86"/>
      <c r="F189" s="89"/>
      <c r="G189" s="86"/>
      <c r="H189" s="89"/>
      <c r="I189" s="77"/>
      <c r="J189" s="7">
        <v>26.8</v>
      </c>
      <c r="K189" s="20">
        <v>9.98E-2</v>
      </c>
      <c r="L189" s="75"/>
      <c r="M189">
        <v>11.987</v>
      </c>
      <c r="N189">
        <f>J189*K189</f>
        <v>2.6746400000000001</v>
      </c>
      <c r="O189">
        <f t="shared" si="51"/>
        <v>6.7792791485425106</v>
      </c>
      <c r="P189">
        <f>O189*K189</f>
        <v>0.67657205902454254</v>
      </c>
      <c r="Q189" s="105"/>
      <c r="R189" s="110"/>
      <c r="S189" s="69"/>
      <c r="T189" s="69"/>
    </row>
    <row r="190" spans="1:20" s="2" customFormat="1" thickBot="1" x14ac:dyDescent="0.3">
      <c r="A190" s="80"/>
      <c r="B190" s="80"/>
      <c r="C190" s="80"/>
      <c r="D190" s="83"/>
      <c r="E190" s="86"/>
      <c r="F190" s="89"/>
      <c r="G190" s="86"/>
      <c r="H190" s="89"/>
      <c r="I190" s="92"/>
      <c r="J190" s="8">
        <v>29.93</v>
      </c>
      <c r="K190" s="21">
        <v>9.4399999999999998E-2</v>
      </c>
      <c r="L190" s="94"/>
      <c r="N190"/>
      <c r="O190"/>
      <c r="P190"/>
      <c r="Q190" s="106"/>
      <c r="R190" s="111"/>
      <c r="S190" s="70"/>
      <c r="T190" s="70"/>
    </row>
    <row r="191" spans="1:20" ht="15" x14ac:dyDescent="0.25">
      <c r="A191" s="80"/>
      <c r="B191" s="80"/>
      <c r="C191" s="80"/>
      <c r="D191" s="83"/>
      <c r="E191" s="86"/>
      <c r="F191" s="89"/>
      <c r="G191" s="86"/>
      <c r="H191" s="89"/>
      <c r="I191" s="77"/>
      <c r="L191" s="93"/>
      <c r="Q191" s="104"/>
      <c r="R191" s="109"/>
      <c r="S191" s="68"/>
      <c r="T191" s="68"/>
    </row>
    <row r="192" spans="1:20" ht="15" x14ac:dyDescent="0.25">
      <c r="A192" s="80"/>
      <c r="B192" s="80"/>
      <c r="C192" s="80"/>
      <c r="D192" s="83"/>
      <c r="E192" s="86"/>
      <c r="F192" s="89"/>
      <c r="G192" s="86"/>
      <c r="H192" s="89"/>
      <c r="I192" s="77"/>
      <c r="L192" s="75"/>
      <c r="Q192" s="105"/>
      <c r="R192" s="110"/>
      <c r="S192" s="69"/>
      <c r="T192" s="69"/>
    </row>
    <row r="193" spans="1:20" s="1" customFormat="1" ht="13.9" customHeight="1" thickBot="1" x14ac:dyDescent="0.3">
      <c r="A193" s="81"/>
      <c r="B193" s="81"/>
      <c r="C193" s="81"/>
      <c r="D193" s="84"/>
      <c r="E193" s="87"/>
      <c r="F193" s="90"/>
      <c r="G193" s="87"/>
      <c r="H193" s="90"/>
      <c r="I193" s="78"/>
      <c r="J193" s="9"/>
      <c r="K193" s="22"/>
      <c r="L193" s="94"/>
      <c r="N193"/>
      <c r="O193"/>
      <c r="P193"/>
      <c r="Q193" s="106"/>
      <c r="R193" s="111"/>
      <c r="S193" s="70"/>
      <c r="T193" s="70"/>
    </row>
    <row r="194" spans="1:20" ht="15" x14ac:dyDescent="0.25">
      <c r="A194" s="79" t="s">
        <v>63</v>
      </c>
      <c r="B194" s="79"/>
      <c r="C194" s="79"/>
      <c r="D194" s="82" t="s">
        <v>64</v>
      </c>
      <c r="E194" s="85">
        <v>0.39930555555555558</v>
      </c>
      <c r="F194" s="82" t="s">
        <v>64</v>
      </c>
      <c r="G194" s="85">
        <v>0.53888888888888886</v>
      </c>
      <c r="H194" s="82" t="s">
        <v>64</v>
      </c>
      <c r="I194" s="91">
        <v>0.80833333333333324</v>
      </c>
      <c r="J194" s="7">
        <v>23.67</v>
      </c>
      <c r="K194" s="20">
        <v>0.1061</v>
      </c>
      <c r="L194" s="93">
        <f>HOUR(I194-E194)+MINUTE(I194-E194)/60</f>
        <v>9.8166666666666664</v>
      </c>
      <c r="M194">
        <v>10.603</v>
      </c>
      <c r="N194">
        <f>J194*K194</f>
        <v>2.511387</v>
      </c>
      <c r="O194">
        <f t="shared" si="51"/>
        <v>4.400542495782009</v>
      </c>
      <c r="P194">
        <f>O194*K194</f>
        <v>0.46689755880247114</v>
      </c>
      <c r="Q194" s="104">
        <f t="shared" ref="Q194:R194" si="71">AVERAGE(O194:O196)</f>
        <v>3.8035666787838287</v>
      </c>
      <c r="R194" s="109">
        <f t="shared" si="71"/>
        <v>0.40960540120983535</v>
      </c>
      <c r="S194" s="68">
        <f>Q194*EXP(0.693*L194/$M$374)</f>
        <v>4.0981390326896436</v>
      </c>
      <c r="T194" s="68">
        <f>R194*EXP(0.693*L194/$M$374)</f>
        <v>0.44132784422100846</v>
      </c>
    </row>
    <row r="195" spans="1:20" ht="15" x14ac:dyDescent="0.25">
      <c r="A195" s="80"/>
      <c r="B195" s="80"/>
      <c r="C195" s="80"/>
      <c r="D195" s="83"/>
      <c r="E195" s="86"/>
      <c r="F195" s="83"/>
      <c r="G195" s="86"/>
      <c r="H195" s="83"/>
      <c r="I195" s="77"/>
      <c r="J195" s="7">
        <v>23</v>
      </c>
      <c r="K195" s="20">
        <v>0.1077</v>
      </c>
      <c r="L195" s="75"/>
      <c r="M195">
        <v>10.29</v>
      </c>
      <c r="N195">
        <f>J195*K195</f>
        <v>2.4771000000000001</v>
      </c>
      <c r="O195">
        <f t="shared" ref="O195:O256" si="72">(M195*$L$373)-$L$370</f>
        <v>3.8625767643412274</v>
      </c>
      <c r="P195">
        <f>O195*K195</f>
        <v>0.41599951751955022</v>
      </c>
      <c r="Q195" s="105"/>
      <c r="R195" s="110"/>
      <c r="S195" s="69"/>
      <c r="T195" s="69"/>
    </row>
    <row r="196" spans="1:20" s="2" customFormat="1" thickBot="1" x14ac:dyDescent="0.3">
      <c r="A196" s="80"/>
      <c r="B196" s="80"/>
      <c r="C196" s="80"/>
      <c r="D196" s="83"/>
      <c r="E196" s="86"/>
      <c r="F196" s="83"/>
      <c r="G196" s="86"/>
      <c r="H196" s="83"/>
      <c r="I196" s="92"/>
      <c r="J196" s="8">
        <v>22.07</v>
      </c>
      <c r="K196" s="21">
        <v>0.1099</v>
      </c>
      <c r="L196" s="94"/>
      <c r="M196" s="2">
        <v>9.8740000000000006</v>
      </c>
      <c r="N196">
        <f>J196*K196</f>
        <v>2.4254929999999999</v>
      </c>
      <c r="O196">
        <f t="shared" si="72"/>
        <v>3.1475807762282493</v>
      </c>
      <c r="P196">
        <f>O196*K196</f>
        <v>0.34591912730748459</v>
      </c>
      <c r="Q196" s="106"/>
      <c r="R196" s="111"/>
      <c r="S196" s="70"/>
      <c r="T196" s="70"/>
    </row>
    <row r="197" spans="1:20" ht="15" x14ac:dyDescent="0.25">
      <c r="A197" s="80"/>
      <c r="B197" s="80"/>
      <c r="C197" s="80"/>
      <c r="D197" s="83"/>
      <c r="E197" s="86"/>
      <c r="F197" s="83"/>
      <c r="G197" s="86"/>
      <c r="H197" s="83"/>
      <c r="I197" s="77"/>
      <c r="L197" s="93"/>
      <c r="Q197" s="104"/>
      <c r="R197" s="109"/>
      <c r="S197" s="68"/>
      <c r="T197" s="68"/>
    </row>
    <row r="198" spans="1:20" ht="15" x14ac:dyDescent="0.25">
      <c r="A198" s="80"/>
      <c r="B198" s="80"/>
      <c r="C198" s="80"/>
      <c r="D198" s="83"/>
      <c r="E198" s="86"/>
      <c r="F198" s="83"/>
      <c r="G198" s="86"/>
      <c r="H198" s="83"/>
      <c r="I198" s="77"/>
      <c r="L198" s="75"/>
      <c r="Q198" s="105"/>
      <c r="R198" s="110"/>
      <c r="S198" s="69"/>
      <c r="T198" s="69"/>
    </row>
    <row r="199" spans="1:20" s="1" customFormat="1" thickBot="1" x14ac:dyDescent="0.3">
      <c r="A199" s="81"/>
      <c r="B199" s="81"/>
      <c r="C199" s="81"/>
      <c r="D199" s="84"/>
      <c r="E199" s="87"/>
      <c r="F199" s="84"/>
      <c r="G199" s="87"/>
      <c r="H199" s="84"/>
      <c r="I199" s="78"/>
      <c r="J199" s="9"/>
      <c r="K199" s="22"/>
      <c r="L199" s="94"/>
      <c r="N199"/>
      <c r="O199"/>
      <c r="P199"/>
      <c r="Q199" s="106"/>
      <c r="R199" s="111"/>
      <c r="S199" s="70"/>
      <c r="T199" s="70"/>
    </row>
    <row r="200" spans="1:20" ht="15" x14ac:dyDescent="0.25">
      <c r="A200" s="79" t="s">
        <v>65</v>
      </c>
      <c r="B200" s="79"/>
      <c r="C200" s="79"/>
      <c r="D200" s="82" t="s">
        <v>64</v>
      </c>
      <c r="E200" s="85">
        <v>0.4201388888888889</v>
      </c>
      <c r="F200" s="82" t="s">
        <v>64</v>
      </c>
      <c r="G200" s="85">
        <v>0.53888888888888886</v>
      </c>
      <c r="H200" s="82" t="s">
        <v>64</v>
      </c>
      <c r="I200" s="91">
        <v>0.80833333333333324</v>
      </c>
      <c r="J200" s="7">
        <v>39</v>
      </c>
      <c r="K200" s="20">
        <v>8.2699999999999996E-2</v>
      </c>
      <c r="L200" s="93">
        <f>HOUR(I200-E200)+MINUTE(I200-E200)/60</f>
        <v>9.3166666666666664</v>
      </c>
      <c r="Q200" s="104">
        <f t="shared" ref="Q200:R200" si="73">AVERAGE(O200:O202)</f>
        <v>14.809234091965251</v>
      </c>
      <c r="R200" s="109">
        <f t="shared" si="73"/>
        <v>1.2536002908925736</v>
      </c>
      <c r="S200" s="68">
        <f>Q200*EXP(0.693*L200/$M$374)</f>
        <v>15.89564733506085</v>
      </c>
      <c r="T200" s="68">
        <f>R200*EXP(0.693*L200/$M$374)</f>
        <v>1.3455650710504552</v>
      </c>
    </row>
    <row r="201" spans="1:20" ht="15" x14ac:dyDescent="0.25">
      <c r="A201" s="80"/>
      <c r="B201" s="80"/>
      <c r="C201" s="80"/>
      <c r="D201" s="83"/>
      <c r="E201" s="86"/>
      <c r="F201" s="83"/>
      <c r="G201" s="86"/>
      <c r="H201" s="83"/>
      <c r="I201" s="77"/>
      <c r="J201" s="7">
        <v>37.200000000000003</v>
      </c>
      <c r="K201" s="20">
        <v>8.4699999999999998E-2</v>
      </c>
      <c r="L201" s="75"/>
      <c r="M201">
        <v>16.643000000000001</v>
      </c>
      <c r="N201">
        <f>J201*K201</f>
        <v>3.1508400000000001</v>
      </c>
      <c r="O201">
        <f t="shared" si="72"/>
        <v>14.781734246268599</v>
      </c>
      <c r="P201">
        <f>O201*K201</f>
        <v>1.2520128906589503</v>
      </c>
      <c r="Q201" s="105"/>
      <c r="R201" s="110"/>
      <c r="S201" s="69"/>
      <c r="T201" s="69"/>
    </row>
    <row r="202" spans="1:20" s="2" customFormat="1" thickBot="1" x14ac:dyDescent="0.3">
      <c r="A202" s="80"/>
      <c r="B202" s="80"/>
      <c r="C202" s="80"/>
      <c r="D202" s="83"/>
      <c r="E202" s="86"/>
      <c r="F202" s="83"/>
      <c r="G202" s="86"/>
      <c r="H202" s="83"/>
      <c r="I202" s="92"/>
      <c r="J202" s="8">
        <v>37.270000000000003</v>
      </c>
      <c r="K202" s="21">
        <v>8.4599999999999995E-2</v>
      </c>
      <c r="L202" s="94"/>
      <c r="M202" s="2">
        <v>16.675000000000001</v>
      </c>
      <c r="N202">
        <f>J202*K202</f>
        <v>3.1530420000000001</v>
      </c>
      <c r="O202">
        <f t="shared" si="72"/>
        <v>14.836733937661904</v>
      </c>
      <c r="P202">
        <f>O202*K202</f>
        <v>1.255187691126197</v>
      </c>
      <c r="Q202" s="106"/>
      <c r="R202" s="111"/>
      <c r="S202" s="70"/>
      <c r="T202" s="70"/>
    </row>
    <row r="203" spans="1:20" ht="15" x14ac:dyDescent="0.25">
      <c r="A203" s="80"/>
      <c r="B203" s="80"/>
      <c r="C203" s="80"/>
      <c r="D203" s="83"/>
      <c r="E203" s="86"/>
      <c r="F203" s="83"/>
      <c r="G203" s="86"/>
      <c r="H203" s="83"/>
      <c r="I203" s="77"/>
      <c r="L203" s="93"/>
      <c r="Q203" s="104"/>
      <c r="R203" s="109"/>
      <c r="S203" s="68"/>
      <c r="T203" s="68"/>
    </row>
    <row r="204" spans="1:20" ht="15" x14ac:dyDescent="0.25">
      <c r="A204" s="80"/>
      <c r="B204" s="80"/>
      <c r="C204" s="80"/>
      <c r="D204" s="83"/>
      <c r="E204" s="86"/>
      <c r="F204" s="83"/>
      <c r="G204" s="86"/>
      <c r="H204" s="83"/>
      <c r="I204" s="77"/>
      <c r="L204" s="75"/>
      <c r="Q204" s="105"/>
      <c r="R204" s="110"/>
      <c r="S204" s="69"/>
      <c r="T204" s="69"/>
    </row>
    <row r="205" spans="1:20" s="1" customFormat="1" thickBot="1" x14ac:dyDescent="0.3">
      <c r="A205" s="81"/>
      <c r="B205" s="81"/>
      <c r="C205" s="81"/>
      <c r="D205" s="84"/>
      <c r="E205" s="87"/>
      <c r="F205" s="84"/>
      <c r="G205" s="87"/>
      <c r="H205" s="84"/>
      <c r="I205" s="78"/>
      <c r="J205" s="9"/>
      <c r="K205" s="22"/>
      <c r="L205" s="94"/>
      <c r="N205"/>
      <c r="O205"/>
      <c r="P205"/>
      <c r="Q205" s="106"/>
      <c r="R205" s="111"/>
      <c r="S205" s="70"/>
      <c r="T205" s="70"/>
    </row>
    <row r="206" spans="1:20" ht="15" x14ac:dyDescent="0.25">
      <c r="A206" s="79" t="s">
        <v>66</v>
      </c>
      <c r="B206" s="79"/>
      <c r="C206" s="79"/>
      <c r="D206" s="82" t="s">
        <v>64</v>
      </c>
      <c r="E206" s="85">
        <v>0.45208333333333334</v>
      </c>
      <c r="F206" s="82" t="s">
        <v>64</v>
      </c>
      <c r="G206" s="85">
        <v>0.53888888888888886</v>
      </c>
      <c r="H206" s="82" t="s">
        <v>64</v>
      </c>
      <c r="I206" s="91">
        <v>0.80833333333333324</v>
      </c>
      <c r="J206" s="7">
        <v>20.2</v>
      </c>
      <c r="K206" s="20">
        <v>0.1149</v>
      </c>
      <c r="L206" s="93">
        <f t="shared" ref="L206:L218" si="74">HOUR(I206-E206)+MINUTE(I206-E206)/60</f>
        <v>8.5500000000000007</v>
      </c>
      <c r="M206">
        <v>9.0370000000000008</v>
      </c>
      <c r="N206">
        <f>J206*K206</f>
        <v>2.32098</v>
      </c>
      <c r="O206">
        <f t="shared" si="72"/>
        <v>1.7089950982220774</v>
      </c>
      <c r="P206">
        <f>O206*K206</f>
        <v>0.19636353678571669</v>
      </c>
      <c r="Q206" s="104">
        <f t="shared" ref="Q206:R206" si="75">AVERAGE(O206:O208)</f>
        <v>1.7605573089033015</v>
      </c>
      <c r="R206" s="109">
        <f t="shared" si="75"/>
        <v>0.1994296171859152</v>
      </c>
      <c r="S206" s="68">
        <f>Q206*EXP(0.693*L206/$M$374)</f>
        <v>1.8787359087271984</v>
      </c>
      <c r="T206" s="68">
        <f>R206*EXP(0.693*L206/$M$374)</f>
        <v>0.21281646509098484</v>
      </c>
    </row>
    <row r="207" spans="1:20" ht="15" x14ac:dyDescent="0.25">
      <c r="A207" s="80"/>
      <c r="B207" s="80"/>
      <c r="C207" s="80"/>
      <c r="D207" s="83"/>
      <c r="E207" s="86"/>
      <c r="F207" s="83"/>
      <c r="G207" s="86"/>
      <c r="H207" s="83"/>
      <c r="I207" s="77"/>
      <c r="J207" s="7">
        <v>18.93</v>
      </c>
      <c r="K207" s="20">
        <v>0.1187</v>
      </c>
      <c r="L207" s="75"/>
      <c r="M207">
        <v>8.4689999999999994</v>
      </c>
      <c r="N207">
        <f>J207*K207</f>
        <v>2.246991</v>
      </c>
      <c r="O207">
        <f t="shared" si="72"/>
        <v>0.73275057599088633</v>
      </c>
      <c r="P207">
        <f>O207*K207</f>
        <v>8.6977493370118203E-2</v>
      </c>
      <c r="Q207" s="105"/>
      <c r="R207" s="110"/>
      <c r="S207" s="69"/>
      <c r="T207" s="69"/>
    </row>
    <row r="208" spans="1:20" s="2" customFormat="1" thickBot="1" x14ac:dyDescent="0.3">
      <c r="A208" s="80"/>
      <c r="B208" s="80"/>
      <c r="C208" s="80"/>
      <c r="D208" s="83"/>
      <c r="E208" s="86"/>
      <c r="F208" s="83"/>
      <c r="G208" s="86"/>
      <c r="H208" s="83"/>
      <c r="I208" s="92"/>
      <c r="J208" s="8">
        <v>21.67</v>
      </c>
      <c r="K208" s="21">
        <v>0.1109</v>
      </c>
      <c r="L208" s="94"/>
      <c r="M208" s="2">
        <v>9.6950000000000003</v>
      </c>
      <c r="N208">
        <f>J208*K208</f>
        <v>2.403203</v>
      </c>
      <c r="O208">
        <f t="shared" si="72"/>
        <v>2.8399262524969409</v>
      </c>
      <c r="P208">
        <f>O208*K208</f>
        <v>0.31494782140191074</v>
      </c>
      <c r="Q208" s="106"/>
      <c r="R208" s="111"/>
      <c r="S208" s="70"/>
      <c r="T208" s="70"/>
    </row>
    <row r="209" spans="1:22" ht="15" x14ac:dyDescent="0.25">
      <c r="A209" s="80"/>
      <c r="B209" s="80"/>
      <c r="C209" s="80"/>
      <c r="D209" s="83"/>
      <c r="E209" s="86"/>
      <c r="F209" s="83"/>
      <c r="G209" s="86"/>
      <c r="H209" s="83"/>
      <c r="I209" s="77"/>
      <c r="L209" s="93"/>
      <c r="Q209" s="104"/>
      <c r="R209" s="109"/>
      <c r="S209" s="68"/>
      <c r="T209" s="68"/>
    </row>
    <row r="210" spans="1:22" ht="15" x14ac:dyDescent="0.25">
      <c r="A210" s="80"/>
      <c r="B210" s="80"/>
      <c r="C210" s="80"/>
      <c r="D210" s="83"/>
      <c r="E210" s="86"/>
      <c r="F210" s="83"/>
      <c r="G210" s="86"/>
      <c r="H210" s="83"/>
      <c r="I210" s="77"/>
      <c r="L210" s="75"/>
      <c r="Q210" s="105"/>
      <c r="R210" s="110"/>
      <c r="S210" s="69"/>
      <c r="T210" s="69"/>
    </row>
    <row r="211" spans="1:22" s="1" customFormat="1" thickBot="1" x14ac:dyDescent="0.3">
      <c r="A211" s="81"/>
      <c r="B211" s="81"/>
      <c r="C211" s="81"/>
      <c r="D211" s="84"/>
      <c r="E211" s="87"/>
      <c r="F211" s="84"/>
      <c r="G211" s="87"/>
      <c r="H211" s="84"/>
      <c r="I211" s="78"/>
      <c r="J211" s="9"/>
      <c r="K211" s="22"/>
      <c r="L211" s="94"/>
      <c r="N211"/>
      <c r="O211"/>
      <c r="P211"/>
      <c r="Q211" s="106"/>
      <c r="R211" s="111"/>
      <c r="S211" s="70"/>
      <c r="T211" s="70"/>
    </row>
    <row r="212" spans="1:22" ht="15" x14ac:dyDescent="0.25">
      <c r="A212" s="79" t="s">
        <v>67</v>
      </c>
      <c r="B212" s="79"/>
      <c r="C212" s="79"/>
      <c r="D212" s="82" t="s">
        <v>64</v>
      </c>
      <c r="E212" s="85">
        <v>0.46736111111111112</v>
      </c>
      <c r="F212" s="82" t="s">
        <v>64</v>
      </c>
      <c r="G212" s="85">
        <v>0.53888888888888886</v>
      </c>
      <c r="H212" s="82" t="s">
        <v>64</v>
      </c>
      <c r="I212" s="91">
        <v>0.80833333333333324</v>
      </c>
      <c r="J212" s="7">
        <v>16.329999999999998</v>
      </c>
      <c r="K212" s="20">
        <v>0.1278</v>
      </c>
      <c r="L212" s="93">
        <f t="shared" si="74"/>
        <v>8.1833333333333336</v>
      </c>
      <c r="Q212" s="104">
        <f t="shared" ref="Q212:R212" si="76">AVERAGE(O212:O214)</f>
        <v>1.7364949439187294</v>
      </c>
      <c r="R212" s="109">
        <f t="shared" si="76"/>
        <v>0.19517285018548322</v>
      </c>
      <c r="S212" s="68">
        <f>Q212*EXP(0.693*L212/$M$374)</f>
        <v>1.8479025651371519</v>
      </c>
      <c r="T212" s="68">
        <f>R212*EXP(0.693*L212/$M$374)</f>
        <v>0.20769447775585517</v>
      </c>
    </row>
    <row r="213" spans="1:22" ht="15" x14ac:dyDescent="0.25">
      <c r="A213" s="80"/>
      <c r="B213" s="80"/>
      <c r="C213" s="80"/>
      <c r="D213" s="83"/>
      <c r="E213" s="86"/>
      <c r="F213" s="83"/>
      <c r="G213" s="86"/>
      <c r="H213" s="83"/>
      <c r="I213" s="77"/>
      <c r="J213" s="7">
        <v>18.8</v>
      </c>
      <c r="K213" s="20">
        <v>0.1191</v>
      </c>
      <c r="L213" s="75"/>
      <c r="M213">
        <v>8.4109999999999996</v>
      </c>
      <c r="N213">
        <f>J213*K213</f>
        <v>2.23908</v>
      </c>
      <c r="O213">
        <f t="shared" si="72"/>
        <v>0.63306363534051791</v>
      </c>
      <c r="P213">
        <f>O213*K213</f>
        <v>7.5397878969055684E-2</v>
      </c>
      <c r="Q213" s="105"/>
      <c r="R213" s="110"/>
      <c r="S213" s="69"/>
      <c r="T213" s="69"/>
    </row>
    <row r="214" spans="1:22" s="2" customFormat="1" thickBot="1" x14ac:dyDescent="0.3">
      <c r="A214" s="80"/>
      <c r="B214" s="80"/>
      <c r="C214" s="80"/>
      <c r="D214" s="83"/>
      <c r="E214" s="86"/>
      <c r="F214" s="83"/>
      <c r="G214" s="86"/>
      <c r="H214" s="83"/>
      <c r="I214" s="92"/>
      <c r="J214" s="8">
        <v>21.67</v>
      </c>
      <c r="K214" s="21">
        <v>0.1109</v>
      </c>
      <c r="L214" s="94"/>
      <c r="M214" s="2">
        <v>9.6950000000000003</v>
      </c>
      <c r="N214">
        <f>J214*K214</f>
        <v>2.403203</v>
      </c>
      <c r="O214">
        <f t="shared" si="72"/>
        <v>2.8399262524969409</v>
      </c>
      <c r="P214">
        <f>O214*K214</f>
        <v>0.31494782140191074</v>
      </c>
      <c r="Q214" s="106"/>
      <c r="R214" s="111"/>
      <c r="S214" s="70"/>
      <c r="T214" s="70"/>
    </row>
    <row r="215" spans="1:22" ht="15" x14ac:dyDescent="0.25">
      <c r="A215" s="80"/>
      <c r="B215" s="80"/>
      <c r="C215" s="80"/>
      <c r="D215" s="83"/>
      <c r="E215" s="86"/>
      <c r="F215" s="83"/>
      <c r="G215" s="86"/>
      <c r="H215" s="83"/>
      <c r="I215" s="77"/>
      <c r="L215" s="93"/>
      <c r="Q215" s="104"/>
      <c r="R215" s="109"/>
      <c r="S215" s="68"/>
      <c r="T215" s="68"/>
    </row>
    <row r="216" spans="1:22" ht="15" x14ac:dyDescent="0.25">
      <c r="A216" s="80"/>
      <c r="B216" s="80"/>
      <c r="C216" s="80"/>
      <c r="D216" s="83"/>
      <c r="E216" s="86"/>
      <c r="F216" s="83"/>
      <c r="G216" s="86"/>
      <c r="H216" s="83"/>
      <c r="I216" s="77"/>
      <c r="L216" s="75"/>
      <c r="Q216" s="105"/>
      <c r="R216" s="110"/>
      <c r="S216" s="69"/>
      <c r="T216" s="69"/>
    </row>
    <row r="217" spans="1:22" s="1" customFormat="1" thickBot="1" x14ac:dyDescent="0.3">
      <c r="A217" s="81"/>
      <c r="B217" s="81"/>
      <c r="C217" s="81"/>
      <c r="D217" s="84"/>
      <c r="E217" s="87"/>
      <c r="F217" s="84"/>
      <c r="G217" s="87"/>
      <c r="H217" s="84"/>
      <c r="I217" s="78"/>
      <c r="J217" s="9"/>
      <c r="K217" s="22"/>
      <c r="L217" s="94"/>
      <c r="N217"/>
      <c r="O217"/>
      <c r="P217"/>
      <c r="Q217" s="106"/>
      <c r="R217" s="111"/>
      <c r="S217" s="70"/>
      <c r="T217" s="70"/>
    </row>
    <row r="218" spans="1:22" ht="15" x14ac:dyDescent="0.25">
      <c r="A218" s="79" t="s">
        <v>68</v>
      </c>
      <c r="B218" s="79"/>
      <c r="C218" s="79"/>
      <c r="D218" s="82" t="s">
        <v>69</v>
      </c>
      <c r="E218" s="85">
        <v>0.40138888888888885</v>
      </c>
      <c r="F218" s="82" t="s">
        <v>69</v>
      </c>
      <c r="G218" s="85">
        <v>0.47152777777777777</v>
      </c>
      <c r="H218" s="82" t="s">
        <v>69</v>
      </c>
      <c r="I218" s="91">
        <v>0.7416666666666667</v>
      </c>
      <c r="J218" s="7">
        <v>25.33</v>
      </c>
      <c r="K218" s="20">
        <v>0.1026</v>
      </c>
      <c r="L218" s="93">
        <f t="shared" si="74"/>
        <v>8.1666666666666661</v>
      </c>
      <c r="Q218" s="104">
        <f t="shared" ref="Q218:R218" si="77">AVERAGE(O218:O220)</f>
        <v>3.2197678711819613</v>
      </c>
      <c r="R218" s="109">
        <f t="shared" si="77"/>
        <v>0.35320578548409148</v>
      </c>
      <c r="S218" s="68">
        <f>Q218*EXP(0.693*L218/$M$374)</f>
        <v>3.425903348467628</v>
      </c>
      <c r="T218" s="68">
        <f>R218*EXP(0.693*L218/$M$374)</f>
        <v>0.3758186712832452</v>
      </c>
    </row>
    <row r="219" spans="1:22" ht="15" x14ac:dyDescent="0.25">
      <c r="A219" s="80"/>
      <c r="B219" s="80"/>
      <c r="C219" s="80"/>
      <c r="D219" s="83"/>
      <c r="E219" s="86"/>
      <c r="F219" s="83"/>
      <c r="G219" s="86"/>
      <c r="H219" s="83"/>
      <c r="I219" s="77"/>
      <c r="J219" s="7">
        <v>22.2</v>
      </c>
      <c r="K219" s="20">
        <v>0.1096</v>
      </c>
      <c r="L219" s="75"/>
      <c r="M219">
        <v>9.9320000000000004</v>
      </c>
      <c r="N219">
        <f t="shared" ref="N219:N224" si="78">J219*K219</f>
        <v>2.4331200000000002</v>
      </c>
      <c r="O219">
        <f t="shared" si="72"/>
        <v>3.2472677168786142</v>
      </c>
      <c r="P219">
        <f t="shared" ref="P219:P224" si="79">O219*K219</f>
        <v>0.35590054176989611</v>
      </c>
      <c r="Q219" s="105"/>
      <c r="R219" s="110"/>
      <c r="S219" s="69"/>
      <c r="T219" s="69"/>
    </row>
    <row r="220" spans="1:22" s="2" customFormat="1" thickBot="1" x14ac:dyDescent="0.3">
      <c r="A220" s="80"/>
      <c r="B220" s="80"/>
      <c r="C220" s="80"/>
      <c r="D220" s="83"/>
      <c r="E220" s="86"/>
      <c r="F220" s="83"/>
      <c r="G220" s="86"/>
      <c r="H220" s="83"/>
      <c r="I220" s="92"/>
      <c r="J220" s="8">
        <v>22.13</v>
      </c>
      <c r="K220" s="21">
        <v>0.10979999999999999</v>
      </c>
      <c r="L220" s="94"/>
      <c r="M220" s="2">
        <v>9.9</v>
      </c>
      <c r="N220">
        <f t="shared" si="78"/>
        <v>2.4298739999999999</v>
      </c>
      <c r="O220">
        <f t="shared" si="72"/>
        <v>3.1922680254853084</v>
      </c>
      <c r="P220">
        <f t="shared" si="79"/>
        <v>0.35051102919828686</v>
      </c>
      <c r="Q220" s="106"/>
      <c r="R220" s="111"/>
      <c r="S220" s="70"/>
      <c r="T220" s="70"/>
      <c r="U220" s="2">
        <f>AVERAGE(S218:S223)</f>
        <v>4.2684177225315292</v>
      </c>
      <c r="V220" s="2">
        <f>AVERAGE(T218:T223)</f>
        <v>0.45921504200654645</v>
      </c>
    </row>
    <row r="221" spans="1:22" ht="15" x14ac:dyDescent="0.25">
      <c r="A221" s="80"/>
      <c r="B221" s="80"/>
      <c r="C221" s="80"/>
      <c r="D221" s="83"/>
      <c r="E221" s="86"/>
      <c r="F221" s="83"/>
      <c r="G221" s="86"/>
      <c r="H221" s="83"/>
      <c r="I221" s="77">
        <v>0.87083333333333324</v>
      </c>
      <c r="J221" s="7">
        <v>23.13</v>
      </c>
      <c r="K221" s="20">
        <v>0.1074</v>
      </c>
      <c r="L221" s="93">
        <f>HOUR(I221-E218)+MINUTE(I221-E218)/60</f>
        <v>11.266666666666667</v>
      </c>
      <c r="M221">
        <v>10.577</v>
      </c>
      <c r="N221">
        <f t="shared" si="78"/>
        <v>2.484162</v>
      </c>
      <c r="O221">
        <f t="shared" si="72"/>
        <v>4.3558552465249463</v>
      </c>
      <c r="P221">
        <f t="shared" si="79"/>
        <v>0.46781885347677921</v>
      </c>
      <c r="Q221" s="104">
        <f t="shared" ref="Q221:R221" si="80">AVERAGE(O221:O223)</f>
        <v>4.691582529404922</v>
      </c>
      <c r="R221" s="109">
        <f t="shared" si="80"/>
        <v>0.4980904023191503</v>
      </c>
      <c r="S221" s="68">
        <f>Q221*EXP(0.693*L221/$M$374)</f>
        <v>5.1109320965954312</v>
      </c>
      <c r="T221" s="68">
        <f>R221*EXP(0.693*L221/$M$374)</f>
        <v>0.5426114127298477</v>
      </c>
    </row>
    <row r="222" spans="1:22" ht="15" x14ac:dyDescent="0.25">
      <c r="A222" s="80"/>
      <c r="B222" s="80"/>
      <c r="C222" s="80"/>
      <c r="D222" s="83"/>
      <c r="E222" s="86"/>
      <c r="F222" s="83"/>
      <c r="G222" s="86"/>
      <c r="H222" s="83"/>
      <c r="I222" s="77"/>
      <c r="J222" s="7">
        <v>24.87</v>
      </c>
      <c r="K222" s="20">
        <v>0.1036</v>
      </c>
      <c r="L222" s="75"/>
      <c r="M222">
        <v>11.372999999999999</v>
      </c>
      <c r="N222">
        <f t="shared" si="78"/>
        <v>2.5765320000000003</v>
      </c>
      <c r="O222">
        <f t="shared" si="72"/>
        <v>5.7239725699334443</v>
      </c>
      <c r="P222">
        <f t="shared" si="79"/>
        <v>0.59300355824510487</v>
      </c>
      <c r="Q222" s="105"/>
      <c r="R222" s="110"/>
      <c r="S222" s="69"/>
      <c r="T222" s="69"/>
    </row>
    <row r="223" spans="1:22" s="1" customFormat="1" thickBot="1" x14ac:dyDescent="0.3">
      <c r="A223" s="81"/>
      <c r="B223" s="81"/>
      <c r="C223" s="81"/>
      <c r="D223" s="84"/>
      <c r="E223" s="87"/>
      <c r="F223" s="84"/>
      <c r="G223" s="87"/>
      <c r="H223" s="84"/>
      <c r="I223" s="78"/>
      <c r="J223" s="9">
        <v>22.67</v>
      </c>
      <c r="K223" s="22">
        <v>0.1085</v>
      </c>
      <c r="L223" s="94"/>
      <c r="M223" s="1">
        <v>10.367000000000001</v>
      </c>
      <c r="N223">
        <f t="shared" si="78"/>
        <v>2.459695</v>
      </c>
      <c r="O223">
        <f t="shared" si="72"/>
        <v>3.9949197717563756</v>
      </c>
      <c r="P223">
        <f t="shared" si="79"/>
        <v>0.43344879523556673</v>
      </c>
      <c r="Q223" s="106"/>
      <c r="R223" s="111"/>
      <c r="S223" s="70"/>
      <c r="T223" s="70"/>
    </row>
    <row r="224" spans="1:22" ht="15" x14ac:dyDescent="0.25">
      <c r="A224" s="79" t="s">
        <v>70</v>
      </c>
      <c r="B224" s="79"/>
      <c r="C224" s="79"/>
      <c r="D224" s="82" t="s">
        <v>69</v>
      </c>
      <c r="E224" s="85">
        <v>0.40763888888888888</v>
      </c>
      <c r="F224" s="82" t="s">
        <v>69</v>
      </c>
      <c r="G224" s="85">
        <v>0.47152777777777777</v>
      </c>
      <c r="H224" s="82" t="s">
        <v>69</v>
      </c>
      <c r="I224" s="91">
        <v>0.7416666666666667</v>
      </c>
      <c r="J224" s="7">
        <v>21.67</v>
      </c>
      <c r="K224" s="20">
        <v>0.1109</v>
      </c>
      <c r="L224" s="93">
        <f>HOUR(I224-E224)+MINUTE(I224-E224)/60</f>
        <v>8.0166666666666675</v>
      </c>
      <c r="M224">
        <v>9.6950000000000003</v>
      </c>
      <c r="N224">
        <f t="shared" si="78"/>
        <v>2.403203</v>
      </c>
      <c r="O224">
        <f t="shared" si="72"/>
        <v>2.8399262524969409</v>
      </c>
      <c r="P224">
        <f t="shared" si="79"/>
        <v>0.31494782140191074</v>
      </c>
      <c r="Q224" s="104">
        <f t="shared" ref="Q224:R224" si="81">AVERAGE(O224:O226)</f>
        <v>2.197976729515692</v>
      </c>
      <c r="R224" s="109">
        <f t="shared" si="81"/>
        <v>0.24733448187831947</v>
      </c>
      <c r="S224" s="68">
        <f>Q224*EXP(0.693*L224/$M$374)</f>
        <v>2.3360311210135243</v>
      </c>
      <c r="T224" s="68">
        <f>R224*EXP(0.693*L224/$M$374)</f>
        <v>0.26286950139586768</v>
      </c>
    </row>
    <row r="225" spans="1:22" ht="15" x14ac:dyDescent="0.25">
      <c r="A225" s="80"/>
      <c r="B225" s="80"/>
      <c r="C225" s="80"/>
      <c r="D225" s="83"/>
      <c r="E225" s="86"/>
      <c r="F225" s="83"/>
      <c r="G225" s="86"/>
      <c r="H225" s="83"/>
      <c r="I225" s="77"/>
      <c r="J225" s="7">
        <v>27.87</v>
      </c>
      <c r="K225" s="20">
        <v>9.7799999999999998E-2</v>
      </c>
      <c r="L225" s="75"/>
      <c r="Q225" s="105"/>
      <c r="R225" s="110"/>
      <c r="S225" s="69"/>
      <c r="T225" s="69"/>
    </row>
    <row r="226" spans="1:22" s="2" customFormat="1" thickBot="1" x14ac:dyDescent="0.3">
      <c r="A226" s="80"/>
      <c r="B226" s="80"/>
      <c r="C226" s="80"/>
      <c r="D226" s="83"/>
      <c r="E226" s="86"/>
      <c r="F226" s="83"/>
      <c r="G226" s="86"/>
      <c r="H226" s="83"/>
      <c r="I226" s="92"/>
      <c r="J226" s="8">
        <v>20</v>
      </c>
      <c r="K226" s="21">
        <v>0.11550000000000001</v>
      </c>
      <c r="L226" s="94"/>
      <c r="M226" s="2">
        <v>8.9480000000000004</v>
      </c>
      <c r="N226">
        <f>J226*K226</f>
        <v>2.31</v>
      </c>
      <c r="O226">
        <f t="shared" si="72"/>
        <v>1.5560272065344432</v>
      </c>
      <c r="P226">
        <f>O226*K226</f>
        <v>0.17972114235472819</v>
      </c>
      <c r="Q226" s="106"/>
      <c r="R226" s="111"/>
      <c r="S226" s="70"/>
      <c r="T226" s="70"/>
      <c r="U226" s="2">
        <f>AVERAGE(S224:S229)</f>
        <v>2.8412487200157277</v>
      </c>
      <c r="V226" s="2">
        <f>AVERAGE(T224:T229)</f>
        <v>0.31352602337496427</v>
      </c>
    </row>
    <row r="227" spans="1:22" ht="15" x14ac:dyDescent="0.25">
      <c r="A227" s="80"/>
      <c r="B227" s="80"/>
      <c r="C227" s="80"/>
      <c r="D227" s="83"/>
      <c r="E227" s="86"/>
      <c r="F227" s="83"/>
      <c r="G227" s="86"/>
      <c r="H227" s="83"/>
      <c r="I227" s="77">
        <v>0.87083333333333324</v>
      </c>
      <c r="J227" s="7">
        <v>23.6</v>
      </c>
      <c r="K227" s="20">
        <v>0.10630000000000001</v>
      </c>
      <c r="L227" s="93">
        <f>HOUR(I227-E224)+MINUTE(I227-E224)/60</f>
        <v>11.116666666666667</v>
      </c>
      <c r="M227">
        <v>10.792</v>
      </c>
      <c r="N227">
        <f>J227*K227</f>
        <v>2.5086800000000005</v>
      </c>
      <c r="O227">
        <f t="shared" si="72"/>
        <v>4.7253844230737236</v>
      </c>
      <c r="P227">
        <f>O227*K227</f>
        <v>0.50230836417273683</v>
      </c>
      <c r="Q227" s="104">
        <f t="shared" ref="Q227:R227" si="82">AVERAGE(O227:O229)</f>
        <v>3.0753936812745311</v>
      </c>
      <c r="R227" s="109">
        <f t="shared" si="82"/>
        <v>0.33468279433962322</v>
      </c>
      <c r="S227" s="68">
        <f>Q227*EXP(0.693*L227/$M$374)</f>
        <v>3.3464663190179311</v>
      </c>
      <c r="T227" s="68">
        <f>R227*EXP(0.693*L227/$M$374)</f>
        <v>0.36418254535406086</v>
      </c>
    </row>
    <row r="228" spans="1:22" ht="15" x14ac:dyDescent="0.25">
      <c r="A228" s="80"/>
      <c r="B228" s="80"/>
      <c r="C228" s="80"/>
      <c r="D228" s="83"/>
      <c r="E228" s="86"/>
      <c r="F228" s="83"/>
      <c r="G228" s="86"/>
      <c r="H228" s="83"/>
      <c r="I228" s="77"/>
      <c r="J228" s="7">
        <v>27.73</v>
      </c>
      <c r="K228" s="20">
        <v>9.8100000000000007E-2</v>
      </c>
      <c r="L228" s="75"/>
      <c r="Q228" s="105"/>
      <c r="R228" s="110"/>
      <c r="S228" s="69"/>
      <c r="T228" s="69"/>
    </row>
    <row r="229" spans="1:22" s="1" customFormat="1" thickBot="1" x14ac:dyDescent="0.3">
      <c r="A229" s="81"/>
      <c r="B229" s="81"/>
      <c r="C229" s="81"/>
      <c r="D229" s="84"/>
      <c r="E229" s="87"/>
      <c r="F229" s="84"/>
      <c r="G229" s="87"/>
      <c r="H229" s="84"/>
      <c r="I229" s="78"/>
      <c r="J229" s="9">
        <v>19.399999999999999</v>
      </c>
      <c r="K229" s="22">
        <v>0.1172</v>
      </c>
      <c r="L229" s="94"/>
      <c r="M229" s="1">
        <v>8.8719999999999999</v>
      </c>
      <c r="N229">
        <f t="shared" ref="N229:N236" si="83">J229*K229</f>
        <v>2.2736799999999997</v>
      </c>
      <c r="O229">
        <f t="shared" si="72"/>
        <v>1.4254029394753385</v>
      </c>
      <c r="P229">
        <f t="shared" ref="P229:P236" si="84">O229*K229</f>
        <v>0.16705722450650967</v>
      </c>
      <c r="Q229" s="106"/>
      <c r="R229" s="111"/>
      <c r="S229" s="70"/>
      <c r="T229" s="70"/>
    </row>
    <row r="230" spans="1:22" ht="15" x14ac:dyDescent="0.25">
      <c r="A230" s="79" t="s">
        <v>71</v>
      </c>
      <c r="B230" s="79"/>
      <c r="C230" s="79"/>
      <c r="D230" s="82" t="s">
        <v>69</v>
      </c>
      <c r="E230" s="85">
        <v>0.4145833333333333</v>
      </c>
      <c r="F230" s="82" t="s">
        <v>69</v>
      </c>
      <c r="G230" s="85">
        <v>0.47152777777777777</v>
      </c>
      <c r="H230" s="82" t="s">
        <v>69</v>
      </c>
      <c r="I230" s="91">
        <v>0.7416666666666667</v>
      </c>
      <c r="J230" s="7">
        <v>22.47</v>
      </c>
      <c r="K230" s="20">
        <v>0.1089</v>
      </c>
      <c r="L230" s="93">
        <f>HOUR(I230-E230)+MINUTE(I230-E230)/60</f>
        <v>7.85</v>
      </c>
      <c r="M230">
        <v>10.053000000000001</v>
      </c>
      <c r="N230">
        <f t="shared" si="83"/>
        <v>2.4469829999999999</v>
      </c>
      <c r="O230">
        <f t="shared" si="72"/>
        <v>3.4552352999595577</v>
      </c>
      <c r="P230">
        <f t="shared" si="84"/>
        <v>0.37627512416559583</v>
      </c>
      <c r="Q230" s="104">
        <f t="shared" ref="Q230:R230" si="85">AVERAGE(O230:O232)</f>
        <v>4.3598656406890441</v>
      </c>
      <c r="R230" s="109">
        <f t="shared" si="85"/>
        <v>0.46190557196907028</v>
      </c>
      <c r="S230" s="68">
        <f>Q230*EXP(0.693*L230/$M$374)</f>
        <v>4.6278431238792326</v>
      </c>
      <c r="T230" s="68">
        <f>R230*EXP(0.693*L230/$M$374)</f>
        <v>0.49029642224954667</v>
      </c>
    </row>
    <row r="231" spans="1:22" ht="15" x14ac:dyDescent="0.25">
      <c r="A231" s="80"/>
      <c r="B231" s="80"/>
      <c r="C231" s="80"/>
      <c r="D231" s="83"/>
      <c r="E231" s="86"/>
      <c r="F231" s="83"/>
      <c r="G231" s="86"/>
      <c r="H231" s="83"/>
      <c r="I231" s="77"/>
      <c r="J231" s="7">
        <v>24.67</v>
      </c>
      <c r="K231" s="20">
        <v>0.104</v>
      </c>
      <c r="L231" s="75"/>
      <c r="M231">
        <v>11.037000000000001</v>
      </c>
      <c r="N231">
        <f t="shared" si="83"/>
        <v>2.56568</v>
      </c>
      <c r="O231">
        <f t="shared" si="72"/>
        <v>5.1464758103037305</v>
      </c>
      <c r="P231">
        <f t="shared" si="84"/>
        <v>0.5352334842715879</v>
      </c>
      <c r="Q231" s="105"/>
      <c r="R231" s="110"/>
      <c r="S231" s="69"/>
      <c r="T231" s="69"/>
    </row>
    <row r="232" spans="1:22" s="2" customFormat="1" thickBot="1" x14ac:dyDescent="0.3">
      <c r="A232" s="80"/>
      <c r="B232" s="80"/>
      <c r="C232" s="80"/>
      <c r="D232" s="83"/>
      <c r="E232" s="86"/>
      <c r="F232" s="83"/>
      <c r="G232" s="86"/>
      <c r="H232" s="83"/>
      <c r="I232" s="92"/>
      <c r="J232" s="8">
        <v>23.8</v>
      </c>
      <c r="K232" s="21">
        <v>0.10589999999999999</v>
      </c>
      <c r="L232" s="94"/>
      <c r="M232" s="2">
        <v>10.648</v>
      </c>
      <c r="N232">
        <f t="shared" si="83"/>
        <v>2.5204200000000001</v>
      </c>
      <c r="O232">
        <f t="shared" si="72"/>
        <v>4.4778858118038443</v>
      </c>
      <c r="P232">
        <f t="shared" si="84"/>
        <v>0.47420810747002706</v>
      </c>
      <c r="Q232" s="106"/>
      <c r="R232" s="111"/>
      <c r="S232" s="70"/>
      <c r="T232" s="70"/>
      <c r="U232" s="2">
        <f>AVERAGE(S230:S235)</f>
        <v>4.9572618963718575</v>
      </c>
      <c r="V232" s="2">
        <f>AVERAGE(T230:T235)</f>
        <v>0.52503251137838625</v>
      </c>
    </row>
    <row r="233" spans="1:22" ht="15" x14ac:dyDescent="0.25">
      <c r="A233" s="80"/>
      <c r="B233" s="80"/>
      <c r="C233" s="80"/>
      <c r="D233" s="83"/>
      <c r="E233" s="86"/>
      <c r="F233" s="83"/>
      <c r="G233" s="86"/>
      <c r="H233" s="83"/>
      <c r="I233" s="77">
        <v>0.87083333333333324</v>
      </c>
      <c r="J233" s="7">
        <v>24.13</v>
      </c>
      <c r="K233" s="20">
        <v>0.1051</v>
      </c>
      <c r="L233" s="93">
        <f>HOUR(I233-E230)+MINUTE(I233-E230)/60</f>
        <v>10.95</v>
      </c>
      <c r="M233">
        <v>11.035</v>
      </c>
      <c r="N233">
        <f t="shared" si="83"/>
        <v>2.536063</v>
      </c>
      <c r="O233">
        <f t="shared" si="72"/>
        <v>5.1430383295916471</v>
      </c>
      <c r="P233">
        <f t="shared" si="84"/>
        <v>0.54053332844008206</v>
      </c>
      <c r="Q233" s="104">
        <f t="shared" ref="Q233:R233" si="86">AVERAGE(O233:O235)</f>
        <v>4.8646023919130323</v>
      </c>
      <c r="R233" s="109">
        <f t="shared" si="86"/>
        <v>0.51507776684574003</v>
      </c>
      <c r="S233" s="68">
        <f>Q233*EXP(0.693*L233/$M$374)</f>
        <v>5.2866806688644825</v>
      </c>
      <c r="T233" s="68">
        <f>R233*EXP(0.693*L233/$M$374)</f>
        <v>0.55976860050722577</v>
      </c>
    </row>
    <row r="234" spans="1:22" ht="15" x14ac:dyDescent="0.25">
      <c r="A234" s="80"/>
      <c r="B234" s="80"/>
      <c r="C234" s="80"/>
      <c r="D234" s="83"/>
      <c r="E234" s="86"/>
      <c r="F234" s="83"/>
      <c r="G234" s="86"/>
      <c r="H234" s="83"/>
      <c r="I234" s="77"/>
      <c r="J234" s="7">
        <v>23.93</v>
      </c>
      <c r="K234" s="20">
        <v>0.1056</v>
      </c>
      <c r="L234" s="75"/>
      <c r="M234">
        <v>10.943</v>
      </c>
      <c r="N234">
        <f t="shared" si="83"/>
        <v>2.5270079999999999</v>
      </c>
      <c r="O234">
        <f t="shared" si="72"/>
        <v>4.9849142168358895</v>
      </c>
      <c r="P234">
        <f t="shared" si="84"/>
        <v>0.52640694129786991</v>
      </c>
      <c r="Q234" s="105"/>
      <c r="R234" s="110"/>
      <c r="S234" s="69"/>
      <c r="T234" s="69"/>
    </row>
    <row r="235" spans="1:22" s="1" customFormat="1" thickBot="1" x14ac:dyDescent="0.3">
      <c r="A235" s="81"/>
      <c r="B235" s="81"/>
      <c r="C235" s="81"/>
      <c r="D235" s="84"/>
      <c r="E235" s="87"/>
      <c r="F235" s="84"/>
      <c r="G235" s="87"/>
      <c r="H235" s="84"/>
      <c r="I235" s="78"/>
      <c r="J235" s="9">
        <v>23.27</v>
      </c>
      <c r="K235" s="22">
        <v>0.1071</v>
      </c>
      <c r="L235" s="94"/>
      <c r="M235" s="1">
        <v>10.641</v>
      </c>
      <c r="N235">
        <f t="shared" si="83"/>
        <v>2.4922170000000001</v>
      </c>
      <c r="O235">
        <f t="shared" si="72"/>
        <v>4.4658546293115613</v>
      </c>
      <c r="P235">
        <f t="shared" si="84"/>
        <v>0.47829303079926822</v>
      </c>
      <c r="Q235" s="106"/>
      <c r="R235" s="111"/>
      <c r="S235" s="70"/>
      <c r="T235" s="70"/>
    </row>
    <row r="236" spans="1:22" ht="15" x14ac:dyDescent="0.25">
      <c r="A236" s="79" t="s">
        <v>72</v>
      </c>
      <c r="B236" s="79"/>
      <c r="C236" s="79"/>
      <c r="D236" s="82" t="s">
        <v>69</v>
      </c>
      <c r="E236" s="85">
        <v>0.42152777777777778</v>
      </c>
      <c r="F236" s="82" t="s">
        <v>69</v>
      </c>
      <c r="G236" s="85">
        <v>0.47152777777777777</v>
      </c>
      <c r="H236" s="82" t="s">
        <v>69</v>
      </c>
      <c r="I236" s="91">
        <v>0.7416666666666667</v>
      </c>
      <c r="J236" s="7">
        <v>25.73</v>
      </c>
      <c r="K236" s="20">
        <v>0.1018</v>
      </c>
      <c r="L236" s="93">
        <f>HOUR(I236-E236)+MINUTE(I236-E236)/60</f>
        <v>7.6833333333333336</v>
      </c>
      <c r="M236">
        <v>11.510999999999999</v>
      </c>
      <c r="N236">
        <f t="shared" si="83"/>
        <v>2.6193140000000001</v>
      </c>
      <c r="O236">
        <f t="shared" si="72"/>
        <v>5.9611587390670771</v>
      </c>
      <c r="P236">
        <f t="shared" si="84"/>
        <v>0.60684595963702848</v>
      </c>
      <c r="Q236" s="104">
        <f t="shared" ref="Q236:R236" si="87">AVERAGE(O236:O238)</f>
        <v>5.3999900128197496</v>
      </c>
      <c r="R236" s="109">
        <f t="shared" si="87"/>
        <v>0.55697721523490917</v>
      </c>
      <c r="S236" s="68">
        <f>Q236*EXP(0.693*L236/$M$374)</f>
        <v>5.7246437920476341</v>
      </c>
      <c r="T236" s="68">
        <f>R236*EXP(0.693*L236/$M$374)</f>
        <v>0.59046334343895257</v>
      </c>
    </row>
    <row r="237" spans="1:22" ht="15" x14ac:dyDescent="0.25">
      <c r="A237" s="80"/>
      <c r="B237" s="80"/>
      <c r="C237" s="80"/>
      <c r="D237" s="83"/>
      <c r="E237" s="86"/>
      <c r="F237" s="83"/>
      <c r="G237" s="86"/>
      <c r="H237" s="83"/>
      <c r="I237" s="77"/>
      <c r="J237" s="7">
        <v>32.130000000000003</v>
      </c>
      <c r="K237" s="20">
        <v>9.11E-2</v>
      </c>
      <c r="L237" s="75"/>
      <c r="Q237" s="105"/>
      <c r="R237" s="110"/>
      <c r="S237" s="69"/>
      <c r="T237" s="69"/>
    </row>
    <row r="238" spans="1:22" s="2" customFormat="1" thickBot="1" x14ac:dyDescent="0.3">
      <c r="A238" s="80"/>
      <c r="B238" s="80"/>
      <c r="C238" s="80"/>
      <c r="D238" s="83"/>
      <c r="E238" s="86"/>
      <c r="F238" s="83"/>
      <c r="G238" s="86"/>
      <c r="H238" s="83"/>
      <c r="I238" s="92"/>
      <c r="J238" s="8">
        <v>24.27</v>
      </c>
      <c r="K238" s="21">
        <v>0.1048</v>
      </c>
      <c r="L238" s="94"/>
      <c r="M238" s="2">
        <v>10.858000000000001</v>
      </c>
      <c r="N238">
        <f>J238*K238</f>
        <v>2.5434960000000002</v>
      </c>
      <c r="O238">
        <f t="shared" si="72"/>
        <v>4.8388212865724221</v>
      </c>
      <c r="P238">
        <f>O238*K238</f>
        <v>0.50710847083278987</v>
      </c>
      <c r="Q238" s="106"/>
      <c r="R238" s="111"/>
      <c r="S238" s="70"/>
      <c r="T238" s="70"/>
      <c r="U238" s="2">
        <f>AVERAGE(S236:S241)</f>
        <v>6.5082892855737562</v>
      </c>
      <c r="V238" s="2">
        <f>AVERAGE(T236:T241)</f>
        <v>0.66341721578207968</v>
      </c>
    </row>
    <row r="239" spans="1:22" ht="15" x14ac:dyDescent="0.25">
      <c r="A239" s="80"/>
      <c r="B239" s="80"/>
      <c r="C239" s="80"/>
      <c r="D239" s="83"/>
      <c r="E239" s="86"/>
      <c r="F239" s="83"/>
      <c r="G239" s="86"/>
      <c r="H239" s="83"/>
      <c r="I239" s="77">
        <v>0.87083333333333324</v>
      </c>
      <c r="J239" s="7">
        <v>26.67</v>
      </c>
      <c r="K239" s="20">
        <v>0.1</v>
      </c>
      <c r="L239" s="93">
        <f>HOUR(I239-E236)+MINUTE(I239-E236)/60</f>
        <v>10.783333333333333</v>
      </c>
      <c r="M239">
        <v>12.196</v>
      </c>
      <c r="N239">
        <f>J239*K239</f>
        <v>2.6670000000000003</v>
      </c>
      <c r="O239">
        <f t="shared" si="72"/>
        <v>7.1384958829550449</v>
      </c>
      <c r="P239">
        <f>O239*K239</f>
        <v>0.71384958829550449</v>
      </c>
      <c r="Q239" s="104">
        <f t="shared" ref="Q239:R239" si="88">AVERAGE(O239:O241)</f>
        <v>6.7182638659030633</v>
      </c>
      <c r="R239" s="109">
        <f t="shared" si="88"/>
        <v>0.6784393200315999</v>
      </c>
      <c r="S239" s="68">
        <f>Q239*EXP(0.693*L239/$M$374)</f>
        <v>7.2919347790998792</v>
      </c>
      <c r="T239" s="68">
        <f>R239*EXP(0.693*L239/$M$374)</f>
        <v>0.73637108812520669</v>
      </c>
    </row>
    <row r="240" spans="1:22" ht="15" x14ac:dyDescent="0.25">
      <c r="A240" s="80"/>
      <c r="B240" s="80"/>
      <c r="C240" s="80"/>
      <c r="D240" s="83"/>
      <c r="E240" s="86"/>
      <c r="F240" s="83"/>
      <c r="G240" s="86"/>
      <c r="H240" s="83"/>
      <c r="I240" s="77"/>
      <c r="J240" s="7">
        <v>29.73</v>
      </c>
      <c r="K240" s="20">
        <v>9.4700000000000006E-2</v>
      </c>
      <c r="L240" s="75"/>
      <c r="Q240" s="105"/>
      <c r="R240" s="110"/>
      <c r="S240" s="69"/>
      <c r="T240" s="69"/>
    </row>
    <row r="241" spans="1:20" s="1" customFormat="1" thickBot="1" x14ac:dyDescent="0.3">
      <c r="A241" s="81"/>
      <c r="B241" s="81"/>
      <c r="C241" s="81"/>
      <c r="D241" s="84"/>
      <c r="E241" s="87"/>
      <c r="F241" s="84"/>
      <c r="G241" s="87"/>
      <c r="H241" s="84"/>
      <c r="I241" s="78"/>
      <c r="J241" s="9">
        <v>25.6</v>
      </c>
      <c r="K241" s="22">
        <v>0.1021</v>
      </c>
      <c r="L241" s="94"/>
      <c r="M241" s="1">
        <v>11.707000000000001</v>
      </c>
      <c r="N241">
        <f>J241*K241</f>
        <v>2.6137600000000001</v>
      </c>
      <c r="O241">
        <f t="shared" si="72"/>
        <v>6.2980318488510818</v>
      </c>
      <c r="P241">
        <f>O241*K241</f>
        <v>0.64302905176769543</v>
      </c>
      <c r="Q241" s="106"/>
      <c r="R241" s="111"/>
      <c r="S241" s="70"/>
      <c r="T241" s="70"/>
    </row>
    <row r="242" spans="1:20" ht="15" x14ac:dyDescent="0.25">
      <c r="A242" s="79" t="s">
        <v>73</v>
      </c>
      <c r="B242" s="79"/>
      <c r="C242" s="79"/>
      <c r="D242" s="82" t="s">
        <v>74</v>
      </c>
      <c r="E242" s="85">
        <v>0.3972222222222222</v>
      </c>
      <c r="F242" s="88" t="s">
        <v>74</v>
      </c>
      <c r="G242" s="85">
        <v>0.50486111111111109</v>
      </c>
      <c r="H242" s="88" t="s">
        <v>74</v>
      </c>
      <c r="I242" s="91">
        <v>0.77430555555555547</v>
      </c>
      <c r="J242" s="7">
        <v>34.200000000000003</v>
      </c>
      <c r="K242" s="20">
        <v>8.8300000000000003E-2</v>
      </c>
      <c r="L242" s="93">
        <f>HOUR(I242-E242)+MINUTE(I242-E242)/60</f>
        <v>9.0500000000000007</v>
      </c>
      <c r="M242">
        <v>15.301</v>
      </c>
      <c r="N242">
        <f>J242*K242</f>
        <v>3.0198600000000004</v>
      </c>
      <c r="O242">
        <f t="shared" si="72"/>
        <v>12.475184688461809</v>
      </c>
      <c r="P242">
        <f>O242*K242</f>
        <v>1.1015588079911778</v>
      </c>
      <c r="Q242" s="104">
        <f t="shared" ref="Q242:R242" si="89">AVERAGE(O242:O244)</f>
        <v>12.98794222801399</v>
      </c>
      <c r="R242" s="109">
        <f t="shared" si="89"/>
        <v>1.1353297500107358</v>
      </c>
      <c r="S242" s="68">
        <f>Q242*EXP(0.693*L242/$M$374)</f>
        <v>13.912524786941663</v>
      </c>
      <c r="T242" s="68">
        <f>R242*EXP(0.693*L242/$M$374)</f>
        <v>1.2161513356832918</v>
      </c>
    </row>
    <row r="243" spans="1:20" ht="15" x14ac:dyDescent="0.25">
      <c r="A243" s="80"/>
      <c r="B243" s="80"/>
      <c r="C243" s="80"/>
      <c r="D243" s="83"/>
      <c r="E243" s="86"/>
      <c r="F243" s="89"/>
      <c r="G243" s="86"/>
      <c r="H243" s="89"/>
      <c r="I243" s="77"/>
      <c r="J243" s="7">
        <v>36.07</v>
      </c>
      <c r="K243" s="20">
        <v>8.5999999999999993E-2</v>
      </c>
      <c r="L243" s="75"/>
      <c r="M243">
        <v>16.138000000000002</v>
      </c>
      <c r="N243">
        <f>J243*K243</f>
        <v>3.1020199999999996</v>
      </c>
      <c r="O243">
        <f t="shared" si="72"/>
        <v>13.913770366467983</v>
      </c>
      <c r="P243">
        <f>O243*K243</f>
        <v>1.1965842515162464</v>
      </c>
      <c r="Q243" s="105"/>
      <c r="R243" s="110"/>
      <c r="S243" s="69"/>
      <c r="T243" s="69"/>
    </row>
    <row r="244" spans="1:20" s="2" customFormat="1" thickBot="1" x14ac:dyDescent="0.3">
      <c r="A244" s="80"/>
      <c r="B244" s="80"/>
      <c r="C244" s="80"/>
      <c r="D244" s="83"/>
      <c r="E244" s="86"/>
      <c r="F244" s="89"/>
      <c r="G244" s="86"/>
      <c r="H244" s="89"/>
      <c r="I244" s="92"/>
      <c r="J244" s="8">
        <v>34.33</v>
      </c>
      <c r="K244" s="21">
        <v>8.8099999999999998E-2</v>
      </c>
      <c r="L244" s="94"/>
      <c r="M244" s="2">
        <v>15.359</v>
      </c>
      <c r="N244">
        <f>J244*K244</f>
        <v>3.024473</v>
      </c>
      <c r="O244">
        <f t="shared" si="72"/>
        <v>12.574871629112177</v>
      </c>
      <c r="P244">
        <f>O244*K244</f>
        <v>1.1078461905247827</v>
      </c>
      <c r="Q244" s="106"/>
      <c r="R244" s="111"/>
      <c r="S244" s="70"/>
      <c r="T244" s="70"/>
    </row>
    <row r="245" spans="1:20" ht="15" x14ac:dyDescent="0.25">
      <c r="A245" s="80"/>
      <c r="B245" s="80"/>
      <c r="C245" s="80"/>
      <c r="D245" s="83"/>
      <c r="E245" s="86"/>
      <c r="F245" s="89"/>
      <c r="G245" s="86"/>
      <c r="H245" s="89"/>
      <c r="I245" s="77"/>
      <c r="L245" s="93"/>
      <c r="Q245" s="104"/>
      <c r="R245" s="109"/>
      <c r="S245" s="68"/>
      <c r="T245" s="68"/>
    </row>
    <row r="246" spans="1:20" ht="15" x14ac:dyDescent="0.25">
      <c r="A246" s="80"/>
      <c r="B246" s="80"/>
      <c r="C246" s="80"/>
      <c r="D246" s="83"/>
      <c r="E246" s="86"/>
      <c r="F246" s="89"/>
      <c r="G246" s="86"/>
      <c r="H246" s="89"/>
      <c r="I246" s="77"/>
      <c r="L246" s="75"/>
      <c r="Q246" s="105"/>
      <c r="R246" s="110"/>
      <c r="S246" s="69"/>
      <c r="T246" s="69"/>
    </row>
    <row r="247" spans="1:20" s="1" customFormat="1" thickBot="1" x14ac:dyDescent="0.3">
      <c r="A247" s="81"/>
      <c r="B247" s="81"/>
      <c r="C247" s="81"/>
      <c r="D247" s="84"/>
      <c r="E247" s="87"/>
      <c r="F247" s="90"/>
      <c r="G247" s="87"/>
      <c r="H247" s="90"/>
      <c r="I247" s="78"/>
      <c r="J247" s="9"/>
      <c r="K247" s="22"/>
      <c r="L247" s="94"/>
      <c r="N247"/>
      <c r="O247"/>
      <c r="P247"/>
      <c r="Q247" s="106"/>
      <c r="R247" s="111"/>
      <c r="S247" s="70"/>
      <c r="T247" s="70"/>
    </row>
    <row r="248" spans="1:20" ht="15" x14ac:dyDescent="0.25">
      <c r="A248" s="79" t="s">
        <v>75</v>
      </c>
      <c r="B248" s="79"/>
      <c r="C248" s="79"/>
      <c r="D248" s="82" t="s">
        <v>74</v>
      </c>
      <c r="E248" s="85">
        <v>0.40208333333333335</v>
      </c>
      <c r="F248" s="88" t="s">
        <v>74</v>
      </c>
      <c r="G248" s="85">
        <v>0.50486111111111109</v>
      </c>
      <c r="H248" s="88" t="s">
        <v>74</v>
      </c>
      <c r="I248" s="91">
        <v>0.77430555555555547</v>
      </c>
      <c r="J248" s="7">
        <v>29.33</v>
      </c>
      <c r="K248" s="20">
        <v>9.5299999999999996E-2</v>
      </c>
      <c r="L248" s="93">
        <f>HOUR(I248-E248)+MINUTE(I248-E248)/60</f>
        <v>8.9333333333333336</v>
      </c>
      <c r="Q248" s="104">
        <f t="shared" ref="Q248:R248" si="90">AVERAGE(O248:O250)</f>
        <v>5.3235060669759342</v>
      </c>
      <c r="R248" s="109">
        <f t="shared" si="90"/>
        <v>0.5508943628036731</v>
      </c>
      <c r="S248" s="68">
        <f>Q248*EXP(0.693*L248/$M$374)</f>
        <v>5.6974214789678959</v>
      </c>
      <c r="T248" s="68">
        <f>R248*EXP(0.693*L248/$M$374)</f>
        <v>0.5895883907694941</v>
      </c>
    </row>
    <row r="249" spans="1:20" ht="15" x14ac:dyDescent="0.25">
      <c r="A249" s="80"/>
      <c r="B249" s="80"/>
      <c r="C249" s="80"/>
      <c r="D249" s="83"/>
      <c r="E249" s="86"/>
      <c r="F249" s="89"/>
      <c r="G249" s="86"/>
      <c r="H249" s="89"/>
      <c r="I249" s="77"/>
      <c r="J249" s="7">
        <v>24.67</v>
      </c>
      <c r="K249" s="20">
        <v>0.104</v>
      </c>
      <c r="L249" s="75"/>
      <c r="M249">
        <v>11.037000000000001</v>
      </c>
      <c r="N249">
        <f>J249*K249</f>
        <v>2.56568</v>
      </c>
      <c r="O249">
        <f t="shared" si="72"/>
        <v>5.1464758103037305</v>
      </c>
      <c r="P249">
        <f>O249*K249</f>
        <v>0.5352334842715879</v>
      </c>
      <c r="Q249" s="105"/>
      <c r="R249" s="110"/>
      <c r="S249" s="69"/>
      <c r="T249" s="69"/>
    </row>
    <row r="250" spans="1:20" s="2" customFormat="1" thickBot="1" x14ac:dyDescent="0.3">
      <c r="A250" s="80"/>
      <c r="B250" s="80"/>
      <c r="C250" s="80"/>
      <c r="D250" s="83"/>
      <c r="E250" s="86"/>
      <c r="F250" s="89"/>
      <c r="G250" s="86"/>
      <c r="H250" s="89"/>
      <c r="I250" s="92"/>
      <c r="J250" s="8">
        <v>25.13</v>
      </c>
      <c r="K250" s="21">
        <v>0.10299999999999999</v>
      </c>
      <c r="L250" s="94"/>
      <c r="M250" s="2">
        <v>11.243</v>
      </c>
      <c r="N250">
        <f>J250*K250</f>
        <v>2.58839</v>
      </c>
      <c r="O250">
        <f t="shared" si="72"/>
        <v>5.5005363236481379</v>
      </c>
      <c r="P250">
        <f>O250*K250</f>
        <v>0.56655524133575819</v>
      </c>
      <c r="Q250" s="106"/>
      <c r="R250" s="111"/>
      <c r="S250" s="70"/>
      <c r="T250" s="70"/>
    </row>
    <row r="251" spans="1:20" ht="15" x14ac:dyDescent="0.25">
      <c r="A251" s="80"/>
      <c r="B251" s="80"/>
      <c r="C251" s="80"/>
      <c r="D251" s="83"/>
      <c r="E251" s="86"/>
      <c r="F251" s="89"/>
      <c r="G251" s="86"/>
      <c r="H251" s="89"/>
      <c r="I251" s="77"/>
      <c r="L251" s="93"/>
      <c r="Q251" s="104"/>
      <c r="R251" s="109"/>
      <c r="S251" s="68"/>
      <c r="T251" s="68"/>
    </row>
    <row r="252" spans="1:20" ht="15" x14ac:dyDescent="0.25">
      <c r="A252" s="80"/>
      <c r="B252" s="80"/>
      <c r="C252" s="80"/>
      <c r="D252" s="83"/>
      <c r="E252" s="86"/>
      <c r="F252" s="89"/>
      <c r="G252" s="86"/>
      <c r="H252" s="89"/>
      <c r="I252" s="77"/>
      <c r="L252" s="75"/>
      <c r="Q252" s="105"/>
      <c r="R252" s="110"/>
      <c r="S252" s="69"/>
      <c r="T252" s="69"/>
    </row>
    <row r="253" spans="1:20" s="1" customFormat="1" thickBot="1" x14ac:dyDescent="0.3">
      <c r="A253" s="81"/>
      <c r="B253" s="81"/>
      <c r="C253" s="81"/>
      <c r="D253" s="84"/>
      <c r="E253" s="87"/>
      <c r="F253" s="90"/>
      <c r="G253" s="87"/>
      <c r="H253" s="90"/>
      <c r="I253" s="78"/>
      <c r="J253" s="9"/>
      <c r="K253" s="22"/>
      <c r="L253" s="94"/>
      <c r="N253"/>
      <c r="O253"/>
      <c r="P253"/>
      <c r="Q253" s="106"/>
      <c r="R253" s="111"/>
      <c r="S253" s="70"/>
      <c r="T253" s="70"/>
    </row>
    <row r="254" spans="1:20" ht="15" x14ac:dyDescent="0.25">
      <c r="A254" s="79" t="s">
        <v>76</v>
      </c>
      <c r="B254" s="79"/>
      <c r="C254" s="79"/>
      <c r="D254" s="82" t="s">
        <v>74</v>
      </c>
      <c r="E254" s="85">
        <v>0.42708333333333331</v>
      </c>
      <c r="F254" s="88" t="s">
        <v>74</v>
      </c>
      <c r="G254" s="85">
        <v>0.50486111111111109</v>
      </c>
      <c r="H254" s="88" t="s">
        <v>74</v>
      </c>
      <c r="I254" s="91">
        <v>0.77430555555555547</v>
      </c>
      <c r="J254" s="7">
        <v>30</v>
      </c>
      <c r="K254" s="20">
        <v>9.4299999999999995E-2</v>
      </c>
      <c r="L254" s="93">
        <f>HOUR(I254-E254)+MINUTE(I254-E254)/60</f>
        <v>8.3333333333333339</v>
      </c>
      <c r="M254">
        <v>13.420999999999999</v>
      </c>
      <c r="N254">
        <f>J254*K254</f>
        <v>2.8289999999999997</v>
      </c>
      <c r="O254">
        <f t="shared" si="72"/>
        <v>9.2439528191050542</v>
      </c>
      <c r="P254">
        <f>O254*K254</f>
        <v>0.87170475084160659</v>
      </c>
      <c r="Q254" s="104">
        <f t="shared" ref="Q254:R254" si="91">AVERAGE(O254:O256)</f>
        <v>10.116500006521781</v>
      </c>
      <c r="R254" s="109">
        <f t="shared" si="91"/>
        <v>0.93526026526932371</v>
      </c>
      <c r="S254" s="68">
        <f>Q254*EXP(0.693*L254/$M$374)</f>
        <v>10.777817894203537</v>
      </c>
      <c r="T254" s="68">
        <f>R254*EXP(0.693*L254/$M$374)</f>
        <v>0.99639843980220144</v>
      </c>
    </row>
    <row r="255" spans="1:20" ht="15" x14ac:dyDescent="0.25">
      <c r="A255" s="80"/>
      <c r="B255" s="80"/>
      <c r="C255" s="80"/>
      <c r="D255" s="83"/>
      <c r="E255" s="86"/>
      <c r="F255" s="89"/>
      <c r="G255" s="86"/>
      <c r="H255" s="89"/>
      <c r="I255" s="77"/>
      <c r="J255" s="7">
        <v>30.93</v>
      </c>
      <c r="K255" s="20">
        <v>9.2799999999999994E-2</v>
      </c>
      <c r="L255" s="75"/>
      <c r="M255">
        <v>13.837999999999999</v>
      </c>
      <c r="N255">
        <f>J255*K255</f>
        <v>2.870304</v>
      </c>
      <c r="O255">
        <f t="shared" si="72"/>
        <v>9.9606675475740794</v>
      </c>
      <c r="P255">
        <f>O255*K255</f>
        <v>0.9243499484148745</v>
      </c>
      <c r="Q255" s="105"/>
      <c r="R255" s="110"/>
      <c r="S255" s="69"/>
      <c r="T255" s="69"/>
    </row>
    <row r="256" spans="1:20" s="2" customFormat="1" thickBot="1" x14ac:dyDescent="0.3">
      <c r="A256" s="80"/>
      <c r="B256" s="80"/>
      <c r="C256" s="80"/>
      <c r="D256" s="83"/>
      <c r="E256" s="86"/>
      <c r="F256" s="89"/>
      <c r="G256" s="86"/>
      <c r="H256" s="89"/>
      <c r="I256" s="92"/>
      <c r="J256" s="8">
        <v>32.47</v>
      </c>
      <c r="K256" s="21">
        <v>9.06E-2</v>
      </c>
      <c r="L256" s="94"/>
      <c r="M256" s="2">
        <v>14.526999999999999</v>
      </c>
      <c r="N256">
        <f>J256*K256</f>
        <v>2.9417819999999999</v>
      </c>
      <c r="O256">
        <f t="shared" si="72"/>
        <v>11.144879652886207</v>
      </c>
      <c r="P256">
        <f>O256*K256</f>
        <v>1.0097260965514903</v>
      </c>
      <c r="Q256" s="106"/>
      <c r="R256" s="111"/>
      <c r="S256" s="70"/>
      <c r="T256" s="70"/>
    </row>
    <row r="257" spans="1:20" ht="15" x14ac:dyDescent="0.25">
      <c r="A257" s="80"/>
      <c r="B257" s="80"/>
      <c r="C257" s="80"/>
      <c r="D257" s="83"/>
      <c r="E257" s="86"/>
      <c r="F257" s="89"/>
      <c r="G257" s="86"/>
      <c r="H257" s="89"/>
      <c r="I257" s="77"/>
      <c r="L257" s="93"/>
      <c r="Q257" s="104"/>
      <c r="R257" s="109"/>
      <c r="S257" s="68"/>
      <c r="T257" s="68"/>
    </row>
    <row r="258" spans="1:20" ht="15" x14ac:dyDescent="0.25">
      <c r="A258" s="80"/>
      <c r="B258" s="80"/>
      <c r="C258" s="80"/>
      <c r="D258" s="83"/>
      <c r="E258" s="86"/>
      <c r="F258" s="89"/>
      <c r="G258" s="86"/>
      <c r="H258" s="89"/>
      <c r="I258" s="77"/>
      <c r="L258" s="75"/>
      <c r="Q258" s="105"/>
      <c r="R258" s="110"/>
      <c r="S258" s="69"/>
      <c r="T258" s="69"/>
    </row>
    <row r="259" spans="1:20" s="1" customFormat="1" thickBot="1" x14ac:dyDescent="0.3">
      <c r="A259" s="81"/>
      <c r="B259" s="81"/>
      <c r="C259" s="81"/>
      <c r="D259" s="84"/>
      <c r="E259" s="87"/>
      <c r="F259" s="90"/>
      <c r="G259" s="87"/>
      <c r="H259" s="90"/>
      <c r="I259" s="78"/>
      <c r="J259" s="9"/>
      <c r="K259" s="22"/>
      <c r="L259" s="94"/>
      <c r="N259"/>
      <c r="O259"/>
      <c r="P259"/>
      <c r="Q259" s="106"/>
      <c r="R259" s="111"/>
      <c r="S259" s="70"/>
      <c r="T259" s="70"/>
    </row>
    <row r="260" spans="1:20" ht="15" x14ac:dyDescent="0.25">
      <c r="A260" s="79" t="s">
        <v>77</v>
      </c>
      <c r="B260" s="79"/>
      <c r="C260" s="79"/>
      <c r="D260" s="82" t="s">
        <v>74</v>
      </c>
      <c r="E260" s="85">
        <v>0.44444444444444442</v>
      </c>
      <c r="F260" s="88" t="s">
        <v>74</v>
      </c>
      <c r="G260" s="85">
        <v>0.50486111111111109</v>
      </c>
      <c r="H260" s="88" t="s">
        <v>74</v>
      </c>
      <c r="I260" s="91">
        <v>0.77430555555555547</v>
      </c>
      <c r="J260" s="7">
        <v>19.2</v>
      </c>
      <c r="K260" s="20">
        <v>0.1179</v>
      </c>
      <c r="L260" s="93">
        <f>HOUR(I260-E260)+MINUTE(I260-E260)/60</f>
        <v>7.916666666666667</v>
      </c>
      <c r="M260">
        <v>8.59</v>
      </c>
      <c r="N260">
        <f>J260*K260</f>
        <v>2.2636799999999999</v>
      </c>
      <c r="O260">
        <f t="shared" ref="O260:O322" si="92">(M260*$L$373)-$L$370</f>
        <v>0.94071815907182632</v>
      </c>
      <c r="P260">
        <f>O260*K260</f>
        <v>0.11091067095456833</v>
      </c>
      <c r="Q260" s="104">
        <f t="shared" ref="Q260:R260" si="93">AVERAGE(O260:O262)</f>
        <v>1.7089950982220747</v>
      </c>
      <c r="R260" s="109">
        <f t="shared" si="93"/>
        <v>0.19443029677387147</v>
      </c>
      <c r="S260" s="68">
        <f>Q260*EXP(0.693*L260/$M$374)</f>
        <v>1.8149570180390608</v>
      </c>
      <c r="T260" s="68">
        <f>R260*EXP(0.693*L260/$M$374)</f>
        <v>0.20648545570216736</v>
      </c>
    </row>
    <row r="261" spans="1:20" ht="15" x14ac:dyDescent="0.25">
      <c r="A261" s="80"/>
      <c r="B261" s="80"/>
      <c r="C261" s="80"/>
      <c r="D261" s="83"/>
      <c r="E261" s="86"/>
      <c r="F261" s="89"/>
      <c r="G261" s="86"/>
      <c r="H261" s="89"/>
      <c r="I261" s="77"/>
      <c r="J261" s="7">
        <v>24.47</v>
      </c>
      <c r="K261" s="20">
        <v>0.10440000000000001</v>
      </c>
      <c r="L261" s="75"/>
      <c r="Q261" s="105"/>
      <c r="R261" s="110"/>
      <c r="S261" s="69"/>
      <c r="T261" s="69"/>
    </row>
    <row r="262" spans="1:20" s="2" customFormat="1" thickBot="1" x14ac:dyDescent="0.3">
      <c r="A262" s="80"/>
      <c r="B262" s="80"/>
      <c r="C262" s="80"/>
      <c r="D262" s="83"/>
      <c r="E262" s="86"/>
      <c r="F262" s="89"/>
      <c r="G262" s="86"/>
      <c r="H262" s="89"/>
      <c r="I262" s="92"/>
      <c r="J262" s="8">
        <v>21.2</v>
      </c>
      <c r="K262" s="21">
        <v>0.11219999999999999</v>
      </c>
      <c r="L262" s="94"/>
      <c r="M262" s="2">
        <v>9.484</v>
      </c>
      <c r="N262">
        <f>J262*K262</f>
        <v>2.3786399999999999</v>
      </c>
      <c r="O262">
        <f t="shared" si="92"/>
        <v>2.4772720373723232</v>
      </c>
      <c r="P262">
        <f>O262*K262</f>
        <v>0.27794992259317464</v>
      </c>
      <c r="Q262" s="106"/>
      <c r="R262" s="111"/>
      <c r="S262" s="70"/>
      <c r="T262" s="70"/>
    </row>
    <row r="263" spans="1:20" ht="15" x14ac:dyDescent="0.25">
      <c r="A263" s="80"/>
      <c r="B263" s="80"/>
      <c r="C263" s="80"/>
      <c r="D263" s="83"/>
      <c r="E263" s="86"/>
      <c r="F263" s="89"/>
      <c r="G263" s="86"/>
      <c r="H263" s="89"/>
      <c r="I263" s="77"/>
      <c r="L263" s="93"/>
      <c r="Q263" s="104"/>
      <c r="R263" s="109"/>
      <c r="S263" s="68"/>
      <c r="T263" s="68"/>
    </row>
    <row r="264" spans="1:20" ht="15" x14ac:dyDescent="0.25">
      <c r="A264" s="80"/>
      <c r="B264" s="80"/>
      <c r="C264" s="80"/>
      <c r="D264" s="83"/>
      <c r="E264" s="86"/>
      <c r="F264" s="89"/>
      <c r="G264" s="86"/>
      <c r="H264" s="89"/>
      <c r="I264" s="77"/>
      <c r="L264" s="75"/>
      <c r="Q264" s="105"/>
      <c r="R264" s="110"/>
      <c r="S264" s="69"/>
      <c r="T264" s="69"/>
    </row>
    <row r="265" spans="1:20" s="1" customFormat="1" thickBot="1" x14ac:dyDescent="0.3">
      <c r="A265" s="81"/>
      <c r="B265" s="81"/>
      <c r="C265" s="81"/>
      <c r="D265" s="84"/>
      <c r="E265" s="87"/>
      <c r="F265" s="90"/>
      <c r="G265" s="87"/>
      <c r="H265" s="90"/>
      <c r="I265" s="78"/>
      <c r="J265" s="9"/>
      <c r="K265" s="22"/>
      <c r="L265" s="94"/>
      <c r="N265"/>
      <c r="O265"/>
      <c r="P265"/>
      <c r="Q265" s="106"/>
      <c r="R265" s="111"/>
      <c r="S265" s="70"/>
      <c r="T265" s="70"/>
    </row>
    <row r="266" spans="1:20" ht="15" x14ac:dyDescent="0.25">
      <c r="A266" s="79" t="s">
        <v>78</v>
      </c>
      <c r="B266" s="79"/>
      <c r="C266" s="79"/>
      <c r="D266" s="82" t="s">
        <v>79</v>
      </c>
      <c r="E266" s="85">
        <v>0.38541666666666669</v>
      </c>
      <c r="F266" s="88" t="s">
        <v>79</v>
      </c>
      <c r="G266" s="85">
        <v>0.50902777777777775</v>
      </c>
      <c r="H266" s="88" t="s">
        <v>79</v>
      </c>
      <c r="I266" s="91">
        <v>0.77916666666666667</v>
      </c>
      <c r="J266" s="7">
        <v>26.6</v>
      </c>
      <c r="K266" s="20">
        <v>0.10009999999999999</v>
      </c>
      <c r="L266" s="93">
        <f>HOUR(I266-E266)+MINUTE(I266-E266)/60</f>
        <v>9.4499999999999993</v>
      </c>
      <c r="M266">
        <v>11.91</v>
      </c>
      <c r="N266">
        <f>J266*K266</f>
        <v>2.6626599999999998</v>
      </c>
      <c r="O266">
        <f t="shared" si="92"/>
        <v>6.6469361411273695</v>
      </c>
      <c r="P266">
        <f>O266*K266</f>
        <v>0.66535830772684967</v>
      </c>
      <c r="Q266" s="104">
        <f t="shared" ref="Q266:R266" si="94">AVERAGE(O266:O268)</f>
        <v>6.9213616846418882</v>
      </c>
      <c r="R266" s="109">
        <f t="shared" si="94"/>
        <v>0.68829677292394287</v>
      </c>
      <c r="S266" s="68">
        <f>Q266*EXP(0.693*L266/$M$374)</f>
        <v>7.4366471195797104</v>
      </c>
      <c r="T266" s="68">
        <f>R266*EXP(0.693*L266/$M$374)</f>
        <v>0.73953947893501648</v>
      </c>
    </row>
    <row r="267" spans="1:20" ht="15" x14ac:dyDescent="0.25">
      <c r="A267" s="80"/>
      <c r="B267" s="80"/>
      <c r="C267" s="80"/>
      <c r="D267" s="83"/>
      <c r="E267" s="86"/>
      <c r="F267" s="89"/>
      <c r="G267" s="86"/>
      <c r="H267" s="89"/>
      <c r="I267" s="77"/>
      <c r="J267" s="7">
        <v>27.4</v>
      </c>
      <c r="K267" s="20">
        <v>9.8699999999999996E-2</v>
      </c>
      <c r="L267" s="75"/>
      <c r="M267">
        <v>12.268000000000001</v>
      </c>
      <c r="N267">
        <f>J267*K267</f>
        <v>2.7043799999999996</v>
      </c>
      <c r="O267">
        <f t="shared" si="92"/>
        <v>7.2622451885899864</v>
      </c>
      <c r="P267">
        <f>O267*K267</f>
        <v>0.71678360011383158</v>
      </c>
      <c r="Q267" s="105"/>
      <c r="R267" s="110"/>
      <c r="S267" s="69"/>
      <c r="T267" s="69"/>
    </row>
    <row r="268" spans="1:20" s="2" customFormat="1" thickBot="1" x14ac:dyDescent="0.3">
      <c r="A268" s="80"/>
      <c r="B268" s="80"/>
      <c r="C268" s="80"/>
      <c r="D268" s="83"/>
      <c r="E268" s="86"/>
      <c r="F268" s="89"/>
      <c r="G268" s="86"/>
      <c r="H268" s="89"/>
      <c r="I268" s="92"/>
      <c r="J268" s="8">
        <v>26.87</v>
      </c>
      <c r="K268" s="21">
        <v>9.9599999999999994E-2</v>
      </c>
      <c r="L268" s="94"/>
      <c r="M268" s="2">
        <v>12.031000000000001</v>
      </c>
      <c r="N268">
        <f>J268*K268</f>
        <v>2.6762519999999999</v>
      </c>
      <c r="O268">
        <f t="shared" si="92"/>
        <v>6.8549037242083095</v>
      </c>
      <c r="P268">
        <f>O268*K268</f>
        <v>0.68274841093114758</v>
      </c>
      <c r="Q268" s="106"/>
      <c r="R268" s="111"/>
      <c r="S268" s="70"/>
      <c r="T268" s="70"/>
    </row>
    <row r="269" spans="1:20" ht="15" x14ac:dyDescent="0.25">
      <c r="A269" s="80"/>
      <c r="B269" s="80"/>
      <c r="C269" s="80"/>
      <c r="D269" s="83"/>
      <c r="E269" s="86"/>
      <c r="F269" s="89"/>
      <c r="G269" s="86"/>
      <c r="H269" s="89"/>
      <c r="I269" s="77"/>
      <c r="L269" s="93"/>
      <c r="Q269" s="104"/>
      <c r="R269" s="109"/>
      <c r="S269" s="68"/>
      <c r="T269" s="68"/>
    </row>
    <row r="270" spans="1:20" ht="15" x14ac:dyDescent="0.25">
      <c r="A270" s="80"/>
      <c r="B270" s="80"/>
      <c r="C270" s="80"/>
      <c r="D270" s="83"/>
      <c r="E270" s="86"/>
      <c r="F270" s="89"/>
      <c r="G270" s="86"/>
      <c r="H270" s="89"/>
      <c r="I270" s="77"/>
      <c r="L270" s="75"/>
      <c r="Q270" s="105"/>
      <c r="R270" s="110"/>
      <c r="S270" s="69"/>
      <c r="T270" s="69"/>
    </row>
    <row r="271" spans="1:20" s="1" customFormat="1" thickBot="1" x14ac:dyDescent="0.3">
      <c r="A271" s="81"/>
      <c r="B271" s="81"/>
      <c r="C271" s="81"/>
      <c r="D271" s="84"/>
      <c r="E271" s="87"/>
      <c r="F271" s="90"/>
      <c r="G271" s="87"/>
      <c r="H271" s="90"/>
      <c r="I271" s="78"/>
      <c r="J271" s="9"/>
      <c r="K271" s="22"/>
      <c r="L271" s="94"/>
      <c r="N271"/>
      <c r="O271"/>
      <c r="P271"/>
      <c r="Q271" s="106"/>
      <c r="R271" s="111"/>
      <c r="S271" s="70"/>
      <c r="T271" s="70"/>
    </row>
    <row r="272" spans="1:20" ht="15" x14ac:dyDescent="0.25">
      <c r="A272" s="79" t="s">
        <v>80</v>
      </c>
      <c r="B272" s="79"/>
      <c r="C272" s="79"/>
      <c r="D272" s="82" t="s">
        <v>79</v>
      </c>
      <c r="E272" s="85">
        <v>0.40486111111111112</v>
      </c>
      <c r="F272" s="88" t="s">
        <v>79</v>
      </c>
      <c r="G272" s="85">
        <v>0.50902777777777775</v>
      </c>
      <c r="H272" s="88" t="s">
        <v>79</v>
      </c>
      <c r="I272" s="91">
        <v>0.77916666666666667</v>
      </c>
      <c r="J272" s="7">
        <v>45.47</v>
      </c>
      <c r="K272" s="20">
        <v>7.6600000000000001E-2</v>
      </c>
      <c r="L272" s="93">
        <f>HOUR(I272-E272)+MINUTE(I272-E272)/60</f>
        <v>8.9833333333333325</v>
      </c>
      <c r="M272">
        <v>20.36</v>
      </c>
      <c r="N272">
        <f>J272*K272</f>
        <v>3.4830019999999999</v>
      </c>
      <c r="O272">
        <f t="shared" si="92"/>
        <v>21.170292149672349</v>
      </c>
      <c r="P272">
        <f>O272*K272</f>
        <v>1.621644378664902</v>
      </c>
      <c r="Q272" s="104">
        <f t="shared" ref="Q272:R272" si="95">AVERAGE(O272:O274)</f>
        <v>21.793621985463158</v>
      </c>
      <c r="R272" s="109">
        <f t="shared" si="95"/>
        <v>1.6537826502621418</v>
      </c>
      <c r="S272" s="68">
        <f>Q272*EXP(0.693*L272/$M$374)</f>
        <v>23.333238070311349</v>
      </c>
      <c r="T272" s="68">
        <f>R272*EXP(0.693*L272/$M$374)</f>
        <v>1.7706145550682741</v>
      </c>
    </row>
    <row r="273" spans="1:20" ht="15" x14ac:dyDescent="0.25">
      <c r="A273" s="80"/>
      <c r="B273" s="80"/>
      <c r="C273" s="80"/>
      <c r="D273" s="83"/>
      <c r="E273" s="86"/>
      <c r="F273" s="89"/>
      <c r="G273" s="86"/>
      <c r="H273" s="89"/>
      <c r="I273" s="77"/>
      <c r="J273" s="7">
        <v>46.13</v>
      </c>
      <c r="K273" s="20">
        <v>7.5999999999999998E-2</v>
      </c>
      <c r="L273" s="75"/>
      <c r="M273">
        <v>20.641999999999999</v>
      </c>
      <c r="N273">
        <f>J273*K273</f>
        <v>3.5058800000000003</v>
      </c>
      <c r="O273">
        <f t="shared" si="92"/>
        <v>21.654976930075861</v>
      </c>
      <c r="P273">
        <f>O273*K273</f>
        <v>1.6457782466857653</v>
      </c>
      <c r="Q273" s="105"/>
      <c r="R273" s="110"/>
      <c r="S273" s="69"/>
      <c r="T273" s="69"/>
    </row>
    <row r="274" spans="1:20" s="2" customFormat="1" thickBot="1" x14ac:dyDescent="0.3">
      <c r="A274" s="80"/>
      <c r="B274" s="80"/>
      <c r="C274" s="80"/>
      <c r="D274" s="83"/>
      <c r="E274" s="86"/>
      <c r="F274" s="89"/>
      <c r="G274" s="86"/>
      <c r="H274" s="89"/>
      <c r="I274" s="92"/>
      <c r="J274" s="8">
        <v>47.27</v>
      </c>
      <c r="K274" s="21">
        <v>7.51E-2</v>
      </c>
      <c r="L274" s="94"/>
      <c r="M274" s="2">
        <v>21.166</v>
      </c>
      <c r="N274">
        <f>J274*K274</f>
        <v>3.5499770000000002</v>
      </c>
      <c r="O274">
        <f t="shared" si="92"/>
        <v>22.555596876641253</v>
      </c>
      <c r="P274">
        <f>O274*K274</f>
        <v>1.693925325435758</v>
      </c>
      <c r="Q274" s="106"/>
      <c r="R274" s="111"/>
      <c r="S274" s="70"/>
      <c r="T274" s="70"/>
    </row>
    <row r="275" spans="1:20" ht="15" x14ac:dyDescent="0.25">
      <c r="A275" s="80"/>
      <c r="B275" s="80"/>
      <c r="C275" s="80"/>
      <c r="D275" s="83"/>
      <c r="E275" s="86"/>
      <c r="F275" s="89"/>
      <c r="G275" s="86"/>
      <c r="H275" s="89"/>
      <c r="I275" s="77"/>
      <c r="L275" s="93"/>
      <c r="Q275" s="104"/>
      <c r="R275" s="109"/>
      <c r="S275" s="68"/>
      <c r="T275" s="68"/>
    </row>
    <row r="276" spans="1:20" ht="15" x14ac:dyDescent="0.25">
      <c r="A276" s="80"/>
      <c r="B276" s="80"/>
      <c r="C276" s="80"/>
      <c r="D276" s="83"/>
      <c r="E276" s="86"/>
      <c r="F276" s="89"/>
      <c r="G276" s="86"/>
      <c r="H276" s="89"/>
      <c r="I276" s="77"/>
      <c r="L276" s="75"/>
      <c r="Q276" s="105"/>
      <c r="R276" s="110"/>
      <c r="S276" s="69"/>
      <c r="T276" s="69"/>
    </row>
    <row r="277" spans="1:20" s="1" customFormat="1" thickBot="1" x14ac:dyDescent="0.3">
      <c r="A277" s="81"/>
      <c r="B277" s="81"/>
      <c r="C277" s="81"/>
      <c r="D277" s="84"/>
      <c r="E277" s="87"/>
      <c r="F277" s="90"/>
      <c r="G277" s="87"/>
      <c r="H277" s="90"/>
      <c r="I277" s="78"/>
      <c r="J277" s="9"/>
      <c r="K277" s="22"/>
      <c r="L277" s="94"/>
      <c r="N277"/>
      <c r="O277"/>
      <c r="P277"/>
      <c r="Q277" s="106"/>
      <c r="R277" s="111"/>
      <c r="S277" s="70"/>
      <c r="T277" s="70"/>
    </row>
    <row r="278" spans="1:20" ht="14.45" customHeight="1" x14ac:dyDescent="0.25">
      <c r="A278" s="79" t="s">
        <v>81</v>
      </c>
      <c r="B278" s="79"/>
      <c r="C278" s="79"/>
      <c r="D278" s="82" t="s">
        <v>79</v>
      </c>
      <c r="E278" s="85">
        <v>0.41666666666666669</v>
      </c>
      <c r="F278" s="88" t="s">
        <v>79</v>
      </c>
      <c r="G278" s="85">
        <v>0.50902777777777775</v>
      </c>
      <c r="H278" s="88" t="s">
        <v>79</v>
      </c>
      <c r="I278" s="91">
        <v>0.77916666666666667</v>
      </c>
      <c r="J278" s="7">
        <v>26.93</v>
      </c>
      <c r="K278" s="20">
        <v>9.9500000000000005E-2</v>
      </c>
      <c r="L278" s="93">
        <f>HOUR(I278-E278)+MINUTE(I278-E278)/60</f>
        <v>8.6999999999999993</v>
      </c>
      <c r="Q278" s="104">
        <f t="shared" ref="Q278:R278" si="96">AVERAGE(O278:O280)</f>
        <v>4.6738222123925013</v>
      </c>
      <c r="R278" s="109">
        <f t="shared" si="96"/>
        <v>0.49238579508326519</v>
      </c>
      <c r="S278" s="68">
        <f>Q278*EXP(0.693*L278/$M$374)</f>
        <v>4.9932437588933718</v>
      </c>
      <c r="T278" s="68">
        <f>R278*EXP(0.693*L278/$M$374)</f>
        <v>0.52603676103647101</v>
      </c>
    </row>
    <row r="279" spans="1:20" ht="15" x14ac:dyDescent="0.25">
      <c r="A279" s="80"/>
      <c r="B279" s="80"/>
      <c r="C279" s="80"/>
      <c r="D279" s="83"/>
      <c r="E279" s="86"/>
      <c r="F279" s="89"/>
      <c r="G279" s="86"/>
      <c r="H279" s="89"/>
      <c r="I279" s="77"/>
      <c r="J279" s="7">
        <v>24.07</v>
      </c>
      <c r="K279" s="20">
        <v>0.1053</v>
      </c>
      <c r="L279" s="75"/>
      <c r="M279">
        <v>10.778</v>
      </c>
      <c r="N279">
        <f>J279*K279</f>
        <v>2.5345710000000001</v>
      </c>
      <c r="O279">
        <f t="shared" si="92"/>
        <v>4.7013220580891542</v>
      </c>
      <c r="P279">
        <f>O279*K279</f>
        <v>0.49504921271678798</v>
      </c>
      <c r="Q279" s="105"/>
      <c r="R279" s="110"/>
      <c r="S279" s="69"/>
      <c r="T279" s="69"/>
    </row>
    <row r="280" spans="1:20" s="2" customFormat="1" thickBot="1" x14ac:dyDescent="0.3">
      <c r="A280" s="80"/>
      <c r="B280" s="80"/>
      <c r="C280" s="80"/>
      <c r="D280" s="83"/>
      <c r="E280" s="86"/>
      <c r="F280" s="89"/>
      <c r="G280" s="86"/>
      <c r="H280" s="89"/>
      <c r="I280" s="92"/>
      <c r="J280" s="8">
        <v>24</v>
      </c>
      <c r="K280" s="21">
        <v>0.10539999999999999</v>
      </c>
      <c r="L280" s="94"/>
      <c r="M280" s="2">
        <v>10.746</v>
      </c>
      <c r="N280">
        <f>J280*K280</f>
        <v>2.5295999999999998</v>
      </c>
      <c r="O280">
        <f t="shared" si="92"/>
        <v>4.6463223666958484</v>
      </c>
      <c r="P280">
        <f>O280*K280</f>
        <v>0.4897223774497424</v>
      </c>
      <c r="Q280" s="106"/>
      <c r="R280" s="111"/>
      <c r="S280" s="70"/>
      <c r="T280" s="70"/>
    </row>
    <row r="281" spans="1:20" ht="15" x14ac:dyDescent="0.25">
      <c r="A281" s="80"/>
      <c r="B281" s="80"/>
      <c r="C281" s="80"/>
      <c r="D281" s="83"/>
      <c r="E281" s="86"/>
      <c r="F281" s="89"/>
      <c r="G281" s="86"/>
      <c r="H281" s="89"/>
      <c r="I281" s="77"/>
      <c r="L281" s="93"/>
      <c r="Q281" s="104"/>
      <c r="R281" s="109"/>
      <c r="S281" s="68"/>
      <c r="T281" s="68"/>
    </row>
    <row r="282" spans="1:20" ht="15" x14ac:dyDescent="0.25">
      <c r="A282" s="80"/>
      <c r="B282" s="80"/>
      <c r="C282" s="80"/>
      <c r="D282" s="83"/>
      <c r="E282" s="86"/>
      <c r="F282" s="89"/>
      <c r="G282" s="86"/>
      <c r="H282" s="89"/>
      <c r="I282" s="77"/>
      <c r="L282" s="75"/>
      <c r="Q282" s="105"/>
      <c r="R282" s="110"/>
      <c r="S282" s="69"/>
      <c r="T282" s="69"/>
    </row>
    <row r="283" spans="1:20" s="1" customFormat="1" thickBot="1" x14ac:dyDescent="0.3">
      <c r="A283" s="81"/>
      <c r="B283" s="81"/>
      <c r="C283" s="81"/>
      <c r="D283" s="84"/>
      <c r="E283" s="87"/>
      <c r="F283" s="90"/>
      <c r="G283" s="87"/>
      <c r="H283" s="90"/>
      <c r="I283" s="78"/>
      <c r="J283" s="9"/>
      <c r="K283" s="22"/>
      <c r="L283" s="94"/>
      <c r="N283"/>
      <c r="O283"/>
      <c r="P283"/>
      <c r="Q283" s="106"/>
      <c r="R283" s="111"/>
      <c r="S283" s="70"/>
      <c r="T283" s="70"/>
    </row>
    <row r="284" spans="1:20" ht="14.45" customHeight="1" x14ac:dyDescent="0.25">
      <c r="A284" s="79" t="s">
        <v>82</v>
      </c>
      <c r="B284" s="79"/>
      <c r="C284" s="79"/>
      <c r="D284" s="82" t="s">
        <v>79</v>
      </c>
      <c r="E284" s="85">
        <v>0.43958333333333338</v>
      </c>
      <c r="F284" s="88" t="s">
        <v>79</v>
      </c>
      <c r="G284" s="85">
        <v>0.50902777777777775</v>
      </c>
      <c r="H284" s="88" t="s">
        <v>79</v>
      </c>
      <c r="I284" s="91">
        <v>0.77916666666666667</v>
      </c>
      <c r="J284" s="7">
        <v>20.399999999999999</v>
      </c>
      <c r="K284" s="20">
        <v>0.1143</v>
      </c>
      <c r="L284" s="93">
        <f>HOUR(I284-E284)+MINUTE(I284-E284)/60</f>
        <v>8.15</v>
      </c>
      <c r="M284">
        <v>9.1349999999999998</v>
      </c>
      <c r="N284">
        <f>J284*K284</f>
        <v>2.3317199999999998</v>
      </c>
      <c r="O284">
        <f t="shared" si="92"/>
        <v>1.8774316531140762</v>
      </c>
      <c r="P284">
        <f>O284*K284</f>
        <v>0.21459043795093891</v>
      </c>
      <c r="Q284" s="104">
        <f t="shared" ref="Q284:R284" si="97">AVERAGE(O284:O286)</f>
        <v>2.0303995448017105</v>
      </c>
      <c r="R284" s="109">
        <f t="shared" si="97"/>
        <v>0.23087381588076636</v>
      </c>
      <c r="S284" s="68">
        <f>Q284*EXP(0.693*L284/$M$374)</f>
        <v>2.1601158836659415</v>
      </c>
      <c r="T284" s="68">
        <f>R284*EXP(0.693*L284/$M$374)</f>
        <v>0.24562367445532213</v>
      </c>
    </row>
    <row r="285" spans="1:20" ht="15" x14ac:dyDescent="0.25">
      <c r="A285" s="80"/>
      <c r="B285" s="80"/>
      <c r="C285" s="80"/>
      <c r="D285" s="83"/>
      <c r="E285" s="86"/>
      <c r="F285" s="89"/>
      <c r="G285" s="86"/>
      <c r="H285" s="89"/>
      <c r="I285" s="77"/>
      <c r="J285" s="7">
        <v>20.8</v>
      </c>
      <c r="K285" s="20">
        <v>0.1132</v>
      </c>
      <c r="L285" s="75"/>
      <c r="M285">
        <v>9.3130000000000006</v>
      </c>
      <c r="N285">
        <f>J285*K285</f>
        <v>2.3545599999999998</v>
      </c>
      <c r="O285">
        <f t="shared" si="92"/>
        <v>2.1833674364893447</v>
      </c>
      <c r="P285">
        <f>O285*K285</f>
        <v>0.24715719381059381</v>
      </c>
      <c r="Q285" s="105"/>
      <c r="R285" s="110"/>
      <c r="S285" s="69"/>
      <c r="T285" s="69"/>
    </row>
    <row r="286" spans="1:20" s="2" customFormat="1" thickBot="1" x14ac:dyDescent="0.3">
      <c r="A286" s="80"/>
      <c r="B286" s="80"/>
      <c r="C286" s="80"/>
      <c r="D286" s="83"/>
      <c r="E286" s="86"/>
      <c r="F286" s="89"/>
      <c r="G286" s="86"/>
      <c r="H286" s="89"/>
      <c r="I286" s="92"/>
      <c r="J286" s="8">
        <v>22.53</v>
      </c>
      <c r="K286" s="21">
        <v>0.10879999999999999</v>
      </c>
      <c r="L286" s="94"/>
      <c r="N286"/>
      <c r="O286"/>
      <c r="P286"/>
      <c r="Q286" s="106"/>
      <c r="R286" s="111"/>
      <c r="S286" s="70"/>
      <c r="T286" s="70"/>
    </row>
    <row r="287" spans="1:20" ht="15" x14ac:dyDescent="0.25">
      <c r="A287" s="80"/>
      <c r="B287" s="80"/>
      <c r="C287" s="80"/>
      <c r="D287" s="83"/>
      <c r="E287" s="86"/>
      <c r="F287" s="89"/>
      <c r="G287" s="86"/>
      <c r="H287" s="89"/>
      <c r="I287" s="77"/>
      <c r="L287" s="93"/>
      <c r="Q287" s="104"/>
      <c r="R287" s="109"/>
      <c r="S287" s="68"/>
      <c r="T287" s="68"/>
    </row>
    <row r="288" spans="1:20" ht="15" x14ac:dyDescent="0.25">
      <c r="A288" s="80"/>
      <c r="B288" s="80"/>
      <c r="C288" s="80"/>
      <c r="D288" s="83"/>
      <c r="E288" s="86"/>
      <c r="F288" s="89"/>
      <c r="G288" s="86"/>
      <c r="H288" s="89"/>
      <c r="I288" s="77"/>
      <c r="L288" s="75"/>
      <c r="Q288" s="105"/>
      <c r="R288" s="110"/>
      <c r="S288" s="69"/>
      <c r="T288" s="69"/>
    </row>
    <row r="289" spans="1:20" s="1" customFormat="1" thickBot="1" x14ac:dyDescent="0.3">
      <c r="A289" s="81"/>
      <c r="B289" s="81"/>
      <c r="C289" s="81"/>
      <c r="D289" s="84"/>
      <c r="E289" s="87"/>
      <c r="F289" s="90"/>
      <c r="G289" s="87"/>
      <c r="H289" s="90"/>
      <c r="I289" s="78"/>
      <c r="J289" s="9"/>
      <c r="K289" s="22"/>
      <c r="L289" s="94"/>
      <c r="N289"/>
      <c r="O289"/>
      <c r="P289"/>
      <c r="Q289" s="106"/>
      <c r="R289" s="111"/>
      <c r="S289" s="70"/>
      <c r="T289" s="70"/>
    </row>
    <row r="290" spans="1:20" ht="14.45" customHeight="1" x14ac:dyDescent="0.25">
      <c r="A290" s="79" t="s">
        <v>83</v>
      </c>
      <c r="B290" s="79"/>
      <c r="C290" s="79"/>
      <c r="D290" s="82" t="s">
        <v>84</v>
      </c>
      <c r="E290" s="85">
        <v>0.4513888888888889</v>
      </c>
      <c r="F290" s="88" t="s">
        <v>84</v>
      </c>
      <c r="G290" s="85">
        <v>0.55763888888888891</v>
      </c>
      <c r="H290" s="88" t="s">
        <v>84</v>
      </c>
      <c r="I290" s="91">
        <v>0.82708333333333339</v>
      </c>
      <c r="J290" s="7">
        <v>26.53</v>
      </c>
      <c r="K290" s="20">
        <v>0.1003</v>
      </c>
      <c r="L290" s="93">
        <f>HOUR(I290-E290)+MINUTE(I290-E290)/60</f>
        <v>9.0166666666666675</v>
      </c>
      <c r="M290">
        <v>11.958</v>
      </c>
      <c r="N290">
        <f>J290*K290</f>
        <v>2.6609590000000001</v>
      </c>
      <c r="O290">
        <f t="shared" si="92"/>
        <v>6.7294356782173281</v>
      </c>
      <c r="P290">
        <f>O290*K290</f>
        <v>0.67496239852519802</v>
      </c>
      <c r="Q290" s="104">
        <f t="shared" ref="Q290:R290" si="98">AVERAGE(O290:O292)</f>
        <v>6.4710517113591912</v>
      </c>
      <c r="R290" s="109">
        <f t="shared" si="98"/>
        <v>0.652823796704605</v>
      </c>
      <c r="S290" s="68">
        <f>Q290*EXP(0.693*L290/$M$374)</f>
        <v>6.929955902609513</v>
      </c>
      <c r="T290" s="68">
        <f>R290*EXP(0.693*L290/$M$374)</f>
        <v>0.69911976060948411</v>
      </c>
    </row>
    <row r="291" spans="1:20" ht="15" x14ac:dyDescent="0.25">
      <c r="A291" s="80"/>
      <c r="B291" s="80"/>
      <c r="C291" s="80"/>
      <c r="D291" s="83"/>
      <c r="E291" s="86"/>
      <c r="F291" s="89"/>
      <c r="G291" s="86"/>
      <c r="H291" s="89"/>
      <c r="I291" s="77"/>
      <c r="J291" s="7">
        <v>25.33</v>
      </c>
      <c r="K291" s="20">
        <v>0.1026</v>
      </c>
      <c r="L291" s="75"/>
      <c r="M291">
        <v>11.43</v>
      </c>
      <c r="N291">
        <f>J291*K291</f>
        <v>2.5988579999999999</v>
      </c>
      <c r="O291">
        <f t="shared" si="92"/>
        <v>5.8219407702277728</v>
      </c>
      <c r="P291">
        <f>O291*K291</f>
        <v>0.5973311230253695</v>
      </c>
      <c r="Q291" s="105"/>
      <c r="R291" s="110"/>
      <c r="S291" s="69"/>
      <c r="T291" s="69"/>
    </row>
    <row r="292" spans="1:20" s="2" customFormat="1" thickBot="1" x14ac:dyDescent="0.3">
      <c r="A292" s="80"/>
      <c r="B292" s="80"/>
      <c r="C292" s="80"/>
      <c r="D292" s="83"/>
      <c r="E292" s="86"/>
      <c r="F292" s="89"/>
      <c r="G292" s="86"/>
      <c r="H292" s="89"/>
      <c r="I292" s="92"/>
      <c r="J292" s="8">
        <v>26.67</v>
      </c>
      <c r="K292" s="21">
        <v>0.1</v>
      </c>
      <c r="L292" s="94"/>
      <c r="M292" s="2">
        <v>12.035</v>
      </c>
      <c r="N292">
        <f>J292*K292</f>
        <v>2.6670000000000003</v>
      </c>
      <c r="O292">
        <f t="shared" si="92"/>
        <v>6.8617786856324727</v>
      </c>
      <c r="P292">
        <f>O292*K292</f>
        <v>0.68617786856324736</v>
      </c>
      <c r="Q292" s="106"/>
      <c r="R292" s="111"/>
      <c r="S292" s="70"/>
      <c r="T292" s="70"/>
    </row>
    <row r="293" spans="1:20" ht="15" x14ac:dyDescent="0.25">
      <c r="A293" s="80"/>
      <c r="B293" s="80"/>
      <c r="C293" s="80"/>
      <c r="D293" s="83"/>
      <c r="E293" s="86"/>
      <c r="F293" s="89"/>
      <c r="G293" s="86"/>
      <c r="H293" s="89"/>
      <c r="I293" s="77"/>
      <c r="L293" s="93"/>
      <c r="Q293" s="104"/>
      <c r="R293" s="109"/>
      <c r="S293" s="68"/>
      <c r="T293" s="68"/>
    </row>
    <row r="294" spans="1:20" ht="15" x14ac:dyDescent="0.25">
      <c r="A294" s="80"/>
      <c r="B294" s="80"/>
      <c r="C294" s="80"/>
      <c r="D294" s="83"/>
      <c r="E294" s="86"/>
      <c r="F294" s="89"/>
      <c r="G294" s="86"/>
      <c r="H294" s="89"/>
      <c r="I294" s="77"/>
      <c r="L294" s="75"/>
      <c r="Q294" s="105"/>
      <c r="R294" s="110"/>
      <c r="S294" s="69"/>
      <c r="T294" s="69"/>
    </row>
    <row r="295" spans="1:20" s="1" customFormat="1" thickBot="1" x14ac:dyDescent="0.3">
      <c r="A295" s="81"/>
      <c r="B295" s="81"/>
      <c r="C295" s="81"/>
      <c r="D295" s="84"/>
      <c r="E295" s="87"/>
      <c r="F295" s="90"/>
      <c r="G295" s="87"/>
      <c r="H295" s="90"/>
      <c r="I295" s="78"/>
      <c r="J295" s="9"/>
      <c r="K295" s="22"/>
      <c r="L295" s="94"/>
      <c r="N295"/>
      <c r="O295"/>
      <c r="P295"/>
      <c r="Q295" s="106"/>
      <c r="R295" s="111"/>
      <c r="S295" s="70"/>
      <c r="T295" s="70"/>
    </row>
    <row r="296" spans="1:20" ht="14.45" customHeight="1" x14ac:dyDescent="0.25">
      <c r="A296" s="79" t="s">
        <v>85</v>
      </c>
      <c r="B296" s="79"/>
      <c r="C296" s="79"/>
      <c r="D296" s="82" t="s">
        <v>84</v>
      </c>
      <c r="E296" s="85">
        <v>0.45833333333333331</v>
      </c>
      <c r="F296" s="88" t="s">
        <v>84</v>
      </c>
      <c r="G296" s="85">
        <v>0.55763888888888891</v>
      </c>
      <c r="H296" s="88" t="s">
        <v>84</v>
      </c>
      <c r="I296" s="91">
        <v>0.82708333333333339</v>
      </c>
      <c r="J296" s="7">
        <v>24.67</v>
      </c>
      <c r="K296" s="20">
        <v>0.104</v>
      </c>
      <c r="L296" s="93">
        <f>HOUR(I296-E296)+MINUTE(I296-E296)/60</f>
        <v>8.85</v>
      </c>
      <c r="Q296" s="104">
        <f t="shared" ref="Q296:R296" si="99">AVERAGE(O296:O298)</f>
        <v>3.5145318422429614</v>
      </c>
      <c r="R296" s="109">
        <f t="shared" si="99"/>
        <v>0.38204665342181021</v>
      </c>
      <c r="S296" s="68">
        <f>Q296*EXP(0.693*L296/$M$374)</f>
        <v>3.7590064599308186</v>
      </c>
      <c r="T296" s="68">
        <f>R296*EXP(0.693*L296/$M$374)</f>
        <v>0.40862222983616825</v>
      </c>
    </row>
    <row r="297" spans="1:20" ht="15" x14ac:dyDescent="0.25">
      <c r="A297" s="80"/>
      <c r="B297" s="80"/>
      <c r="C297" s="80"/>
      <c r="D297" s="83"/>
      <c r="E297" s="86"/>
      <c r="F297" s="89"/>
      <c r="G297" s="86"/>
      <c r="H297" s="89"/>
      <c r="I297" s="77"/>
      <c r="J297" s="7">
        <v>23.2</v>
      </c>
      <c r="K297" s="20">
        <v>0.1072</v>
      </c>
      <c r="L297" s="75"/>
      <c r="M297">
        <v>10.468999999999999</v>
      </c>
      <c r="N297">
        <f>J297*K297</f>
        <v>2.4870399999999999</v>
      </c>
      <c r="O297">
        <f t="shared" si="92"/>
        <v>4.1702312880725358</v>
      </c>
      <c r="P297">
        <f>O297*K297</f>
        <v>0.44704879408137588</v>
      </c>
      <c r="Q297" s="105"/>
      <c r="R297" s="110"/>
      <c r="S297" s="69"/>
      <c r="T297" s="69"/>
    </row>
    <row r="298" spans="1:20" s="2" customFormat="1" thickBot="1" x14ac:dyDescent="0.3">
      <c r="A298" s="80"/>
      <c r="B298" s="80"/>
      <c r="C298" s="80"/>
      <c r="D298" s="83"/>
      <c r="E298" s="86"/>
      <c r="F298" s="89"/>
      <c r="G298" s="86"/>
      <c r="H298" s="89"/>
      <c r="I298" s="92"/>
      <c r="J298" s="8">
        <v>21.67</v>
      </c>
      <c r="K298" s="21">
        <v>0.1109</v>
      </c>
      <c r="L298" s="94"/>
      <c r="M298" s="2">
        <v>9.7059999999999995</v>
      </c>
      <c r="N298">
        <f>J298*K298</f>
        <v>2.403203</v>
      </c>
      <c r="O298">
        <f t="shared" si="92"/>
        <v>2.858832396413387</v>
      </c>
      <c r="P298">
        <f>O298*K298</f>
        <v>0.3170445127622446</v>
      </c>
      <c r="Q298" s="106"/>
      <c r="R298" s="111"/>
      <c r="S298" s="70"/>
      <c r="T298" s="70"/>
    </row>
    <row r="299" spans="1:20" ht="15" x14ac:dyDescent="0.25">
      <c r="A299" s="80"/>
      <c r="B299" s="80"/>
      <c r="C299" s="80"/>
      <c r="D299" s="83"/>
      <c r="E299" s="86"/>
      <c r="F299" s="89"/>
      <c r="G299" s="86"/>
      <c r="H299" s="89"/>
      <c r="I299" s="77"/>
      <c r="L299" s="93"/>
      <c r="Q299" s="104"/>
      <c r="R299" s="109"/>
      <c r="S299" s="68"/>
      <c r="T299" s="68"/>
    </row>
    <row r="300" spans="1:20" ht="15" x14ac:dyDescent="0.25">
      <c r="A300" s="80"/>
      <c r="B300" s="80"/>
      <c r="C300" s="80"/>
      <c r="D300" s="83"/>
      <c r="E300" s="86"/>
      <c r="F300" s="89"/>
      <c r="G300" s="86"/>
      <c r="H300" s="89"/>
      <c r="I300" s="77"/>
      <c r="L300" s="75"/>
      <c r="Q300" s="105"/>
      <c r="R300" s="110"/>
      <c r="S300" s="69"/>
      <c r="T300" s="69"/>
    </row>
    <row r="301" spans="1:20" s="1" customFormat="1" thickBot="1" x14ac:dyDescent="0.3">
      <c r="A301" s="81"/>
      <c r="B301" s="81"/>
      <c r="C301" s="81"/>
      <c r="D301" s="84"/>
      <c r="E301" s="87"/>
      <c r="F301" s="90"/>
      <c r="G301" s="87"/>
      <c r="H301" s="90"/>
      <c r="I301" s="78"/>
      <c r="J301" s="9"/>
      <c r="K301" s="22"/>
      <c r="L301" s="94"/>
      <c r="N301"/>
      <c r="O301"/>
      <c r="P301"/>
      <c r="Q301" s="106"/>
      <c r="R301" s="111"/>
      <c r="S301" s="70"/>
      <c r="T301" s="70"/>
    </row>
    <row r="302" spans="1:20" ht="14.45" customHeight="1" x14ac:dyDescent="0.25">
      <c r="A302" s="79" t="s">
        <v>86</v>
      </c>
      <c r="B302" s="79"/>
      <c r="C302" s="79"/>
      <c r="D302" s="82" t="s">
        <v>84</v>
      </c>
      <c r="E302" s="85">
        <v>0.5</v>
      </c>
      <c r="F302" s="88" t="s">
        <v>84</v>
      </c>
      <c r="G302" s="85">
        <v>0.55763888888888891</v>
      </c>
      <c r="H302" s="88" t="s">
        <v>84</v>
      </c>
      <c r="I302" s="91">
        <v>0.82708333333333339</v>
      </c>
      <c r="J302" s="7">
        <v>32.729999999999997</v>
      </c>
      <c r="K302" s="20">
        <v>9.0300000000000005E-2</v>
      </c>
      <c r="L302" s="93">
        <f>HOUR(I302-E302)+MINUTE(I302-E302)/60</f>
        <v>7.85</v>
      </c>
      <c r="M302">
        <v>14.625999999999999</v>
      </c>
      <c r="N302">
        <f>J302*K302</f>
        <v>2.9555189999999998</v>
      </c>
      <c r="O302">
        <f t="shared" si="92"/>
        <v>11.315034948134251</v>
      </c>
      <c r="P302">
        <f>O302*K302</f>
        <v>1.0217476558165228</v>
      </c>
      <c r="Q302" s="104">
        <f t="shared" ref="Q302:R302" si="100">AVERAGE(O302:O304)</f>
        <v>13.416481490120168</v>
      </c>
      <c r="R302" s="109">
        <f t="shared" si="100"/>
        <v>1.1610068749972882</v>
      </c>
      <c r="S302" s="68">
        <f>Q302*EXP(0.693*L302/$M$374)</f>
        <v>14.241120421521259</v>
      </c>
      <c r="T302" s="68">
        <f>R302*EXP(0.693*L302/$M$374)</f>
        <v>1.2323677209427857</v>
      </c>
    </row>
    <row r="303" spans="1:20" ht="15" x14ac:dyDescent="0.25">
      <c r="A303" s="80"/>
      <c r="B303" s="80"/>
      <c r="C303" s="80"/>
      <c r="D303" s="83"/>
      <c r="E303" s="86"/>
      <c r="F303" s="89"/>
      <c r="G303" s="86"/>
      <c r="H303" s="89"/>
      <c r="I303" s="77"/>
      <c r="J303" s="7">
        <v>35.6</v>
      </c>
      <c r="K303" s="20">
        <v>8.6499999999999994E-2</v>
      </c>
      <c r="L303" s="75"/>
      <c r="M303">
        <v>15.923</v>
      </c>
      <c r="N303">
        <f>J303*K303</f>
        <v>3.0793999999999997</v>
      </c>
      <c r="O303">
        <f t="shared" si="92"/>
        <v>13.544241189919202</v>
      </c>
      <c r="P303">
        <f>O303*K303</f>
        <v>1.1715768629280108</v>
      </c>
      <c r="Q303" s="105"/>
      <c r="R303" s="110"/>
      <c r="S303" s="69"/>
      <c r="T303" s="69"/>
    </row>
    <row r="304" spans="1:20" s="2" customFormat="1" thickBot="1" x14ac:dyDescent="0.3">
      <c r="A304" s="80"/>
      <c r="B304" s="80"/>
      <c r="C304" s="80"/>
      <c r="D304" s="83"/>
      <c r="E304" s="86"/>
      <c r="F304" s="89"/>
      <c r="G304" s="86"/>
      <c r="H304" s="89"/>
      <c r="I304" s="92"/>
      <c r="J304" s="8">
        <v>38</v>
      </c>
      <c r="K304" s="21">
        <v>8.3799999999999999E-2</v>
      </c>
      <c r="L304" s="94"/>
      <c r="M304" s="2">
        <v>16.997</v>
      </c>
      <c r="N304">
        <f>J304*K304</f>
        <v>3.1844000000000001</v>
      </c>
      <c r="O304">
        <f t="shared" si="92"/>
        <v>15.390168332307049</v>
      </c>
      <c r="P304">
        <f>O304*K304</f>
        <v>1.2896961062473307</v>
      </c>
      <c r="Q304" s="106"/>
      <c r="R304" s="111"/>
      <c r="S304" s="70"/>
      <c r="T304" s="70"/>
    </row>
    <row r="305" spans="1:20" ht="15" x14ac:dyDescent="0.25">
      <c r="A305" s="80"/>
      <c r="B305" s="80"/>
      <c r="C305" s="80"/>
      <c r="D305" s="83"/>
      <c r="E305" s="86"/>
      <c r="F305" s="89"/>
      <c r="G305" s="86"/>
      <c r="H305" s="89"/>
      <c r="I305" s="77"/>
      <c r="L305" s="93"/>
      <c r="Q305" s="104"/>
      <c r="R305" s="109"/>
      <c r="S305" s="68"/>
      <c r="T305" s="68"/>
    </row>
    <row r="306" spans="1:20" ht="15" x14ac:dyDescent="0.25">
      <c r="A306" s="80"/>
      <c r="B306" s="80"/>
      <c r="C306" s="80"/>
      <c r="D306" s="83"/>
      <c r="E306" s="86"/>
      <c r="F306" s="89"/>
      <c r="G306" s="86"/>
      <c r="H306" s="89"/>
      <c r="I306" s="77"/>
      <c r="L306" s="75"/>
      <c r="Q306" s="105"/>
      <c r="R306" s="110"/>
      <c r="S306" s="69"/>
      <c r="T306" s="69"/>
    </row>
    <row r="307" spans="1:20" s="1" customFormat="1" thickBot="1" x14ac:dyDescent="0.3">
      <c r="A307" s="81"/>
      <c r="B307" s="81"/>
      <c r="C307" s="81"/>
      <c r="D307" s="84"/>
      <c r="E307" s="87"/>
      <c r="F307" s="90"/>
      <c r="G307" s="87"/>
      <c r="H307" s="90"/>
      <c r="I307" s="78"/>
      <c r="J307" s="9"/>
      <c r="K307" s="22"/>
      <c r="L307" s="94"/>
      <c r="N307"/>
      <c r="O307"/>
      <c r="P307"/>
      <c r="Q307" s="106"/>
      <c r="R307" s="111"/>
      <c r="S307" s="70"/>
      <c r="T307" s="70"/>
    </row>
    <row r="308" spans="1:20" ht="14.45" customHeight="1" x14ac:dyDescent="0.25">
      <c r="A308" s="79" t="s">
        <v>87</v>
      </c>
      <c r="B308" s="79"/>
      <c r="C308" s="79"/>
      <c r="D308" s="82" t="s">
        <v>88</v>
      </c>
      <c r="E308" s="85">
        <v>0.65972222222222221</v>
      </c>
      <c r="F308" s="88" t="s">
        <v>89</v>
      </c>
      <c r="G308" s="85">
        <v>0.51597222222222217</v>
      </c>
      <c r="H308" s="88" t="s">
        <v>89</v>
      </c>
      <c r="I308" s="91">
        <v>0.78541666666666676</v>
      </c>
      <c r="J308" s="7">
        <v>19.53</v>
      </c>
      <c r="K308" s="20">
        <v>0.1168</v>
      </c>
      <c r="L308" s="93">
        <f>HOUR(I308-E308)+24+MINUTE(I308-E308)/60</f>
        <v>27.016666666666666</v>
      </c>
      <c r="M308">
        <v>8.7219999999999995</v>
      </c>
      <c r="N308">
        <f>J308*K308</f>
        <v>2.281104</v>
      </c>
      <c r="O308">
        <f t="shared" si="92"/>
        <v>1.1675918860692143</v>
      </c>
      <c r="P308">
        <f>O308*K308</f>
        <v>0.13637473229288422</v>
      </c>
      <c r="Q308" s="104">
        <f t="shared" ref="Q308:R308" si="101">AVERAGE(O308:O310)</f>
        <v>0.89860902034882617</v>
      </c>
      <c r="R308" s="109">
        <f t="shared" si="101"/>
        <v>0.1056816036545656</v>
      </c>
      <c r="S308" s="68">
        <f>Q308*EXP(0.693*L308/$M$374)</f>
        <v>1.1033862653961632</v>
      </c>
      <c r="T308" s="68">
        <f>R308*EXP(0.693*L308/$M$374)</f>
        <v>0.12976458875543379</v>
      </c>
    </row>
    <row r="309" spans="1:20" ht="15" x14ac:dyDescent="0.25">
      <c r="A309" s="80"/>
      <c r="B309" s="80"/>
      <c r="C309" s="80"/>
      <c r="D309" s="83"/>
      <c r="E309" s="86"/>
      <c r="F309" s="89"/>
      <c r="G309" s="86"/>
      <c r="H309" s="89"/>
      <c r="I309" s="77"/>
      <c r="J309" s="7">
        <v>22.93</v>
      </c>
      <c r="K309" s="20">
        <v>0.10780000000000001</v>
      </c>
      <c r="L309" s="75"/>
      <c r="Q309" s="105"/>
      <c r="R309" s="110"/>
      <c r="S309" s="69"/>
      <c r="T309" s="69"/>
    </row>
    <row r="310" spans="1:20" s="2" customFormat="1" thickBot="1" x14ac:dyDescent="0.3">
      <c r="A310" s="80"/>
      <c r="B310" s="80"/>
      <c r="C310" s="80"/>
      <c r="D310" s="83"/>
      <c r="E310" s="86"/>
      <c r="F310" s="89"/>
      <c r="G310" s="86"/>
      <c r="H310" s="89"/>
      <c r="I310" s="92"/>
      <c r="J310" s="8">
        <v>18.8</v>
      </c>
      <c r="K310" s="21">
        <v>0.1191</v>
      </c>
      <c r="L310" s="94"/>
      <c r="M310" s="2">
        <v>8.4090000000000007</v>
      </c>
      <c r="N310">
        <f>J310*K310</f>
        <v>2.23908</v>
      </c>
      <c r="O310">
        <f t="shared" si="92"/>
        <v>0.62962615462843807</v>
      </c>
      <c r="P310">
        <f>O310*K310</f>
        <v>7.4988475016246975E-2</v>
      </c>
      <c r="Q310" s="106"/>
      <c r="R310" s="111"/>
      <c r="S310" s="70"/>
      <c r="T310" s="70"/>
    </row>
    <row r="311" spans="1:20" ht="15" x14ac:dyDescent="0.25">
      <c r="A311" s="80"/>
      <c r="B311" s="80"/>
      <c r="C311" s="80"/>
      <c r="D311" s="83"/>
      <c r="E311" s="86"/>
      <c r="F311" s="89"/>
      <c r="G311" s="86"/>
      <c r="H311" s="89"/>
      <c r="I311" s="77"/>
      <c r="L311" s="93"/>
      <c r="Q311" s="104"/>
      <c r="R311" s="109"/>
      <c r="S311" s="68"/>
      <c r="T311" s="68"/>
    </row>
    <row r="312" spans="1:20" ht="15" x14ac:dyDescent="0.25">
      <c r="A312" s="80"/>
      <c r="B312" s="80"/>
      <c r="C312" s="80"/>
      <c r="D312" s="83"/>
      <c r="E312" s="86"/>
      <c r="F312" s="89"/>
      <c r="G312" s="86"/>
      <c r="H312" s="89"/>
      <c r="I312" s="77"/>
      <c r="L312" s="75"/>
      <c r="Q312" s="105"/>
      <c r="R312" s="110"/>
      <c r="S312" s="69"/>
      <c r="T312" s="69"/>
    </row>
    <row r="313" spans="1:20" s="1" customFormat="1" thickBot="1" x14ac:dyDescent="0.3">
      <c r="A313" s="81"/>
      <c r="B313" s="81"/>
      <c r="C313" s="81"/>
      <c r="D313" s="84"/>
      <c r="E313" s="87"/>
      <c r="F313" s="90"/>
      <c r="G313" s="87"/>
      <c r="H313" s="90"/>
      <c r="I313" s="78"/>
      <c r="J313" s="9"/>
      <c r="K313" s="22"/>
      <c r="L313" s="94"/>
      <c r="N313"/>
      <c r="O313"/>
      <c r="P313"/>
      <c r="Q313" s="106"/>
      <c r="R313" s="111"/>
      <c r="S313" s="70"/>
      <c r="T313" s="70"/>
    </row>
    <row r="314" spans="1:20" ht="14.45" customHeight="1" x14ac:dyDescent="0.25">
      <c r="A314" s="79" t="s">
        <v>90</v>
      </c>
      <c r="B314" s="79"/>
      <c r="C314" s="79"/>
      <c r="D314" s="82" t="s">
        <v>88</v>
      </c>
      <c r="E314" s="85">
        <v>0.67361111111111116</v>
      </c>
      <c r="F314" s="88" t="s">
        <v>89</v>
      </c>
      <c r="G314" s="85">
        <v>0.51597222222222217</v>
      </c>
      <c r="H314" s="88" t="s">
        <v>89</v>
      </c>
      <c r="I314" s="91">
        <v>0.78541666666666676</v>
      </c>
      <c r="J314" s="7">
        <v>16.53</v>
      </c>
      <c r="K314" s="20">
        <v>0.127</v>
      </c>
      <c r="L314" s="93">
        <f>HOUR(I314-E314)+24+MINUTE(I314-E314)/60</f>
        <v>26.683333333333334</v>
      </c>
      <c r="M314">
        <v>7.38</v>
      </c>
      <c r="N314">
        <f>J314*K314</f>
        <v>2.09931</v>
      </c>
      <c r="O314">
        <f t="shared" si="92"/>
        <v>-1.1389576717375736</v>
      </c>
      <c r="P314">
        <f>O314*K314</f>
        <v>-0.14464762431067185</v>
      </c>
      <c r="Q314" s="104">
        <f t="shared" ref="Q314:R314" si="102">AVERAGE(O314:O316)</f>
        <v>-0.7287516400958296</v>
      </c>
      <c r="R314" s="109">
        <f t="shared" si="102"/>
        <v>-9.1717743751444578E-2</v>
      </c>
      <c r="S314" s="68">
        <f>Q314*EXP(0.693*L314/$M$374)</f>
        <v>-0.89255774505869623</v>
      </c>
      <c r="T314" s="68">
        <f>R314*EXP(0.693*L314/$M$374)</f>
        <v>-0.1123337198032183</v>
      </c>
    </row>
    <row r="315" spans="1:20" ht="15" x14ac:dyDescent="0.25">
      <c r="A315" s="80"/>
      <c r="B315" s="80"/>
      <c r="C315" s="80"/>
      <c r="D315" s="83"/>
      <c r="E315" s="86"/>
      <c r="F315" s="89"/>
      <c r="G315" s="86"/>
      <c r="H315" s="89"/>
      <c r="I315" s="77"/>
      <c r="J315" s="7">
        <v>17</v>
      </c>
      <c r="K315" s="20">
        <v>0.12520000000000001</v>
      </c>
      <c r="L315" s="75"/>
      <c r="M315">
        <v>7.6040000000000001</v>
      </c>
      <c r="N315">
        <f>J315*K315</f>
        <v>2.1284000000000001</v>
      </c>
      <c r="O315">
        <f t="shared" si="92"/>
        <v>-0.75395983198442806</v>
      </c>
      <c r="P315">
        <f>O315*K315</f>
        <v>-9.4395770964450398E-2</v>
      </c>
      <c r="Q315" s="105"/>
      <c r="R315" s="110"/>
      <c r="S315" s="69"/>
      <c r="T315" s="69"/>
    </row>
    <row r="316" spans="1:20" s="2" customFormat="1" thickBot="1" x14ac:dyDescent="0.3">
      <c r="A316" s="80"/>
      <c r="B316" s="80"/>
      <c r="C316" s="80"/>
      <c r="D316" s="83"/>
      <c r="E316" s="86"/>
      <c r="F316" s="89"/>
      <c r="G316" s="86"/>
      <c r="H316" s="89"/>
      <c r="I316" s="92"/>
      <c r="J316" s="8">
        <v>17.600000000000001</v>
      </c>
      <c r="K316" s="21">
        <v>0.1231</v>
      </c>
      <c r="L316" s="94"/>
      <c r="M316" s="2">
        <v>7.8719999999999999</v>
      </c>
      <c r="N316">
        <f>J316*K316</f>
        <v>2.16656</v>
      </c>
      <c r="O316">
        <f t="shared" si="92"/>
        <v>-0.29333741656548717</v>
      </c>
      <c r="P316">
        <f>O316*K316</f>
        <v>-3.6109835979211469E-2</v>
      </c>
      <c r="Q316" s="106"/>
      <c r="R316" s="111"/>
      <c r="S316" s="70"/>
      <c r="T316" s="70"/>
    </row>
    <row r="317" spans="1:20" ht="15" x14ac:dyDescent="0.25">
      <c r="A317" s="80"/>
      <c r="B317" s="80"/>
      <c r="C317" s="80"/>
      <c r="D317" s="83"/>
      <c r="E317" s="86"/>
      <c r="F317" s="89"/>
      <c r="G317" s="86"/>
      <c r="H317" s="89"/>
      <c r="I317" s="77"/>
      <c r="L317" s="93"/>
      <c r="Q317" s="104"/>
      <c r="R317" s="109"/>
      <c r="S317" s="68"/>
      <c r="T317" s="68"/>
    </row>
    <row r="318" spans="1:20" ht="15" x14ac:dyDescent="0.25">
      <c r="A318" s="80"/>
      <c r="B318" s="80"/>
      <c r="C318" s="80"/>
      <c r="D318" s="83"/>
      <c r="E318" s="86"/>
      <c r="F318" s="89"/>
      <c r="G318" s="86"/>
      <c r="H318" s="89"/>
      <c r="I318" s="77"/>
      <c r="L318" s="75"/>
      <c r="Q318" s="105"/>
      <c r="R318" s="110"/>
      <c r="S318" s="69"/>
      <c r="T318" s="69"/>
    </row>
    <row r="319" spans="1:20" s="1" customFormat="1" thickBot="1" x14ac:dyDescent="0.3">
      <c r="A319" s="81"/>
      <c r="B319" s="81"/>
      <c r="C319" s="81"/>
      <c r="D319" s="84"/>
      <c r="E319" s="87"/>
      <c r="F319" s="90"/>
      <c r="G319" s="87"/>
      <c r="H319" s="90"/>
      <c r="I319" s="78"/>
      <c r="J319" s="9"/>
      <c r="K319" s="22"/>
      <c r="L319" s="94"/>
      <c r="N319"/>
      <c r="O319"/>
      <c r="P319"/>
      <c r="Q319" s="106"/>
      <c r="R319" s="111"/>
      <c r="S319" s="70"/>
      <c r="T319" s="70"/>
    </row>
    <row r="320" spans="1:20" ht="14.45" customHeight="1" x14ac:dyDescent="0.25">
      <c r="A320" s="79" t="s">
        <v>91</v>
      </c>
      <c r="B320" s="79"/>
      <c r="C320" s="79"/>
      <c r="D320" s="82" t="s">
        <v>89</v>
      </c>
      <c r="E320" s="85">
        <v>0.43055555555555558</v>
      </c>
      <c r="F320" s="88" t="s">
        <v>89</v>
      </c>
      <c r="G320" s="85">
        <v>0.51597222222222217</v>
      </c>
      <c r="H320" s="88" t="s">
        <v>89</v>
      </c>
      <c r="I320" s="91">
        <v>0.78541666666666676</v>
      </c>
      <c r="J320" s="7">
        <v>24.27</v>
      </c>
      <c r="K320" s="20">
        <v>0.1048</v>
      </c>
      <c r="L320" s="74">
        <f>HOUR(I320-E320)+MINUTE(I320-E320)/60</f>
        <v>8.5166666666666675</v>
      </c>
      <c r="M320">
        <v>10.869</v>
      </c>
      <c r="N320">
        <f>J320*K320</f>
        <v>2.5434960000000002</v>
      </c>
      <c r="O320">
        <f t="shared" si="92"/>
        <v>4.8577274304888682</v>
      </c>
      <c r="P320">
        <f>O320*K320</f>
        <v>0.50908983471523339</v>
      </c>
      <c r="Q320" s="104">
        <f t="shared" ref="Q320:R320" si="103">AVERAGE(O320:O322)</f>
        <v>4.8319463251482562</v>
      </c>
      <c r="R320" s="109">
        <f t="shared" si="103"/>
        <v>0.50641411863509289</v>
      </c>
      <c r="S320" s="68">
        <f>Q320*EXP(0.693*L320/$M$374)</f>
        <v>5.1549881199148055</v>
      </c>
      <c r="T320" s="68">
        <f>R320*EXP(0.693*L320/$M$374)</f>
        <v>0.54027064657861912</v>
      </c>
    </row>
    <row r="321" spans="1:20" ht="15" x14ac:dyDescent="0.25">
      <c r="A321" s="80"/>
      <c r="B321" s="80"/>
      <c r="C321" s="80"/>
      <c r="D321" s="83"/>
      <c r="E321" s="86"/>
      <c r="F321" s="89"/>
      <c r="G321" s="86"/>
      <c r="H321" s="89"/>
      <c r="I321" s="77"/>
      <c r="J321" s="7">
        <v>24.6</v>
      </c>
      <c r="K321" s="20">
        <v>0.1041</v>
      </c>
      <c r="L321" s="75"/>
      <c r="M321">
        <v>11.003</v>
      </c>
      <c r="N321">
        <f>J321*K321</f>
        <v>2.5608599999999999</v>
      </c>
      <c r="O321">
        <f t="shared" si="92"/>
        <v>5.0880386381983413</v>
      </c>
      <c r="P321">
        <f>O321*K321</f>
        <v>0.52966482223644729</v>
      </c>
      <c r="Q321" s="105"/>
      <c r="R321" s="110"/>
      <c r="S321" s="69"/>
      <c r="T321" s="69"/>
    </row>
    <row r="322" spans="1:20" s="2" customFormat="1" thickBot="1" x14ac:dyDescent="0.3">
      <c r="A322" s="80"/>
      <c r="B322" s="80"/>
      <c r="C322" s="80"/>
      <c r="D322" s="83"/>
      <c r="E322" s="86"/>
      <c r="F322" s="89"/>
      <c r="G322" s="86"/>
      <c r="H322" s="89"/>
      <c r="I322" s="92"/>
      <c r="J322" s="8">
        <v>23.93</v>
      </c>
      <c r="K322" s="21">
        <v>0.1056</v>
      </c>
      <c r="L322" s="76"/>
      <c r="M322" s="2">
        <v>10.69</v>
      </c>
      <c r="N322">
        <f>J322*K322</f>
        <v>2.5270079999999999</v>
      </c>
      <c r="O322">
        <f t="shared" si="92"/>
        <v>4.5500729067575598</v>
      </c>
      <c r="P322">
        <f>O322*K322</f>
        <v>0.48048769895359833</v>
      </c>
      <c r="Q322" s="106"/>
      <c r="R322" s="111"/>
      <c r="S322" s="70"/>
      <c r="T322" s="70"/>
    </row>
    <row r="323" spans="1:20" ht="15" x14ac:dyDescent="0.25">
      <c r="A323" s="80"/>
      <c r="B323" s="80"/>
      <c r="C323" s="80"/>
      <c r="D323" s="83"/>
      <c r="E323" s="86"/>
      <c r="F323" s="89"/>
      <c r="G323" s="86"/>
      <c r="H323" s="89"/>
      <c r="I323" s="77"/>
      <c r="L323" s="74"/>
      <c r="Q323" s="104"/>
      <c r="R323" s="109"/>
      <c r="S323" s="68"/>
      <c r="T323" s="68"/>
    </row>
    <row r="324" spans="1:20" ht="15" x14ac:dyDescent="0.25">
      <c r="A324" s="80"/>
      <c r="B324" s="80"/>
      <c r="C324" s="80"/>
      <c r="D324" s="83"/>
      <c r="E324" s="86"/>
      <c r="F324" s="89"/>
      <c r="G324" s="86"/>
      <c r="H324" s="89"/>
      <c r="I324" s="77"/>
      <c r="L324" s="75"/>
      <c r="Q324" s="105"/>
      <c r="R324" s="110"/>
      <c r="S324" s="69"/>
      <c r="T324" s="69"/>
    </row>
    <row r="325" spans="1:20" s="1" customFormat="1" thickBot="1" x14ac:dyDescent="0.3">
      <c r="A325" s="81"/>
      <c r="B325" s="81"/>
      <c r="C325" s="81"/>
      <c r="D325" s="84"/>
      <c r="E325" s="87"/>
      <c r="F325" s="90"/>
      <c r="G325" s="87"/>
      <c r="H325" s="90"/>
      <c r="I325" s="78"/>
      <c r="J325" s="9"/>
      <c r="K325" s="22"/>
      <c r="L325" s="76"/>
      <c r="N325"/>
      <c r="O325"/>
      <c r="P325"/>
      <c r="Q325" s="106"/>
      <c r="R325" s="111"/>
      <c r="S325" s="70"/>
      <c r="T325" s="70"/>
    </row>
    <row r="326" spans="1:20" ht="14.45" customHeight="1" x14ac:dyDescent="0.25">
      <c r="A326" s="79" t="s">
        <v>92</v>
      </c>
      <c r="B326" s="79"/>
      <c r="C326" s="79"/>
      <c r="D326" s="82" t="s">
        <v>89</v>
      </c>
      <c r="E326" s="85">
        <v>0.4513888888888889</v>
      </c>
      <c r="F326" s="88" t="s">
        <v>89</v>
      </c>
      <c r="G326" s="85">
        <v>0.51597222222222217</v>
      </c>
      <c r="H326" s="88" t="s">
        <v>89</v>
      </c>
      <c r="I326" s="91">
        <v>0.78541666666666676</v>
      </c>
      <c r="J326" s="7">
        <v>38.67</v>
      </c>
      <c r="K326" s="20">
        <v>8.3000000000000004E-2</v>
      </c>
      <c r="L326" s="74">
        <f>HOUR(I326-E326)+MINUTE(I326-E326)/60</f>
        <v>8.0166666666666675</v>
      </c>
      <c r="M326">
        <v>17.309999999999999</v>
      </c>
      <c r="N326">
        <f>J326*K326</f>
        <v>3.2096100000000005</v>
      </c>
      <c r="O326">
        <f t="shared" ref="O326:O364" si="104">(M326*$L$373)-$L$370</f>
        <v>15.928134063747827</v>
      </c>
      <c r="P326">
        <f>O326*K326</f>
        <v>1.3220351272910698</v>
      </c>
      <c r="Q326" s="104">
        <f t="shared" ref="Q326:R326" si="105">AVERAGE(O326:O328)</f>
        <v>13.159816263618071</v>
      </c>
      <c r="R326" s="109">
        <f t="shared" si="105"/>
        <v>1.1431900469477867</v>
      </c>
      <c r="S326" s="68">
        <f>Q326*EXP(0.693*L326/$M$374)</f>
        <v>13.986381168560163</v>
      </c>
      <c r="T326" s="68">
        <f>R326*EXP(0.693*L326/$M$374)</f>
        <v>1.2149935397593461</v>
      </c>
    </row>
    <row r="327" spans="1:20" ht="15" x14ac:dyDescent="0.25">
      <c r="A327" s="80"/>
      <c r="B327" s="80"/>
      <c r="C327" s="80"/>
      <c r="D327" s="83"/>
      <c r="E327" s="86"/>
      <c r="F327" s="89"/>
      <c r="G327" s="86"/>
      <c r="H327" s="89"/>
      <c r="I327" s="77"/>
      <c r="J327" s="7">
        <v>33.67</v>
      </c>
      <c r="K327" s="20">
        <v>8.8999999999999996E-2</v>
      </c>
      <c r="L327" s="75"/>
      <c r="M327">
        <v>15.073</v>
      </c>
      <c r="N327">
        <f>J327*K327</f>
        <v>2.9966300000000001</v>
      </c>
      <c r="O327">
        <f t="shared" si="104"/>
        <v>12.083311887284502</v>
      </c>
      <c r="P327">
        <f>O327*K327</f>
        <v>1.0754147579683206</v>
      </c>
      <c r="Q327" s="105"/>
      <c r="R327" s="110"/>
      <c r="S327" s="69"/>
      <c r="T327" s="69"/>
    </row>
    <row r="328" spans="1:20" s="2" customFormat="1" thickBot="1" x14ac:dyDescent="0.3">
      <c r="A328" s="80"/>
      <c r="B328" s="80"/>
      <c r="C328" s="80"/>
      <c r="D328" s="83"/>
      <c r="E328" s="86"/>
      <c r="F328" s="89"/>
      <c r="G328" s="86"/>
      <c r="H328" s="89"/>
      <c r="I328" s="92"/>
      <c r="J328" s="8">
        <v>32.93</v>
      </c>
      <c r="K328" s="21">
        <v>0.09</v>
      </c>
      <c r="L328" s="76"/>
      <c r="M328" s="2">
        <v>14.715</v>
      </c>
      <c r="N328">
        <f>J328*K328</f>
        <v>2.9636999999999998</v>
      </c>
      <c r="O328">
        <f t="shared" si="104"/>
        <v>11.468002839821885</v>
      </c>
      <c r="P328">
        <f>O328*K328</f>
        <v>1.0321202555839697</v>
      </c>
      <c r="Q328" s="106"/>
      <c r="R328" s="111"/>
      <c r="S328" s="70"/>
      <c r="T328" s="70"/>
    </row>
    <row r="329" spans="1:20" ht="15" x14ac:dyDescent="0.25">
      <c r="A329" s="80"/>
      <c r="B329" s="80"/>
      <c r="C329" s="80"/>
      <c r="D329" s="83"/>
      <c r="E329" s="86"/>
      <c r="F329" s="89"/>
      <c r="G329" s="86"/>
      <c r="H329" s="89"/>
      <c r="I329" s="77"/>
      <c r="L329" s="74"/>
      <c r="Q329" s="104"/>
      <c r="R329" s="109"/>
      <c r="S329" s="68"/>
      <c r="T329" s="68"/>
    </row>
    <row r="330" spans="1:20" ht="15" x14ac:dyDescent="0.25">
      <c r="A330" s="80"/>
      <c r="B330" s="80"/>
      <c r="C330" s="80"/>
      <c r="D330" s="83"/>
      <c r="E330" s="86"/>
      <c r="F330" s="89"/>
      <c r="G330" s="86"/>
      <c r="H330" s="89"/>
      <c r="I330" s="77"/>
      <c r="L330" s="75"/>
      <c r="Q330" s="105"/>
      <c r="R330" s="110"/>
      <c r="S330" s="69"/>
      <c r="T330" s="69"/>
    </row>
    <row r="331" spans="1:20" s="1" customFormat="1" thickBot="1" x14ac:dyDescent="0.3">
      <c r="A331" s="81"/>
      <c r="B331" s="81"/>
      <c r="C331" s="81"/>
      <c r="D331" s="84"/>
      <c r="E331" s="87"/>
      <c r="F331" s="90"/>
      <c r="G331" s="87"/>
      <c r="H331" s="90"/>
      <c r="I331" s="78"/>
      <c r="J331" s="9"/>
      <c r="K331" s="22"/>
      <c r="L331" s="76"/>
      <c r="N331"/>
      <c r="O331"/>
      <c r="P331"/>
      <c r="Q331" s="106"/>
      <c r="R331" s="111"/>
      <c r="S331" s="70"/>
      <c r="T331" s="70"/>
    </row>
    <row r="332" spans="1:20" ht="14.45" customHeight="1" x14ac:dyDescent="0.25">
      <c r="A332" s="79" t="s">
        <v>93</v>
      </c>
      <c r="B332" s="79"/>
      <c r="C332" s="79"/>
      <c r="D332" s="82" t="s">
        <v>94</v>
      </c>
      <c r="E332" s="85">
        <v>0.69444444444444453</v>
      </c>
      <c r="F332" s="88" t="s">
        <v>95</v>
      </c>
      <c r="G332" s="85">
        <v>0.50555555555555554</v>
      </c>
      <c r="H332" s="88" t="s">
        <v>96</v>
      </c>
      <c r="I332" s="91">
        <v>0.77569444444444446</v>
      </c>
      <c r="J332" s="7">
        <v>27.8</v>
      </c>
      <c r="K332" s="20">
        <v>9.7900000000000001E-2</v>
      </c>
      <c r="L332" s="74">
        <f>HOUR(I332-E332)+24+MINUTE(I332-E332)/60</f>
        <v>25.95</v>
      </c>
      <c r="M332">
        <v>12.436999999999999</v>
      </c>
      <c r="N332">
        <f>J332*K332</f>
        <v>2.7216200000000002</v>
      </c>
      <c r="O332">
        <f t="shared" si="104"/>
        <v>7.5527123087608814</v>
      </c>
      <c r="P332">
        <f>O332*K332</f>
        <v>0.73941053502769027</v>
      </c>
      <c r="Q332" s="104">
        <f t="shared" ref="Q332:R332" si="106">AVERAGE(O332:O334)</f>
        <v>8.9878605060549734</v>
      </c>
      <c r="R332" s="109">
        <f t="shared" si="106"/>
        <v>0.84957535402144713</v>
      </c>
      <c r="S332" s="68">
        <f>Q332*EXP(0.693*L332/$M$374)</f>
        <v>10.946947928778508</v>
      </c>
      <c r="T332" s="68">
        <f>R332*EXP(0.693*L332/$M$374)</f>
        <v>1.034757621770044</v>
      </c>
    </row>
    <row r="333" spans="1:20" ht="15" x14ac:dyDescent="0.25">
      <c r="A333" s="80"/>
      <c r="B333" s="80"/>
      <c r="C333" s="80"/>
      <c r="D333" s="83"/>
      <c r="E333" s="86"/>
      <c r="F333" s="89"/>
      <c r="G333" s="86"/>
      <c r="H333" s="89"/>
      <c r="I333" s="77"/>
      <c r="J333" s="7">
        <v>29.2</v>
      </c>
      <c r="K333" s="20">
        <v>9.5600000000000004E-2</v>
      </c>
      <c r="L333" s="75"/>
      <c r="M333">
        <v>13.063000000000001</v>
      </c>
      <c r="N333">
        <f>J333*K333</f>
        <v>2.7915200000000002</v>
      </c>
      <c r="O333">
        <f t="shared" si="104"/>
        <v>8.6286437716424409</v>
      </c>
      <c r="P333">
        <f>O333*K333</f>
        <v>0.82489834456901734</v>
      </c>
      <c r="Q333" s="105"/>
      <c r="R333" s="110"/>
      <c r="S333" s="69"/>
      <c r="T333" s="69"/>
    </row>
    <row r="334" spans="1:20" s="2" customFormat="1" thickBot="1" x14ac:dyDescent="0.3">
      <c r="A334" s="80"/>
      <c r="B334" s="80"/>
      <c r="C334" s="80"/>
      <c r="D334" s="83"/>
      <c r="E334" s="86"/>
      <c r="F334" s="89"/>
      <c r="G334" s="86"/>
      <c r="H334" s="89"/>
      <c r="I334" s="92"/>
      <c r="J334" s="8">
        <v>32</v>
      </c>
      <c r="K334" s="21">
        <v>9.1300000000000006E-2</v>
      </c>
      <c r="L334" s="76"/>
      <c r="M334" s="2">
        <v>14.316000000000001</v>
      </c>
      <c r="N334">
        <f>J334*K334</f>
        <v>2.9216000000000002</v>
      </c>
      <c r="O334">
        <f t="shared" si="104"/>
        <v>10.782225437761596</v>
      </c>
      <c r="P334">
        <f>O334*K334</f>
        <v>0.98441718246763377</v>
      </c>
      <c r="Q334" s="106"/>
      <c r="R334" s="111"/>
      <c r="S334" s="70"/>
      <c r="T334" s="70"/>
    </row>
    <row r="335" spans="1:20" ht="15" x14ac:dyDescent="0.25">
      <c r="A335" s="80"/>
      <c r="B335" s="80"/>
      <c r="C335" s="80"/>
      <c r="D335" s="83"/>
      <c r="E335" s="86"/>
      <c r="F335" s="89"/>
      <c r="G335" s="86"/>
      <c r="H335" s="89"/>
      <c r="I335" s="77"/>
      <c r="L335" s="74"/>
      <c r="Q335" s="104"/>
      <c r="R335" s="109"/>
      <c r="S335" s="68"/>
      <c r="T335" s="68"/>
    </row>
    <row r="336" spans="1:20" ht="15" x14ac:dyDescent="0.25">
      <c r="A336" s="80"/>
      <c r="B336" s="80"/>
      <c r="C336" s="80"/>
      <c r="D336" s="83"/>
      <c r="E336" s="86"/>
      <c r="F336" s="89"/>
      <c r="G336" s="86"/>
      <c r="H336" s="89"/>
      <c r="I336" s="77"/>
      <c r="L336" s="75"/>
      <c r="Q336" s="105"/>
      <c r="R336" s="110"/>
      <c r="S336" s="69"/>
      <c r="T336" s="69"/>
    </row>
    <row r="337" spans="1:20" s="1" customFormat="1" thickBot="1" x14ac:dyDescent="0.3">
      <c r="A337" s="81"/>
      <c r="B337" s="81"/>
      <c r="C337" s="81"/>
      <c r="D337" s="84"/>
      <c r="E337" s="87"/>
      <c r="F337" s="90"/>
      <c r="G337" s="87"/>
      <c r="H337" s="90"/>
      <c r="I337" s="78"/>
      <c r="J337" s="9"/>
      <c r="K337" s="22"/>
      <c r="L337" s="76"/>
      <c r="N337"/>
      <c r="O337"/>
      <c r="P337"/>
      <c r="Q337" s="106"/>
      <c r="R337" s="111"/>
      <c r="S337" s="70"/>
      <c r="T337" s="70"/>
    </row>
    <row r="338" spans="1:20" ht="14.45" customHeight="1" x14ac:dyDescent="0.25">
      <c r="A338" s="79" t="s">
        <v>97</v>
      </c>
      <c r="B338" s="79"/>
      <c r="C338" s="79"/>
      <c r="D338" s="82" t="s">
        <v>94</v>
      </c>
      <c r="E338" s="85">
        <v>0.72083333333333333</v>
      </c>
      <c r="F338" s="88" t="s">
        <v>95</v>
      </c>
      <c r="G338" s="85">
        <v>0.50555555555555554</v>
      </c>
      <c r="H338" s="88" t="s">
        <v>96</v>
      </c>
      <c r="I338" s="91">
        <v>0.77569444444444446</v>
      </c>
      <c r="J338" s="7">
        <v>23.07</v>
      </c>
      <c r="K338" s="20">
        <v>0.1075</v>
      </c>
      <c r="L338" s="74">
        <f>HOUR(I338-E338)+24+MINUTE(I338-E338)/60</f>
        <v>25.316666666666666</v>
      </c>
      <c r="M338">
        <v>10.334</v>
      </c>
      <c r="N338">
        <f>J338*K338</f>
        <v>2.4800249999999999</v>
      </c>
      <c r="O338">
        <f t="shared" si="104"/>
        <v>3.9382013400070264</v>
      </c>
      <c r="P338">
        <f>O338*K338</f>
        <v>0.42335664405075535</v>
      </c>
      <c r="Q338" s="104">
        <f t="shared" ref="Q338:R338" si="107">AVERAGE(O338:O340)</f>
        <v>4.323199179760171</v>
      </c>
      <c r="R338" s="109">
        <f t="shared" si="107"/>
        <v>0.45662353796105853</v>
      </c>
      <c r="S338" s="68">
        <f>Q338*EXP(0.693*L338/$M$374)</f>
        <v>5.2402490944773303</v>
      </c>
      <c r="T338" s="68">
        <f>R338*EXP(0.693*L338/$M$374)</f>
        <v>0.55348388585006469</v>
      </c>
    </row>
    <row r="339" spans="1:20" ht="15" x14ac:dyDescent="0.25">
      <c r="A339" s="80"/>
      <c r="B339" s="80"/>
      <c r="C339" s="80"/>
      <c r="D339" s="83"/>
      <c r="E339" s="86"/>
      <c r="F339" s="89"/>
      <c r="G339" s="86"/>
      <c r="H339" s="89"/>
      <c r="I339" s="77"/>
      <c r="J339" s="7">
        <v>25.6</v>
      </c>
      <c r="K339" s="20">
        <v>0.1021</v>
      </c>
      <c r="L339" s="75"/>
      <c r="M339">
        <v>11.452999999999999</v>
      </c>
      <c r="N339">
        <f>J339*K339</f>
        <v>2.6137600000000001</v>
      </c>
      <c r="O339">
        <f t="shared" si="104"/>
        <v>5.8614717984167086</v>
      </c>
      <c r="P339">
        <f>O339*K339</f>
        <v>0.59845627061834594</v>
      </c>
      <c r="Q339" s="105"/>
      <c r="R339" s="110"/>
      <c r="S339" s="69"/>
      <c r="T339" s="69"/>
    </row>
    <row r="340" spans="1:20" s="2" customFormat="1" thickBot="1" x14ac:dyDescent="0.3">
      <c r="A340" s="80"/>
      <c r="B340" s="80"/>
      <c r="C340" s="80"/>
      <c r="D340" s="83"/>
      <c r="E340" s="86"/>
      <c r="F340" s="89"/>
      <c r="G340" s="86"/>
      <c r="H340" s="89"/>
      <c r="I340" s="92"/>
      <c r="J340" s="8">
        <v>22.12</v>
      </c>
      <c r="K340" s="21">
        <v>0.10979999999999999</v>
      </c>
      <c r="L340" s="76"/>
      <c r="M340" s="2">
        <v>9.8870000000000005</v>
      </c>
      <c r="N340">
        <f>J340*K340</f>
        <v>2.428776</v>
      </c>
      <c r="O340">
        <f t="shared" si="104"/>
        <v>3.1699244008567788</v>
      </c>
      <c r="P340">
        <f>O340*K340</f>
        <v>0.34805769921407431</v>
      </c>
      <c r="Q340" s="106"/>
      <c r="R340" s="111"/>
      <c r="S340" s="70"/>
      <c r="T340" s="70"/>
    </row>
    <row r="341" spans="1:20" ht="15" x14ac:dyDescent="0.25">
      <c r="A341" s="80"/>
      <c r="B341" s="80"/>
      <c r="C341" s="80"/>
      <c r="D341" s="83"/>
      <c r="E341" s="86"/>
      <c r="F341" s="89"/>
      <c r="G341" s="86"/>
      <c r="H341" s="89"/>
      <c r="I341" s="77"/>
      <c r="L341" s="74"/>
      <c r="Q341" s="104"/>
      <c r="R341" s="109"/>
      <c r="S341" s="68"/>
      <c r="T341" s="68"/>
    </row>
    <row r="342" spans="1:20" ht="15" x14ac:dyDescent="0.25">
      <c r="A342" s="80"/>
      <c r="B342" s="80"/>
      <c r="C342" s="80"/>
      <c r="D342" s="83"/>
      <c r="E342" s="86"/>
      <c r="F342" s="89"/>
      <c r="G342" s="86"/>
      <c r="H342" s="89"/>
      <c r="I342" s="77"/>
      <c r="L342" s="75"/>
      <c r="Q342" s="105"/>
      <c r="R342" s="110"/>
      <c r="S342" s="69"/>
      <c r="T342" s="69"/>
    </row>
    <row r="343" spans="1:20" s="1" customFormat="1" thickBot="1" x14ac:dyDescent="0.3">
      <c r="A343" s="81"/>
      <c r="B343" s="81"/>
      <c r="C343" s="81"/>
      <c r="D343" s="84"/>
      <c r="E343" s="87"/>
      <c r="F343" s="90"/>
      <c r="G343" s="87"/>
      <c r="H343" s="90"/>
      <c r="I343" s="78"/>
      <c r="J343" s="9"/>
      <c r="K343" s="22"/>
      <c r="L343" s="76"/>
      <c r="N343"/>
      <c r="O343"/>
      <c r="P343"/>
      <c r="Q343" s="106"/>
      <c r="R343" s="111"/>
      <c r="S343" s="70"/>
      <c r="T343" s="70"/>
    </row>
    <row r="344" spans="1:20" ht="14.45" customHeight="1" x14ac:dyDescent="0.25">
      <c r="A344" s="79" t="s">
        <v>98</v>
      </c>
      <c r="B344" s="79"/>
      <c r="C344" s="79"/>
      <c r="D344" s="82" t="s">
        <v>95</v>
      </c>
      <c r="E344" s="85">
        <v>0.40625</v>
      </c>
      <c r="F344" s="88" t="s">
        <v>95</v>
      </c>
      <c r="G344" s="85">
        <v>0.50555555555555554</v>
      </c>
      <c r="H344" s="88" t="s">
        <v>96</v>
      </c>
      <c r="I344" s="91">
        <v>0.77569444444444446</v>
      </c>
      <c r="J344" s="7">
        <v>79</v>
      </c>
      <c r="K344" s="20">
        <v>5.8099999999999999E-2</v>
      </c>
      <c r="L344" s="74">
        <f>HOUR(I344-E344)+MINUTE(I344-E344)/60</f>
        <v>8.8666666666666671</v>
      </c>
      <c r="M344">
        <v>35.343000000000004</v>
      </c>
      <c r="N344">
        <f>J344*K344</f>
        <v>4.5899000000000001</v>
      </c>
      <c r="O344">
        <f t="shared" si="104"/>
        <v>46.922178904232048</v>
      </c>
      <c r="P344">
        <f>O344*K344</f>
        <v>2.7261785943358818</v>
      </c>
      <c r="Q344" s="104">
        <f t="shared" ref="Q344:R344" si="108">AVERAGE(O344:O346)</f>
        <v>51.766162141007101</v>
      </c>
      <c r="R344" s="109">
        <f t="shared" si="108"/>
        <v>2.8914437226479546</v>
      </c>
      <c r="S344" s="68">
        <f>Q344*EXP(0.693*L344/$M$374)</f>
        <v>55.374084488511592</v>
      </c>
      <c r="T344" s="68">
        <f>R344*EXP(0.693*L344/$M$374)</f>
        <v>3.092967343330455</v>
      </c>
    </row>
    <row r="345" spans="1:20" ht="15" x14ac:dyDescent="0.25">
      <c r="A345" s="80"/>
      <c r="B345" s="80"/>
      <c r="C345" s="80"/>
      <c r="D345" s="83"/>
      <c r="E345" s="86"/>
      <c r="F345" s="89"/>
      <c r="G345" s="86"/>
      <c r="H345" s="89"/>
      <c r="I345" s="77"/>
      <c r="J345" s="7">
        <v>90.33</v>
      </c>
      <c r="K345" s="20">
        <v>5.4300000000000001E-2</v>
      </c>
      <c r="L345" s="75"/>
      <c r="M345">
        <v>40.398000000000003</v>
      </c>
      <c r="N345">
        <f>J345*K345</f>
        <v>4.9049189999999996</v>
      </c>
      <c r="O345">
        <f t="shared" si="104"/>
        <v>55.610411404018414</v>
      </c>
      <c r="P345">
        <f>O345*K345</f>
        <v>3.0196453392381999</v>
      </c>
      <c r="Q345" s="105"/>
      <c r="R345" s="110"/>
      <c r="S345" s="69"/>
      <c r="T345" s="69"/>
    </row>
    <row r="346" spans="1:20" s="2" customFormat="1" thickBot="1" x14ac:dyDescent="0.3">
      <c r="A346" s="80"/>
      <c r="B346" s="80"/>
      <c r="C346" s="80"/>
      <c r="D346" s="83"/>
      <c r="E346" s="86"/>
      <c r="F346" s="89"/>
      <c r="G346" s="86"/>
      <c r="H346" s="89"/>
      <c r="I346" s="92"/>
      <c r="J346" s="8">
        <v>86.6</v>
      </c>
      <c r="K346" s="21">
        <v>5.5500000000000001E-2</v>
      </c>
      <c r="L346" s="76"/>
      <c r="M346" s="2">
        <v>38.743000000000002</v>
      </c>
      <c r="N346">
        <f>J346*K346</f>
        <v>4.8062999999999994</v>
      </c>
      <c r="O346">
        <f t="shared" si="104"/>
        <v>52.765896114770847</v>
      </c>
      <c r="P346">
        <f>O346*K346</f>
        <v>2.928507234369782</v>
      </c>
      <c r="Q346" s="106"/>
      <c r="R346" s="111"/>
      <c r="S346" s="70"/>
      <c r="T346" s="70"/>
    </row>
    <row r="347" spans="1:20" ht="15" x14ac:dyDescent="0.25">
      <c r="A347" s="80"/>
      <c r="B347" s="80"/>
      <c r="C347" s="80"/>
      <c r="D347" s="83"/>
      <c r="E347" s="86"/>
      <c r="F347" s="89"/>
      <c r="G347" s="86"/>
      <c r="H347" s="89"/>
      <c r="I347" s="77"/>
      <c r="L347" s="74"/>
      <c r="Q347" s="104"/>
      <c r="R347" s="109"/>
      <c r="S347" s="68"/>
      <c r="T347" s="68"/>
    </row>
    <row r="348" spans="1:20" ht="15" x14ac:dyDescent="0.25">
      <c r="A348" s="80"/>
      <c r="B348" s="80"/>
      <c r="C348" s="80"/>
      <c r="D348" s="83"/>
      <c r="E348" s="86"/>
      <c r="F348" s="89"/>
      <c r="G348" s="86"/>
      <c r="H348" s="89"/>
      <c r="I348" s="77"/>
      <c r="L348" s="75"/>
      <c r="Q348" s="105"/>
      <c r="R348" s="110"/>
      <c r="S348" s="69"/>
      <c r="T348" s="69"/>
    </row>
    <row r="349" spans="1:20" s="1" customFormat="1" thickBot="1" x14ac:dyDescent="0.3">
      <c r="A349" s="81"/>
      <c r="B349" s="81"/>
      <c r="C349" s="81"/>
      <c r="D349" s="84"/>
      <c r="E349" s="87"/>
      <c r="F349" s="90"/>
      <c r="G349" s="87"/>
      <c r="H349" s="90"/>
      <c r="I349" s="78"/>
      <c r="J349" s="9"/>
      <c r="K349" s="22"/>
      <c r="L349" s="76"/>
      <c r="N349"/>
      <c r="O349"/>
      <c r="P349"/>
      <c r="Q349" s="106"/>
      <c r="R349" s="111"/>
      <c r="S349" s="70"/>
      <c r="T349" s="70"/>
    </row>
    <row r="350" spans="1:20" ht="14.45" customHeight="1" x14ac:dyDescent="0.25">
      <c r="A350" s="79" t="s">
        <v>99</v>
      </c>
      <c r="B350" s="79"/>
      <c r="C350" s="79"/>
      <c r="D350" s="82" t="s">
        <v>95</v>
      </c>
      <c r="E350" s="85">
        <v>0.43194444444444446</v>
      </c>
      <c r="F350" s="88" t="s">
        <v>95</v>
      </c>
      <c r="G350" s="85">
        <v>0.50555555555555554</v>
      </c>
      <c r="H350" s="88" t="s">
        <v>96</v>
      </c>
      <c r="I350" s="91">
        <v>0.77569444444444446</v>
      </c>
      <c r="J350" s="7">
        <v>26.07</v>
      </c>
      <c r="K350" s="20">
        <v>0.1011</v>
      </c>
      <c r="L350" s="74">
        <f>HOUR(I350-E350)+MINUTE(I350-E350)/60</f>
        <v>8.25</v>
      </c>
      <c r="M350">
        <v>11.676</v>
      </c>
      <c r="N350">
        <f>J350*K350</f>
        <v>2.6356769999999998</v>
      </c>
      <c r="O350">
        <f t="shared" si="104"/>
        <v>6.244750897813816</v>
      </c>
      <c r="P350">
        <f>O350*K350</f>
        <v>0.63134431576897676</v>
      </c>
      <c r="Q350" s="104">
        <f t="shared" ref="Q350:R350" si="109">AVERAGE(O350:O352)</f>
        <v>6.7062326834107768</v>
      </c>
      <c r="R350" s="109">
        <f t="shared" si="109"/>
        <v>0.66975725265347064</v>
      </c>
      <c r="S350" s="68">
        <f>Q350*EXP(0.693*L350/$M$374)</f>
        <v>7.1400979159328948</v>
      </c>
      <c r="T350" s="68">
        <f>R350*EXP(0.693*L350/$M$374)</f>
        <v>0.71308774830935384</v>
      </c>
    </row>
    <row r="351" spans="1:20" ht="15" x14ac:dyDescent="0.25">
      <c r="A351" s="80"/>
      <c r="B351" s="80"/>
      <c r="C351" s="80"/>
      <c r="D351" s="83"/>
      <c r="E351" s="86"/>
      <c r="F351" s="89"/>
      <c r="G351" s="86"/>
      <c r="H351" s="89"/>
      <c r="I351" s="77"/>
      <c r="J351" s="7">
        <v>27.33</v>
      </c>
      <c r="K351" s="20">
        <v>9.8799999999999999E-2</v>
      </c>
      <c r="L351" s="75"/>
      <c r="M351">
        <v>12.212999999999999</v>
      </c>
      <c r="N351">
        <f>J351*K351</f>
        <v>2.7002039999999998</v>
      </c>
      <c r="O351">
        <f t="shared" si="104"/>
        <v>7.1677144690077377</v>
      </c>
      <c r="P351">
        <f>O351*K351</f>
        <v>0.70817018953796451</v>
      </c>
      <c r="Q351" s="105"/>
      <c r="R351" s="110"/>
      <c r="S351" s="69"/>
      <c r="T351" s="69"/>
    </row>
    <row r="352" spans="1:20" s="2" customFormat="1" thickBot="1" x14ac:dyDescent="0.3">
      <c r="A352" s="80"/>
      <c r="B352" s="80"/>
      <c r="C352" s="80"/>
      <c r="D352" s="83"/>
      <c r="E352" s="86"/>
      <c r="F352" s="89"/>
      <c r="G352" s="86"/>
      <c r="H352" s="89"/>
      <c r="I352" s="92"/>
      <c r="J352" s="8">
        <v>23.4</v>
      </c>
      <c r="K352" s="21">
        <v>0.10680000000000001</v>
      </c>
      <c r="L352" s="76"/>
      <c r="N352"/>
      <c r="O352"/>
      <c r="P352"/>
      <c r="Q352" s="106"/>
      <c r="R352" s="111"/>
      <c r="S352" s="70"/>
      <c r="T352" s="70"/>
    </row>
    <row r="353" spans="1:20" ht="15" x14ac:dyDescent="0.25">
      <c r="A353" s="80"/>
      <c r="B353" s="80"/>
      <c r="C353" s="80"/>
      <c r="D353" s="83"/>
      <c r="E353" s="86"/>
      <c r="F353" s="89"/>
      <c r="G353" s="86"/>
      <c r="H353" s="89"/>
      <c r="I353" s="77"/>
      <c r="L353" s="74"/>
      <c r="Q353" s="104"/>
      <c r="R353" s="109"/>
      <c r="S353" s="68"/>
      <c r="T353" s="68"/>
    </row>
    <row r="354" spans="1:20" ht="15" x14ac:dyDescent="0.25">
      <c r="A354" s="80"/>
      <c r="B354" s="80"/>
      <c r="C354" s="80"/>
      <c r="D354" s="83"/>
      <c r="E354" s="86"/>
      <c r="F354" s="89"/>
      <c r="G354" s="86"/>
      <c r="H354" s="89"/>
      <c r="I354" s="77"/>
      <c r="L354" s="75"/>
      <c r="Q354" s="105"/>
      <c r="R354" s="110"/>
      <c r="S354" s="69"/>
      <c r="T354" s="69"/>
    </row>
    <row r="355" spans="1:20" s="1" customFormat="1" thickBot="1" x14ac:dyDescent="0.3">
      <c r="A355" s="81"/>
      <c r="B355" s="81"/>
      <c r="C355" s="81"/>
      <c r="D355" s="84"/>
      <c r="E355" s="87"/>
      <c r="F355" s="90"/>
      <c r="G355" s="87"/>
      <c r="H355" s="90"/>
      <c r="I355" s="78"/>
      <c r="J355" s="9"/>
      <c r="K355" s="22"/>
      <c r="L355" s="76"/>
      <c r="N355"/>
      <c r="O355"/>
      <c r="P355"/>
      <c r="Q355" s="106"/>
      <c r="R355" s="111"/>
      <c r="S355" s="70"/>
      <c r="T355" s="70"/>
    </row>
    <row r="356" spans="1:20" ht="14.45" customHeight="1" x14ac:dyDescent="0.25">
      <c r="A356" s="79" t="s">
        <v>100</v>
      </c>
      <c r="B356" s="79"/>
      <c r="C356" s="79"/>
      <c r="D356" s="82" t="s">
        <v>101</v>
      </c>
      <c r="E356" s="85">
        <v>0.72569444444444453</v>
      </c>
      <c r="F356" s="88" t="s">
        <v>102</v>
      </c>
      <c r="G356" s="85">
        <v>0.42986111111111108</v>
      </c>
      <c r="H356" s="88" t="s">
        <v>102</v>
      </c>
      <c r="I356" s="91">
        <v>0.70138888888888884</v>
      </c>
      <c r="J356" s="7">
        <v>39.270000000000003</v>
      </c>
      <c r="K356" s="20">
        <v>8.2400000000000001E-2</v>
      </c>
      <c r="L356" s="74">
        <f>HOUR(E356-I356)+24+MINUTE(E356-I356)/60</f>
        <v>24.583333333333332</v>
      </c>
      <c r="M356">
        <v>17.581</v>
      </c>
      <c r="N356">
        <f>J356*K356</f>
        <v>3.2358480000000003</v>
      </c>
      <c r="O356">
        <f t="shared" si="104"/>
        <v>16.393912700234893</v>
      </c>
      <c r="P356">
        <f>O356*K356</f>
        <v>1.3508584064993552</v>
      </c>
      <c r="Q356" s="104">
        <f t="shared" ref="Q356:R356" si="110">AVERAGE(O356:O358)</f>
        <v>16.395058527138918</v>
      </c>
      <c r="R356" s="109">
        <f t="shared" si="110"/>
        <v>1.3506246578109338</v>
      </c>
      <c r="S356" s="68">
        <f>Q356*EXP(0.693*L356/$M$374)</f>
        <v>19.76239653198467</v>
      </c>
      <c r="T356" s="68">
        <f>R356*EXP(0.693*L356/$M$374)</f>
        <v>1.6280259084987661</v>
      </c>
    </row>
    <row r="357" spans="1:20" ht="15" x14ac:dyDescent="0.25">
      <c r="A357" s="80"/>
      <c r="B357" s="80"/>
      <c r="C357" s="80"/>
      <c r="D357" s="83"/>
      <c r="E357" s="86"/>
      <c r="F357" s="89"/>
      <c r="G357" s="86"/>
      <c r="H357" s="89"/>
      <c r="I357" s="77"/>
      <c r="J357" s="7">
        <v>40.07</v>
      </c>
      <c r="K357" s="20">
        <v>8.1600000000000006E-2</v>
      </c>
      <c r="L357" s="75"/>
      <c r="M357">
        <v>17.940000000000001</v>
      </c>
      <c r="N357">
        <f>J357*K357</f>
        <v>3.2697120000000002</v>
      </c>
      <c r="O357">
        <f t="shared" si="104"/>
        <v>17.010940488053549</v>
      </c>
      <c r="P357">
        <f>O357*K357</f>
        <v>1.3880927438251698</v>
      </c>
      <c r="Q357" s="105"/>
      <c r="R357" s="110"/>
      <c r="S357" s="69"/>
      <c r="T357" s="69"/>
    </row>
    <row r="358" spans="1:20" s="2" customFormat="1" thickBot="1" x14ac:dyDescent="0.3">
      <c r="A358" s="80"/>
      <c r="B358" s="80"/>
      <c r="C358" s="80"/>
      <c r="D358" s="83"/>
      <c r="E358" s="86"/>
      <c r="F358" s="89"/>
      <c r="G358" s="86"/>
      <c r="H358" s="89"/>
      <c r="I358" s="92"/>
      <c r="J358" s="8">
        <v>38.53</v>
      </c>
      <c r="K358" s="21">
        <v>8.3199999999999996E-2</v>
      </c>
      <c r="L358" s="76"/>
      <c r="M358" s="2">
        <v>17.224</v>
      </c>
      <c r="N358">
        <f>J358*K358</f>
        <v>3.2056960000000001</v>
      </c>
      <c r="O358">
        <f t="shared" si="104"/>
        <v>15.780322393128319</v>
      </c>
      <c r="P358">
        <f>O358*K358</f>
        <v>1.3129228231082761</v>
      </c>
      <c r="Q358" s="106"/>
      <c r="R358" s="111"/>
      <c r="S358" s="70"/>
      <c r="T358" s="70"/>
    </row>
    <row r="359" spans="1:20" ht="15" x14ac:dyDescent="0.25">
      <c r="A359" s="80"/>
      <c r="B359" s="80"/>
      <c r="C359" s="80"/>
      <c r="D359" s="83"/>
      <c r="E359" s="86"/>
      <c r="F359" s="89"/>
      <c r="G359" s="86"/>
      <c r="H359" s="89"/>
      <c r="I359" s="77"/>
      <c r="L359" s="74"/>
      <c r="Q359" s="104"/>
      <c r="R359" s="109"/>
      <c r="S359" s="68"/>
      <c r="T359" s="68"/>
    </row>
    <row r="360" spans="1:20" ht="15" x14ac:dyDescent="0.25">
      <c r="A360" s="80"/>
      <c r="B360" s="80"/>
      <c r="C360" s="80"/>
      <c r="D360" s="83"/>
      <c r="E360" s="86"/>
      <c r="F360" s="89"/>
      <c r="G360" s="86"/>
      <c r="H360" s="89"/>
      <c r="I360" s="77"/>
      <c r="L360" s="75"/>
      <c r="Q360" s="105"/>
      <c r="R360" s="110"/>
      <c r="S360" s="69"/>
      <c r="T360" s="69"/>
    </row>
    <row r="361" spans="1:20" s="1" customFormat="1" thickBot="1" x14ac:dyDescent="0.3">
      <c r="A361" s="81"/>
      <c r="B361" s="81"/>
      <c r="C361" s="81"/>
      <c r="D361" s="84"/>
      <c r="E361" s="87"/>
      <c r="F361" s="90"/>
      <c r="G361" s="87"/>
      <c r="H361" s="90"/>
      <c r="I361" s="78"/>
      <c r="J361" s="9"/>
      <c r="K361" s="22"/>
      <c r="L361" s="76"/>
      <c r="N361"/>
      <c r="O361"/>
      <c r="P361"/>
      <c r="Q361" s="106"/>
      <c r="R361" s="111"/>
      <c r="S361" s="70"/>
      <c r="T361" s="70"/>
    </row>
    <row r="362" spans="1:20" ht="14.45" customHeight="1" x14ac:dyDescent="0.25">
      <c r="A362" s="79" t="s">
        <v>103</v>
      </c>
      <c r="B362" s="79"/>
      <c r="C362" s="79"/>
      <c r="D362" s="82" t="s">
        <v>101</v>
      </c>
      <c r="E362" s="85">
        <v>0.73958333333333337</v>
      </c>
      <c r="F362" s="88" t="s">
        <v>102</v>
      </c>
      <c r="G362" s="85">
        <v>0.42986111111111108</v>
      </c>
      <c r="H362" s="88" t="s">
        <v>102</v>
      </c>
      <c r="I362" s="91">
        <v>0.70138888888888884</v>
      </c>
      <c r="J362" s="7">
        <v>22.4</v>
      </c>
      <c r="K362" s="20">
        <v>0.1091</v>
      </c>
      <c r="L362" s="74">
        <f>HOUR(E362-I362)+24+MINUTE(E362-I362)/60</f>
        <v>24.916666666666668</v>
      </c>
      <c r="M362">
        <v>10.021000000000001</v>
      </c>
      <c r="N362">
        <f>J362*K362</f>
        <v>2.4438399999999998</v>
      </c>
      <c r="O362">
        <f t="shared" si="104"/>
        <v>3.4002356085662484</v>
      </c>
      <c r="P362">
        <f>O362*K362</f>
        <v>0.3709657048945777</v>
      </c>
      <c r="Q362" s="104">
        <f t="shared" ref="Q362:R362" si="111">AVERAGE(O362:O364)</f>
        <v>2.9000821649583681</v>
      </c>
      <c r="R362" s="109">
        <f t="shared" si="111"/>
        <v>0.32023885015111875</v>
      </c>
      <c r="S362" s="68">
        <f>Q362*EXP(0.693*L362/$M$374)</f>
        <v>3.5045879428723326</v>
      </c>
      <c r="T362" s="68">
        <f>R362*EXP(0.693*L362/$M$374)</f>
        <v>0.38699083310111027</v>
      </c>
    </row>
    <row r="363" spans="1:20" ht="15" x14ac:dyDescent="0.25">
      <c r="A363" s="80"/>
      <c r="B363" s="80"/>
      <c r="C363" s="80"/>
      <c r="D363" s="83"/>
      <c r="E363" s="86"/>
      <c r="F363" s="89"/>
      <c r="G363" s="86"/>
      <c r="H363" s="89"/>
      <c r="I363" s="77"/>
      <c r="J363" s="7">
        <v>25.67</v>
      </c>
      <c r="K363" s="20">
        <v>0.1019</v>
      </c>
      <c r="L363" s="75"/>
      <c r="Q363" s="105"/>
      <c r="R363" s="110"/>
      <c r="S363" s="69"/>
      <c r="T363" s="69"/>
    </row>
    <row r="364" spans="1:20" s="2" customFormat="1" thickBot="1" x14ac:dyDescent="0.3">
      <c r="A364" s="80"/>
      <c r="B364" s="80"/>
      <c r="C364" s="80"/>
      <c r="D364" s="83"/>
      <c r="E364" s="86"/>
      <c r="F364" s="89"/>
      <c r="G364" s="86"/>
      <c r="H364" s="89"/>
      <c r="I364" s="92"/>
      <c r="J364" s="8">
        <v>21.13</v>
      </c>
      <c r="K364" s="21">
        <v>0.1123</v>
      </c>
      <c r="L364" s="76"/>
      <c r="M364" s="2">
        <v>9.4390000000000001</v>
      </c>
      <c r="N364">
        <f>J364*K364</f>
        <v>2.3728989999999999</v>
      </c>
      <c r="O364">
        <f t="shared" si="104"/>
        <v>2.3999287213504878</v>
      </c>
      <c r="P364">
        <f>O364*K364</f>
        <v>0.2695119954076598</v>
      </c>
      <c r="Q364" s="106"/>
      <c r="R364" s="111"/>
      <c r="S364" s="70"/>
      <c r="T364" s="70"/>
    </row>
    <row r="365" spans="1:20" ht="15" x14ac:dyDescent="0.25">
      <c r="A365" s="80"/>
      <c r="B365" s="80"/>
      <c r="C365" s="80"/>
      <c r="D365" s="83"/>
      <c r="E365" s="86"/>
      <c r="F365" s="89"/>
      <c r="G365" s="86"/>
      <c r="H365" s="89"/>
      <c r="I365" s="77"/>
      <c r="L365" s="74"/>
      <c r="Q365" s="104"/>
      <c r="R365" s="112"/>
    </row>
    <row r="366" spans="1:20" ht="15" x14ac:dyDescent="0.25">
      <c r="A366" s="80"/>
      <c r="B366" s="80"/>
      <c r="C366" s="80"/>
      <c r="D366" s="83"/>
      <c r="E366" s="86"/>
      <c r="F366" s="89"/>
      <c r="G366" s="86"/>
      <c r="H366" s="89"/>
      <c r="I366" s="77"/>
      <c r="L366" s="75"/>
      <c r="Q366" s="105"/>
      <c r="R366" s="110"/>
    </row>
    <row r="367" spans="1:20" s="1" customFormat="1" thickBot="1" x14ac:dyDescent="0.3">
      <c r="A367" s="81"/>
      <c r="B367" s="81"/>
      <c r="C367" s="81"/>
      <c r="D367" s="84"/>
      <c r="E367" s="87"/>
      <c r="F367" s="90"/>
      <c r="G367" s="87"/>
      <c r="H367" s="90"/>
      <c r="I367" s="78"/>
      <c r="J367" s="9"/>
      <c r="K367" s="22"/>
      <c r="L367" s="76"/>
      <c r="N367"/>
      <c r="O367"/>
      <c r="P367"/>
      <c r="Q367" s="106"/>
      <c r="R367" s="113"/>
    </row>
    <row r="368" spans="1:20" ht="14.45" customHeight="1" x14ac:dyDescent="0.25">
      <c r="A368" s="31"/>
      <c r="B368" s="31"/>
      <c r="C368" s="31"/>
      <c r="D368" s="34"/>
      <c r="E368" s="37"/>
      <c r="F368" s="40"/>
      <c r="G368" s="37"/>
      <c r="H368" s="40"/>
      <c r="I368" s="43"/>
      <c r="K368" s="53"/>
      <c r="L368" s="57" t="s">
        <v>104</v>
      </c>
      <c r="Q368" s="104"/>
      <c r="R368" s="109"/>
    </row>
    <row r="369" spans="1:18" ht="15" x14ac:dyDescent="0.25">
      <c r="A369" s="32"/>
      <c r="B369" s="32"/>
      <c r="C369" s="32"/>
      <c r="D369" s="35"/>
      <c r="E369" s="38"/>
      <c r="F369" s="41"/>
      <c r="G369" s="38"/>
      <c r="H369" s="41"/>
      <c r="I369" s="29"/>
      <c r="K369" s="53"/>
      <c r="L369" s="58">
        <f>8.04267</f>
        <v>8.0426699999999993</v>
      </c>
      <c r="Q369" s="105"/>
      <c r="R369" s="110"/>
    </row>
    <row r="370" spans="1:18" s="2" customFormat="1" thickBot="1" x14ac:dyDescent="0.3">
      <c r="A370" s="32"/>
      <c r="B370" s="32"/>
      <c r="C370" s="32"/>
      <c r="D370" s="35"/>
      <c r="E370" s="38"/>
      <c r="F370" s="41"/>
      <c r="G370" s="38"/>
      <c r="H370" s="41"/>
      <c r="I370" s="44"/>
      <c r="J370" s="8"/>
      <c r="K370" s="54"/>
      <c r="L370" s="59">
        <f>L369*L373</f>
        <v>13.823261499318868</v>
      </c>
      <c r="N370"/>
      <c r="P370"/>
      <c r="Q370" s="106"/>
      <c r="R370" s="111"/>
    </row>
    <row r="371" spans="1:18" ht="15" x14ac:dyDescent="0.25">
      <c r="A371" s="32"/>
      <c r="B371" s="32"/>
      <c r="C371" s="32"/>
      <c r="D371" s="35"/>
      <c r="E371" s="38"/>
      <c r="F371" s="41"/>
      <c r="G371" s="38"/>
      <c r="H371" s="41"/>
      <c r="I371" s="29"/>
      <c r="K371" s="53"/>
      <c r="L371" s="60"/>
      <c r="Q371" s="107"/>
      <c r="R371" s="112"/>
    </row>
    <row r="372" spans="1:18" ht="15" x14ac:dyDescent="0.25">
      <c r="A372" s="32"/>
      <c r="B372" s="32"/>
      <c r="C372" s="32"/>
      <c r="D372" s="35"/>
      <c r="E372" s="38"/>
      <c r="F372" s="41"/>
      <c r="G372" s="38"/>
      <c r="H372" s="41"/>
      <c r="I372" s="29"/>
      <c r="K372" s="53"/>
      <c r="L372" s="58" t="s">
        <v>105</v>
      </c>
      <c r="Q372" s="105"/>
      <c r="R372" s="110"/>
    </row>
    <row r="373" spans="1:18" s="1" customFormat="1" thickBot="1" x14ac:dyDescent="0.3">
      <c r="A373" s="33"/>
      <c r="B373" s="33"/>
      <c r="C373" s="33"/>
      <c r="D373" s="36"/>
      <c r="E373" s="39"/>
      <c r="F373" s="42"/>
      <c r="G373" s="39"/>
      <c r="H373" s="42"/>
      <c r="I373" s="30"/>
      <c r="J373" s="9"/>
      <c r="K373" s="55"/>
      <c r="L373" s="61">
        <f>[1]Arkusz1!$G$162/42.13</f>
        <v>1.7187403560408259</v>
      </c>
      <c r="Q373" s="108"/>
      <c r="R373" s="113"/>
    </row>
    <row r="374" spans="1:18" ht="14.45" customHeight="1" x14ac:dyDescent="0.25">
      <c r="A374" s="31"/>
      <c r="B374" s="31"/>
      <c r="C374" s="31"/>
      <c r="D374" s="34"/>
      <c r="E374" s="37"/>
      <c r="F374" s="40"/>
      <c r="G374" s="37"/>
      <c r="H374" s="40"/>
      <c r="I374" s="43"/>
      <c r="L374" s="71" t="s">
        <v>106</v>
      </c>
      <c r="M374" s="114">
        <f>91.2</f>
        <v>91.2</v>
      </c>
      <c r="Q374" s="104"/>
      <c r="R374" s="109"/>
    </row>
    <row r="375" spans="1:18" ht="15" x14ac:dyDescent="0.25">
      <c r="A375" s="32"/>
      <c r="B375" s="32"/>
      <c r="C375" s="32"/>
      <c r="D375" s="35"/>
      <c r="E375" s="38"/>
      <c r="F375" s="41"/>
      <c r="G375" s="38"/>
      <c r="H375" s="41"/>
      <c r="I375" s="29"/>
      <c r="L375" s="72"/>
      <c r="M375" s="115"/>
      <c r="Q375" s="105"/>
      <c r="R375" s="110"/>
    </row>
    <row r="376" spans="1:18" s="2" customFormat="1" thickBot="1" x14ac:dyDescent="0.3">
      <c r="A376" s="32"/>
      <c r="B376" s="32"/>
      <c r="C376" s="32"/>
      <c r="D376" s="35"/>
      <c r="E376" s="38"/>
      <c r="F376" s="41"/>
      <c r="G376" s="38"/>
      <c r="H376" s="41"/>
      <c r="I376" s="44"/>
      <c r="J376" s="8"/>
      <c r="K376" s="21"/>
      <c r="L376" s="73"/>
      <c r="M376" s="116"/>
      <c r="Q376" s="106"/>
      <c r="R376" s="111"/>
    </row>
    <row r="377" spans="1:18" ht="15" x14ac:dyDescent="0.25">
      <c r="A377" s="32"/>
      <c r="B377" s="32"/>
      <c r="C377" s="32"/>
      <c r="D377" s="35"/>
      <c r="E377" s="38"/>
      <c r="F377" s="41"/>
      <c r="G377" s="38"/>
      <c r="H377" s="41"/>
      <c r="I377" s="29"/>
      <c r="L377" s="62"/>
      <c r="Q377" s="107"/>
      <c r="R377" s="112"/>
    </row>
    <row r="378" spans="1:18" ht="15" x14ac:dyDescent="0.25">
      <c r="A378" s="32"/>
      <c r="B378" s="32"/>
      <c r="C378" s="32"/>
      <c r="D378" s="35"/>
      <c r="E378" s="38"/>
      <c r="F378" s="41"/>
      <c r="G378" s="38"/>
      <c r="H378" s="41"/>
      <c r="I378" s="29"/>
      <c r="L378" s="63"/>
      <c r="Q378" s="105"/>
      <c r="R378" s="110"/>
    </row>
    <row r="379" spans="1:18" s="1" customFormat="1" thickBot="1" x14ac:dyDescent="0.3">
      <c r="A379" s="33"/>
      <c r="B379" s="33"/>
      <c r="C379" s="33"/>
      <c r="D379" s="36"/>
      <c r="E379" s="39"/>
      <c r="F379" s="42"/>
      <c r="G379" s="39"/>
      <c r="H379" s="42"/>
      <c r="I379" s="30"/>
      <c r="J379" s="9"/>
      <c r="K379" s="22"/>
      <c r="L379" s="64"/>
      <c r="Q379" s="108"/>
      <c r="R379" s="113"/>
    </row>
    <row r="380" spans="1:18" ht="14.45" customHeight="1" x14ac:dyDescent="0.25">
      <c r="A380" s="31"/>
      <c r="B380" s="31"/>
      <c r="C380" s="31"/>
      <c r="D380" s="34"/>
      <c r="E380" s="37"/>
      <c r="F380" s="40"/>
      <c r="G380" s="37"/>
      <c r="H380" s="40"/>
      <c r="I380" s="43"/>
      <c r="L380" s="62"/>
      <c r="Q380" s="104"/>
      <c r="R380" s="109"/>
    </row>
    <row r="381" spans="1:18" ht="15" x14ac:dyDescent="0.25">
      <c r="A381" s="32"/>
      <c r="B381" s="32"/>
      <c r="C381" s="32"/>
      <c r="D381" s="35"/>
      <c r="E381" s="38"/>
      <c r="F381" s="41"/>
      <c r="G381" s="38"/>
      <c r="H381" s="41"/>
      <c r="I381" s="29"/>
      <c r="L381" s="63"/>
      <c r="Q381" s="105"/>
      <c r="R381" s="110"/>
    </row>
    <row r="382" spans="1:18" s="2" customFormat="1" thickBot="1" x14ac:dyDescent="0.3">
      <c r="A382" s="32"/>
      <c r="B382" s="32"/>
      <c r="C382" s="32"/>
      <c r="D382" s="35"/>
      <c r="E382" s="38"/>
      <c r="F382" s="41"/>
      <c r="G382" s="38"/>
      <c r="H382" s="41"/>
      <c r="I382" s="44"/>
      <c r="J382" s="8"/>
      <c r="K382" s="21"/>
      <c r="L382" s="64"/>
      <c r="Q382" s="106"/>
      <c r="R382" s="111"/>
    </row>
    <row r="383" spans="1:18" ht="15" x14ac:dyDescent="0.25">
      <c r="A383" s="32"/>
      <c r="B383" s="32"/>
      <c r="C383" s="32"/>
      <c r="D383" s="35"/>
      <c r="E383" s="38"/>
      <c r="F383" s="41"/>
      <c r="G383" s="38"/>
      <c r="H383" s="41"/>
      <c r="I383" s="29"/>
      <c r="L383" s="62"/>
      <c r="Q383" s="107"/>
      <c r="R383" s="112"/>
    </row>
    <row r="384" spans="1:18" ht="15" x14ac:dyDescent="0.25">
      <c r="A384" s="32"/>
      <c r="B384" s="32"/>
      <c r="C384" s="32"/>
      <c r="D384" s="35"/>
      <c r="E384" s="38"/>
      <c r="F384" s="41"/>
      <c r="G384" s="38"/>
      <c r="H384" s="41"/>
      <c r="I384" s="29"/>
      <c r="L384" s="63"/>
      <c r="Q384" s="105"/>
      <c r="R384" s="110"/>
    </row>
    <row r="385" spans="1:18" s="1" customFormat="1" thickBot="1" x14ac:dyDescent="0.3">
      <c r="A385" s="33"/>
      <c r="B385" s="33"/>
      <c r="C385" s="33"/>
      <c r="D385" s="36"/>
      <c r="E385" s="39"/>
      <c r="F385" s="42"/>
      <c r="G385" s="39"/>
      <c r="H385" s="42"/>
      <c r="I385" s="30"/>
      <c r="J385" s="9"/>
      <c r="K385" s="22"/>
      <c r="L385" s="64"/>
      <c r="Q385" s="108"/>
      <c r="R385" s="113"/>
    </row>
    <row r="386" spans="1:18" ht="14.45" customHeight="1" x14ac:dyDescent="0.25">
      <c r="A386" s="31"/>
      <c r="B386" s="31"/>
      <c r="C386" s="31"/>
      <c r="D386" s="34"/>
      <c r="E386" s="37"/>
      <c r="F386" s="40"/>
      <c r="G386" s="37"/>
      <c r="H386" s="40"/>
      <c r="I386" s="43"/>
      <c r="L386" s="62"/>
      <c r="R386" s="109"/>
    </row>
    <row r="387" spans="1:18" ht="15" x14ac:dyDescent="0.25">
      <c r="A387" s="32"/>
      <c r="B387" s="32"/>
      <c r="C387" s="32"/>
      <c r="D387" s="35"/>
      <c r="E387" s="38"/>
      <c r="F387" s="41"/>
      <c r="G387" s="38"/>
      <c r="H387" s="41"/>
      <c r="I387" s="29"/>
      <c r="L387" s="63"/>
      <c r="R387" s="110"/>
    </row>
    <row r="388" spans="1:18" s="2" customFormat="1" thickBot="1" x14ac:dyDescent="0.3">
      <c r="A388" s="32"/>
      <c r="B388" s="32"/>
      <c r="C388" s="32"/>
      <c r="D388" s="35"/>
      <c r="E388" s="38"/>
      <c r="F388" s="41"/>
      <c r="G388" s="38"/>
      <c r="H388" s="41"/>
      <c r="I388" s="44"/>
      <c r="J388" s="8"/>
      <c r="K388" s="21"/>
      <c r="L388" s="64"/>
      <c r="Q388" s="48"/>
      <c r="R388" s="111"/>
    </row>
    <row r="389" spans="1:18" ht="15" x14ac:dyDescent="0.25">
      <c r="A389" s="32"/>
      <c r="B389" s="32"/>
      <c r="C389" s="32"/>
      <c r="D389" s="35"/>
      <c r="E389" s="38"/>
      <c r="F389" s="41"/>
      <c r="G389" s="38"/>
      <c r="H389" s="41"/>
      <c r="I389" s="29"/>
      <c r="L389" s="62"/>
      <c r="R389" s="112"/>
    </row>
    <row r="390" spans="1:18" ht="15" x14ac:dyDescent="0.25">
      <c r="A390" s="32"/>
      <c r="B390" s="32"/>
      <c r="C390" s="32"/>
      <c r="D390" s="35"/>
      <c r="E390" s="38"/>
      <c r="F390" s="41"/>
      <c r="G390" s="38"/>
      <c r="H390" s="41"/>
      <c r="I390" s="29"/>
      <c r="L390" s="63"/>
      <c r="R390" s="110"/>
    </row>
    <row r="391" spans="1:18" s="1" customFormat="1" thickBot="1" x14ac:dyDescent="0.3">
      <c r="A391" s="33"/>
      <c r="B391" s="33"/>
      <c r="C391" s="33"/>
      <c r="D391" s="36"/>
      <c r="E391" s="39"/>
      <c r="F391" s="42"/>
      <c r="G391" s="39"/>
      <c r="H391" s="42"/>
      <c r="I391" s="30"/>
      <c r="J391" s="9"/>
      <c r="K391" s="22"/>
      <c r="L391" s="64"/>
      <c r="Q391" s="49"/>
      <c r="R391" s="113"/>
    </row>
    <row r="392" spans="1:18" ht="14.45" customHeight="1" x14ac:dyDescent="0.25">
      <c r="A392" s="31"/>
      <c r="B392" s="31"/>
      <c r="C392" s="31"/>
      <c r="D392" s="34"/>
      <c r="E392" s="37"/>
      <c r="F392" s="40"/>
      <c r="G392" s="37"/>
      <c r="H392" s="40"/>
      <c r="I392" s="43"/>
      <c r="L392" s="62"/>
    </row>
    <row r="393" spans="1:18" ht="15" x14ac:dyDescent="0.25">
      <c r="A393" s="32"/>
      <c r="B393" s="32"/>
      <c r="C393" s="32"/>
      <c r="D393" s="35"/>
      <c r="E393" s="38"/>
      <c r="F393" s="41"/>
      <c r="G393" s="38"/>
      <c r="H393" s="41"/>
      <c r="I393" s="29"/>
      <c r="L393" s="63"/>
    </row>
    <row r="394" spans="1:18" s="2" customFormat="1" thickBot="1" x14ac:dyDescent="0.3">
      <c r="A394" s="32"/>
      <c r="B394" s="32"/>
      <c r="C394" s="32"/>
      <c r="D394" s="35"/>
      <c r="E394" s="38"/>
      <c r="F394" s="41"/>
      <c r="G394" s="38"/>
      <c r="H394" s="41"/>
      <c r="I394" s="44"/>
      <c r="J394" s="8"/>
      <c r="K394" s="21"/>
      <c r="L394" s="64"/>
      <c r="Q394" s="48"/>
      <c r="R394" s="51"/>
    </row>
    <row r="395" spans="1:18" ht="15" x14ac:dyDescent="0.25">
      <c r="A395" s="32"/>
      <c r="B395" s="32"/>
      <c r="C395" s="32"/>
      <c r="D395" s="35"/>
      <c r="E395" s="38"/>
      <c r="F395" s="41"/>
      <c r="G395" s="38"/>
      <c r="H395" s="41"/>
      <c r="I395" s="29"/>
      <c r="L395" s="62"/>
    </row>
    <row r="396" spans="1:18" ht="15" x14ac:dyDescent="0.25">
      <c r="A396" s="32"/>
      <c r="B396" s="32"/>
      <c r="C396" s="32"/>
      <c r="D396" s="35"/>
      <c r="E396" s="38"/>
      <c r="F396" s="41"/>
      <c r="G396" s="38"/>
      <c r="H396" s="41"/>
      <c r="I396" s="29"/>
      <c r="L396" s="63"/>
    </row>
    <row r="397" spans="1:18" s="1" customFormat="1" thickBot="1" x14ac:dyDescent="0.3">
      <c r="A397" s="33"/>
      <c r="B397" s="33"/>
      <c r="C397" s="33"/>
      <c r="D397" s="36"/>
      <c r="E397" s="39"/>
      <c r="F397" s="42"/>
      <c r="G397" s="39"/>
      <c r="H397" s="42"/>
      <c r="I397" s="30"/>
      <c r="J397" s="9"/>
      <c r="K397" s="22"/>
      <c r="L397" s="64"/>
      <c r="Q397" s="49"/>
      <c r="R397" s="52"/>
    </row>
    <row r="398" spans="1:18" ht="14.45" customHeight="1" x14ac:dyDescent="0.25">
      <c r="A398" s="31"/>
      <c r="B398" s="31"/>
      <c r="C398" s="31"/>
      <c r="D398" s="34"/>
      <c r="E398" s="37"/>
      <c r="F398" s="40"/>
      <c r="G398" s="37"/>
      <c r="H398" s="40"/>
      <c r="I398" s="43"/>
      <c r="L398" s="62"/>
    </row>
    <row r="399" spans="1:18" ht="15" x14ac:dyDescent="0.25">
      <c r="A399" s="32"/>
      <c r="B399" s="32"/>
      <c r="C399" s="32"/>
      <c r="D399" s="35"/>
      <c r="E399" s="38"/>
      <c r="F399" s="41"/>
      <c r="G399" s="38"/>
      <c r="H399" s="41"/>
      <c r="I399" s="29"/>
      <c r="L399" s="63"/>
    </row>
    <row r="400" spans="1:18" s="2" customFormat="1" thickBot="1" x14ac:dyDescent="0.3">
      <c r="A400" s="32"/>
      <c r="B400" s="32"/>
      <c r="C400" s="32"/>
      <c r="D400" s="35"/>
      <c r="E400" s="38"/>
      <c r="F400" s="41"/>
      <c r="G400" s="38"/>
      <c r="H400" s="41"/>
      <c r="I400" s="44"/>
      <c r="J400" s="8"/>
      <c r="K400" s="21"/>
      <c r="L400" s="64"/>
      <c r="Q400" s="48"/>
      <c r="R400" s="51"/>
    </row>
    <row r="401" spans="1:18" ht="15" x14ac:dyDescent="0.25">
      <c r="A401" s="32"/>
      <c r="B401" s="32"/>
      <c r="C401" s="32"/>
      <c r="D401" s="35"/>
      <c r="E401" s="38"/>
      <c r="F401" s="41"/>
      <c r="G401" s="38"/>
      <c r="H401" s="41"/>
      <c r="I401" s="29"/>
      <c r="L401" s="62"/>
    </row>
    <row r="402" spans="1:18" ht="15" x14ac:dyDescent="0.25">
      <c r="A402" s="32"/>
      <c r="B402" s="32"/>
      <c r="C402" s="32"/>
      <c r="D402" s="35"/>
      <c r="E402" s="38"/>
      <c r="F402" s="41"/>
      <c r="G402" s="38"/>
      <c r="H402" s="41"/>
      <c r="I402" s="29"/>
      <c r="L402" s="63"/>
    </row>
    <row r="403" spans="1:18" s="1" customFormat="1" thickBot="1" x14ac:dyDescent="0.3">
      <c r="A403" s="33"/>
      <c r="B403" s="33"/>
      <c r="C403" s="33"/>
      <c r="D403" s="36"/>
      <c r="E403" s="39"/>
      <c r="F403" s="42"/>
      <c r="G403" s="39"/>
      <c r="H403" s="42"/>
      <c r="I403" s="30"/>
      <c r="J403" s="9"/>
      <c r="K403" s="22"/>
      <c r="L403" s="64"/>
      <c r="Q403" s="49"/>
      <c r="R403" s="52"/>
    </row>
    <row r="404" spans="1:18" ht="14.45" customHeight="1" x14ac:dyDescent="0.25">
      <c r="A404" s="31"/>
      <c r="B404" s="31"/>
      <c r="C404" s="31"/>
      <c r="D404" s="34"/>
      <c r="E404" s="37"/>
      <c r="F404" s="40"/>
      <c r="G404" s="37"/>
      <c r="H404" s="40"/>
      <c r="I404" s="43"/>
      <c r="L404" s="62"/>
    </row>
    <row r="405" spans="1:18" ht="15" x14ac:dyDescent="0.25">
      <c r="A405" s="32"/>
      <c r="B405" s="32"/>
      <c r="C405" s="32"/>
      <c r="D405" s="35"/>
      <c r="E405" s="38"/>
      <c r="F405" s="41"/>
      <c r="G405" s="38"/>
      <c r="H405" s="41"/>
      <c r="I405" s="29"/>
      <c r="L405" s="63"/>
    </row>
    <row r="406" spans="1:18" s="2" customFormat="1" thickBot="1" x14ac:dyDescent="0.3">
      <c r="A406" s="32"/>
      <c r="B406" s="32"/>
      <c r="C406" s="32"/>
      <c r="D406" s="35"/>
      <c r="E406" s="38"/>
      <c r="F406" s="41"/>
      <c r="G406" s="38"/>
      <c r="H406" s="41"/>
      <c r="I406" s="44"/>
      <c r="J406" s="8"/>
      <c r="K406" s="21"/>
      <c r="L406" s="64"/>
      <c r="Q406" s="48"/>
      <c r="R406" s="51"/>
    </row>
    <row r="407" spans="1:18" ht="15" x14ac:dyDescent="0.25">
      <c r="A407" s="32"/>
      <c r="B407" s="32"/>
      <c r="C407" s="32"/>
      <c r="D407" s="35"/>
      <c r="E407" s="38"/>
      <c r="F407" s="41"/>
      <c r="G407" s="38"/>
      <c r="H407" s="41"/>
      <c r="I407" s="29"/>
      <c r="L407" s="62"/>
    </row>
    <row r="408" spans="1:18" ht="15" x14ac:dyDescent="0.25">
      <c r="A408" s="32"/>
      <c r="B408" s="32"/>
      <c r="C408" s="32"/>
      <c r="D408" s="35"/>
      <c r="E408" s="38"/>
      <c r="F408" s="41"/>
      <c r="G408" s="38"/>
      <c r="H408" s="41"/>
      <c r="I408" s="29"/>
      <c r="L408" s="63"/>
    </row>
    <row r="409" spans="1:18" s="1" customFormat="1" thickBot="1" x14ac:dyDescent="0.3">
      <c r="A409" s="33"/>
      <c r="B409" s="33"/>
      <c r="C409" s="33"/>
      <c r="D409" s="36"/>
      <c r="E409" s="39"/>
      <c r="F409" s="42"/>
      <c r="G409" s="39"/>
      <c r="H409" s="42"/>
      <c r="I409" s="30"/>
      <c r="J409" s="9"/>
      <c r="K409" s="22"/>
      <c r="L409" s="64"/>
      <c r="Q409" s="49"/>
      <c r="R409" s="52"/>
    </row>
    <row r="410" spans="1:18" ht="14.45" customHeight="1" x14ac:dyDescent="0.25">
      <c r="A410" s="31"/>
      <c r="B410" s="31"/>
      <c r="C410" s="31"/>
      <c r="D410" s="34"/>
      <c r="E410" s="37"/>
      <c r="F410" s="40"/>
      <c r="G410" s="37"/>
      <c r="H410" s="40"/>
      <c r="I410" s="43"/>
      <c r="L410" s="62"/>
    </row>
    <row r="411" spans="1:18" ht="15" x14ac:dyDescent="0.25">
      <c r="A411" s="32"/>
      <c r="B411" s="32"/>
      <c r="C411" s="32"/>
      <c r="D411" s="35"/>
      <c r="E411" s="38"/>
      <c r="F411" s="41"/>
      <c r="G411" s="38"/>
      <c r="H411" s="41"/>
      <c r="I411" s="29"/>
      <c r="L411" s="63"/>
    </row>
    <row r="412" spans="1:18" s="2" customFormat="1" thickBot="1" x14ac:dyDescent="0.3">
      <c r="A412" s="32"/>
      <c r="B412" s="32"/>
      <c r="C412" s="32"/>
      <c r="D412" s="35"/>
      <c r="E412" s="38"/>
      <c r="F412" s="41"/>
      <c r="G412" s="38"/>
      <c r="H412" s="41"/>
      <c r="I412" s="44"/>
      <c r="J412" s="8"/>
      <c r="K412" s="21"/>
      <c r="L412" s="64"/>
      <c r="Q412" s="48"/>
      <c r="R412" s="51"/>
    </row>
    <row r="413" spans="1:18" ht="15" x14ac:dyDescent="0.25">
      <c r="A413" s="32"/>
      <c r="B413" s="32"/>
      <c r="C413" s="32"/>
      <c r="D413" s="35"/>
      <c r="E413" s="38"/>
      <c r="F413" s="41"/>
      <c r="G413" s="38"/>
      <c r="H413" s="41"/>
      <c r="I413" s="29"/>
      <c r="L413" s="62"/>
    </row>
    <row r="414" spans="1:18" ht="15" x14ac:dyDescent="0.25">
      <c r="A414" s="32"/>
      <c r="B414" s="32"/>
      <c r="C414" s="32"/>
      <c r="D414" s="35"/>
      <c r="E414" s="38"/>
      <c r="F414" s="41"/>
      <c r="G414" s="38"/>
      <c r="H414" s="41"/>
      <c r="I414" s="29"/>
      <c r="L414" s="63"/>
    </row>
    <row r="415" spans="1:18" s="1" customFormat="1" thickBot="1" x14ac:dyDescent="0.3">
      <c r="A415" s="33"/>
      <c r="B415" s="33"/>
      <c r="C415" s="33"/>
      <c r="D415" s="36"/>
      <c r="E415" s="39"/>
      <c r="F415" s="42"/>
      <c r="G415" s="39"/>
      <c r="H415" s="42"/>
      <c r="I415" s="30"/>
      <c r="J415" s="9"/>
      <c r="K415" s="22"/>
      <c r="L415" s="64"/>
      <c r="Q415" s="49"/>
      <c r="R415" s="52"/>
    </row>
    <row r="416" spans="1:18" ht="14.45" customHeight="1" x14ac:dyDescent="0.25">
      <c r="A416" s="31"/>
      <c r="B416" s="31"/>
      <c r="C416" s="31"/>
      <c r="D416" s="34"/>
      <c r="E416" s="37"/>
      <c r="F416" s="40"/>
      <c r="G416" s="37"/>
      <c r="H416" s="40"/>
      <c r="I416" s="43"/>
      <c r="L416" s="62"/>
    </row>
    <row r="417" spans="1:18" ht="15" x14ac:dyDescent="0.25">
      <c r="A417" s="32"/>
      <c r="B417" s="32"/>
      <c r="C417" s="32"/>
      <c r="D417" s="35"/>
      <c r="E417" s="38"/>
      <c r="F417" s="41"/>
      <c r="G417" s="38"/>
      <c r="H417" s="41"/>
      <c r="I417" s="29"/>
      <c r="L417" s="63"/>
    </row>
    <row r="418" spans="1:18" s="2" customFormat="1" thickBot="1" x14ac:dyDescent="0.3">
      <c r="A418" s="32"/>
      <c r="B418" s="32"/>
      <c r="C418" s="32"/>
      <c r="D418" s="35"/>
      <c r="E418" s="38"/>
      <c r="F418" s="41"/>
      <c r="G418" s="38"/>
      <c r="H418" s="41"/>
      <c r="I418" s="44"/>
      <c r="J418" s="8"/>
      <c r="K418" s="21"/>
      <c r="L418" s="64"/>
      <c r="Q418" s="48"/>
      <c r="R418" s="51"/>
    </row>
    <row r="419" spans="1:18" ht="15" x14ac:dyDescent="0.25">
      <c r="A419" s="32"/>
      <c r="B419" s="32"/>
      <c r="C419" s="32"/>
      <c r="D419" s="35"/>
      <c r="E419" s="38"/>
      <c r="F419" s="41"/>
      <c r="G419" s="38"/>
      <c r="H419" s="41"/>
      <c r="I419" s="29"/>
      <c r="L419" s="62"/>
    </row>
    <row r="420" spans="1:18" ht="15" x14ac:dyDescent="0.25">
      <c r="A420" s="32"/>
      <c r="B420" s="32"/>
      <c r="C420" s="32"/>
      <c r="D420" s="35"/>
      <c r="E420" s="38"/>
      <c r="F420" s="41"/>
      <c r="G420" s="38"/>
      <c r="H420" s="41"/>
      <c r="I420" s="29"/>
      <c r="L420" s="63"/>
    </row>
    <row r="421" spans="1:18" s="1" customFormat="1" thickBot="1" x14ac:dyDescent="0.3">
      <c r="A421" s="33"/>
      <c r="B421" s="33"/>
      <c r="C421" s="33"/>
      <c r="D421" s="36"/>
      <c r="E421" s="39"/>
      <c r="F421" s="42"/>
      <c r="G421" s="39"/>
      <c r="H421" s="42"/>
      <c r="I421" s="30"/>
      <c r="J421" s="9"/>
      <c r="K421" s="22"/>
      <c r="L421" s="64"/>
      <c r="Q421" s="49"/>
      <c r="R421" s="52"/>
    </row>
  </sheetData>
  <sortState xmlns:xlrd2="http://schemas.microsoft.com/office/spreadsheetml/2017/richdata2" ref="B2:C7">
    <sortCondition ref="C2"/>
  </sortState>
  <mergeCells count="1234">
    <mergeCell ref="M374:M376"/>
    <mergeCell ref="R365:R367"/>
    <mergeCell ref="R368:R370"/>
    <mergeCell ref="R371:R373"/>
    <mergeCell ref="R374:R376"/>
    <mergeCell ref="R377:R379"/>
    <mergeCell ref="R380:R382"/>
    <mergeCell ref="R383:R385"/>
    <mergeCell ref="R386:R388"/>
    <mergeCell ref="R389:R391"/>
    <mergeCell ref="R338:R340"/>
    <mergeCell ref="R341:R343"/>
    <mergeCell ref="R344:R346"/>
    <mergeCell ref="R347:R349"/>
    <mergeCell ref="R350:R352"/>
    <mergeCell ref="R353:R355"/>
    <mergeCell ref="R356:R358"/>
    <mergeCell ref="R359:R361"/>
    <mergeCell ref="R362:R364"/>
    <mergeCell ref="R311:R313"/>
    <mergeCell ref="R314:R316"/>
    <mergeCell ref="R317:R319"/>
    <mergeCell ref="R320:R322"/>
    <mergeCell ref="R323:R325"/>
    <mergeCell ref="R326:R328"/>
    <mergeCell ref="R329:R331"/>
    <mergeCell ref="R332:R334"/>
    <mergeCell ref="R335:R337"/>
    <mergeCell ref="R284:R286"/>
    <mergeCell ref="R287:R289"/>
    <mergeCell ref="R290:R292"/>
    <mergeCell ref="R293:R295"/>
    <mergeCell ref="R296:R298"/>
    <mergeCell ref="R299:R301"/>
    <mergeCell ref="R302:R304"/>
    <mergeCell ref="R305:R307"/>
    <mergeCell ref="R308:R310"/>
    <mergeCell ref="R257:R259"/>
    <mergeCell ref="R260:R262"/>
    <mergeCell ref="R263:R265"/>
    <mergeCell ref="R266:R268"/>
    <mergeCell ref="R269:R271"/>
    <mergeCell ref="R272:R274"/>
    <mergeCell ref="R275:R277"/>
    <mergeCell ref="R278:R280"/>
    <mergeCell ref="R281:R283"/>
    <mergeCell ref="R230:R232"/>
    <mergeCell ref="R233:R235"/>
    <mergeCell ref="R236:R238"/>
    <mergeCell ref="R239:R241"/>
    <mergeCell ref="R242:R244"/>
    <mergeCell ref="R245:R247"/>
    <mergeCell ref="R248:R250"/>
    <mergeCell ref="R251:R253"/>
    <mergeCell ref="R254:R256"/>
    <mergeCell ref="R203:R205"/>
    <mergeCell ref="R206:R208"/>
    <mergeCell ref="R209:R211"/>
    <mergeCell ref="R212:R214"/>
    <mergeCell ref="R215:R217"/>
    <mergeCell ref="R218:R220"/>
    <mergeCell ref="R221:R223"/>
    <mergeCell ref="R224:R226"/>
    <mergeCell ref="R227:R229"/>
    <mergeCell ref="R176:R178"/>
    <mergeCell ref="R179:R181"/>
    <mergeCell ref="R182:R184"/>
    <mergeCell ref="R185:R187"/>
    <mergeCell ref="R188:R190"/>
    <mergeCell ref="R191:R193"/>
    <mergeCell ref="R194:R196"/>
    <mergeCell ref="R197:R199"/>
    <mergeCell ref="R200:R202"/>
    <mergeCell ref="R149:R151"/>
    <mergeCell ref="R152:R154"/>
    <mergeCell ref="R155:R157"/>
    <mergeCell ref="R158:R160"/>
    <mergeCell ref="R161:R163"/>
    <mergeCell ref="R164:R166"/>
    <mergeCell ref="R167:R169"/>
    <mergeCell ref="R170:R172"/>
    <mergeCell ref="R173:R175"/>
    <mergeCell ref="R122:R124"/>
    <mergeCell ref="R125:R127"/>
    <mergeCell ref="R128:R130"/>
    <mergeCell ref="R131:R133"/>
    <mergeCell ref="R134:R136"/>
    <mergeCell ref="R137:R139"/>
    <mergeCell ref="R140:R142"/>
    <mergeCell ref="R143:R145"/>
    <mergeCell ref="R146:R148"/>
    <mergeCell ref="R95:R97"/>
    <mergeCell ref="R98:R100"/>
    <mergeCell ref="R101:R103"/>
    <mergeCell ref="R104:R106"/>
    <mergeCell ref="R107:R109"/>
    <mergeCell ref="R110:R112"/>
    <mergeCell ref="R113:R115"/>
    <mergeCell ref="R116:R118"/>
    <mergeCell ref="R119:R121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Q380:Q382"/>
    <mergeCell ref="Q383:Q38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Q353:Q355"/>
    <mergeCell ref="Q356:Q358"/>
    <mergeCell ref="Q359:Q361"/>
    <mergeCell ref="Q362:Q364"/>
    <mergeCell ref="Q365:Q367"/>
    <mergeCell ref="Q368:Q370"/>
    <mergeCell ref="Q371:Q373"/>
    <mergeCell ref="Q374:Q376"/>
    <mergeCell ref="Q377:Q379"/>
    <mergeCell ref="Q326:Q328"/>
    <mergeCell ref="Q329:Q331"/>
    <mergeCell ref="Q332:Q334"/>
    <mergeCell ref="Q335:Q337"/>
    <mergeCell ref="Q338:Q340"/>
    <mergeCell ref="Q341:Q343"/>
    <mergeCell ref="Q344:Q346"/>
    <mergeCell ref="Q347:Q349"/>
    <mergeCell ref="Q350:Q352"/>
    <mergeCell ref="Q299:Q301"/>
    <mergeCell ref="Q302:Q304"/>
    <mergeCell ref="Q305:Q307"/>
    <mergeCell ref="Q308:Q310"/>
    <mergeCell ref="Q311:Q313"/>
    <mergeCell ref="Q314:Q316"/>
    <mergeCell ref="Q317:Q319"/>
    <mergeCell ref="Q320:Q322"/>
    <mergeCell ref="Q323:Q325"/>
    <mergeCell ref="Q272:Q274"/>
    <mergeCell ref="Q275:Q277"/>
    <mergeCell ref="Q278:Q280"/>
    <mergeCell ref="Q281:Q283"/>
    <mergeCell ref="Q284:Q286"/>
    <mergeCell ref="Q287:Q289"/>
    <mergeCell ref="Q290:Q292"/>
    <mergeCell ref="Q293:Q295"/>
    <mergeCell ref="Q296:Q298"/>
    <mergeCell ref="Q245:Q247"/>
    <mergeCell ref="Q248:Q250"/>
    <mergeCell ref="Q251:Q253"/>
    <mergeCell ref="Q254:Q256"/>
    <mergeCell ref="Q257:Q259"/>
    <mergeCell ref="Q260:Q262"/>
    <mergeCell ref="Q263:Q265"/>
    <mergeCell ref="Q266:Q268"/>
    <mergeCell ref="Q269:Q271"/>
    <mergeCell ref="Q218:Q220"/>
    <mergeCell ref="Q221:Q223"/>
    <mergeCell ref="Q224:Q226"/>
    <mergeCell ref="Q227:Q229"/>
    <mergeCell ref="Q230:Q232"/>
    <mergeCell ref="Q233:Q235"/>
    <mergeCell ref="Q236:Q238"/>
    <mergeCell ref="Q239:Q241"/>
    <mergeCell ref="Q242:Q244"/>
    <mergeCell ref="Q191:Q193"/>
    <mergeCell ref="Q194:Q196"/>
    <mergeCell ref="Q197:Q199"/>
    <mergeCell ref="Q200:Q202"/>
    <mergeCell ref="Q203:Q205"/>
    <mergeCell ref="Q206:Q208"/>
    <mergeCell ref="Q209:Q211"/>
    <mergeCell ref="Q212:Q214"/>
    <mergeCell ref="Q215:Q217"/>
    <mergeCell ref="Q164:Q166"/>
    <mergeCell ref="Q167:Q169"/>
    <mergeCell ref="Q170:Q172"/>
    <mergeCell ref="Q173:Q175"/>
    <mergeCell ref="Q176:Q178"/>
    <mergeCell ref="Q179:Q181"/>
    <mergeCell ref="Q182:Q184"/>
    <mergeCell ref="Q185:Q187"/>
    <mergeCell ref="Q188:Q190"/>
    <mergeCell ref="Q137:Q139"/>
    <mergeCell ref="Q140:Q142"/>
    <mergeCell ref="Q143:Q145"/>
    <mergeCell ref="Q146:Q148"/>
    <mergeCell ref="Q149:Q151"/>
    <mergeCell ref="Q152:Q154"/>
    <mergeCell ref="Q155:Q157"/>
    <mergeCell ref="Q158:Q160"/>
    <mergeCell ref="Q161:Q163"/>
    <mergeCell ref="A146:A151"/>
    <mergeCell ref="B146:B151"/>
    <mergeCell ref="C146:C151"/>
    <mergeCell ref="D146:D151"/>
    <mergeCell ref="E146:E151"/>
    <mergeCell ref="F146:F151"/>
    <mergeCell ref="G146:G151"/>
    <mergeCell ref="H146:H151"/>
    <mergeCell ref="I146:I148"/>
    <mergeCell ref="I149:I151"/>
    <mergeCell ref="A140:A145"/>
    <mergeCell ref="B140:B145"/>
    <mergeCell ref="C140:C145"/>
    <mergeCell ref="Q56:Q58"/>
    <mergeCell ref="Q59:Q61"/>
    <mergeCell ref="Q62:Q64"/>
    <mergeCell ref="Q65:Q67"/>
    <mergeCell ref="Q68:Q70"/>
    <mergeCell ref="Q71:Q73"/>
    <mergeCell ref="Q74:Q76"/>
    <mergeCell ref="Q77:Q79"/>
    <mergeCell ref="Q80:Q82"/>
    <mergeCell ref="Q110:Q112"/>
    <mergeCell ref="Q113:Q115"/>
    <mergeCell ref="Q116:Q118"/>
    <mergeCell ref="Q119:Q121"/>
    <mergeCell ref="Q122:Q124"/>
    <mergeCell ref="Q125:Q127"/>
    <mergeCell ref="Q128:Q130"/>
    <mergeCell ref="Q131:Q133"/>
    <mergeCell ref="Q134:Q136"/>
    <mergeCell ref="Q83:Q85"/>
    <mergeCell ref="Q2:Q4"/>
    <mergeCell ref="Q8:Q10"/>
    <mergeCell ref="Q11:Q13"/>
    <mergeCell ref="Q5:Q7"/>
    <mergeCell ref="Q14:Q16"/>
    <mergeCell ref="Q17:Q19"/>
    <mergeCell ref="Q20:Q22"/>
    <mergeCell ref="Q23:Q25"/>
    <mergeCell ref="Q26:Q28"/>
    <mergeCell ref="Q89:Q91"/>
    <mergeCell ref="Q92:Q94"/>
    <mergeCell ref="Q95:Q97"/>
    <mergeCell ref="Q98:Q100"/>
    <mergeCell ref="Q101:Q103"/>
    <mergeCell ref="Q104:Q106"/>
    <mergeCell ref="Q107:Q109"/>
    <mergeCell ref="I26:I28"/>
    <mergeCell ref="I29:I31"/>
    <mergeCell ref="I44:I46"/>
    <mergeCell ref="I47:I49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86:Q88"/>
    <mergeCell ref="I74:I76"/>
    <mergeCell ref="I77:I79"/>
    <mergeCell ref="A128:A133"/>
    <mergeCell ref="B128:B133"/>
    <mergeCell ref="C128:C133"/>
    <mergeCell ref="D128:D133"/>
    <mergeCell ref="E128:E133"/>
    <mergeCell ref="F128:F133"/>
    <mergeCell ref="G128:G133"/>
    <mergeCell ref="H128:H133"/>
    <mergeCell ref="I128:I130"/>
    <mergeCell ref="I131:I133"/>
    <mergeCell ref="A122:A127"/>
    <mergeCell ref="B122:B127"/>
    <mergeCell ref="C122:C127"/>
    <mergeCell ref="D122:D127"/>
    <mergeCell ref="E122:E127"/>
    <mergeCell ref="F122:F127"/>
    <mergeCell ref="G122:G127"/>
    <mergeCell ref="H122:H127"/>
    <mergeCell ref="I122:I124"/>
    <mergeCell ref="I125:I127"/>
    <mergeCell ref="A116:A121"/>
    <mergeCell ref="B116:B121"/>
    <mergeCell ref="C116:C121"/>
    <mergeCell ref="D116:D121"/>
    <mergeCell ref="E116:E121"/>
    <mergeCell ref="F116:F121"/>
    <mergeCell ref="G116:G121"/>
    <mergeCell ref="H116:H121"/>
    <mergeCell ref="I116:I118"/>
    <mergeCell ref="I119:I121"/>
    <mergeCell ref="A110:A115"/>
    <mergeCell ref="B110:B115"/>
    <mergeCell ref="C110:C115"/>
    <mergeCell ref="D110:D115"/>
    <mergeCell ref="E110:E115"/>
    <mergeCell ref="F110:F115"/>
    <mergeCell ref="G110:G115"/>
    <mergeCell ref="H110:H115"/>
    <mergeCell ref="I110:I112"/>
    <mergeCell ref="I113:I115"/>
    <mergeCell ref="A104:A109"/>
    <mergeCell ref="B104:B109"/>
    <mergeCell ref="C104:C109"/>
    <mergeCell ref="D104:D109"/>
    <mergeCell ref="E104:E109"/>
    <mergeCell ref="F104:F109"/>
    <mergeCell ref="G104:G109"/>
    <mergeCell ref="H104:H109"/>
    <mergeCell ref="I104:I106"/>
    <mergeCell ref="I107:I109"/>
    <mergeCell ref="A98:A103"/>
    <mergeCell ref="B98:B103"/>
    <mergeCell ref="C98:C103"/>
    <mergeCell ref="D98:D103"/>
    <mergeCell ref="E98:E103"/>
    <mergeCell ref="F98:F103"/>
    <mergeCell ref="G98:G103"/>
    <mergeCell ref="H98:H103"/>
    <mergeCell ref="I98:I100"/>
    <mergeCell ref="I101:I103"/>
    <mergeCell ref="A68:A73"/>
    <mergeCell ref="B68:B73"/>
    <mergeCell ref="C68:C73"/>
    <mergeCell ref="D68:D73"/>
    <mergeCell ref="E68:E73"/>
    <mergeCell ref="A92:A97"/>
    <mergeCell ref="B92:B97"/>
    <mergeCell ref="C92:C97"/>
    <mergeCell ref="D92:D97"/>
    <mergeCell ref="E92:E97"/>
    <mergeCell ref="F92:F97"/>
    <mergeCell ref="G92:G97"/>
    <mergeCell ref="H92:H97"/>
    <mergeCell ref="I92:I94"/>
    <mergeCell ref="I95:I97"/>
    <mergeCell ref="A86:A91"/>
    <mergeCell ref="B86:B91"/>
    <mergeCell ref="C86:C91"/>
    <mergeCell ref="D86:D91"/>
    <mergeCell ref="E86:E91"/>
    <mergeCell ref="F86:F91"/>
    <mergeCell ref="G86:G91"/>
    <mergeCell ref="H86:H91"/>
    <mergeCell ref="I86:I88"/>
    <mergeCell ref="I89:I91"/>
    <mergeCell ref="I32:I34"/>
    <mergeCell ref="I35:I37"/>
    <mergeCell ref="A38:A43"/>
    <mergeCell ref="B38:B43"/>
    <mergeCell ref="C38:C43"/>
    <mergeCell ref="D38:D43"/>
    <mergeCell ref="E38:E43"/>
    <mergeCell ref="I38:I40"/>
    <mergeCell ref="I41:I43"/>
    <mergeCell ref="A80:A85"/>
    <mergeCell ref="B80:B85"/>
    <mergeCell ref="C80:C85"/>
    <mergeCell ref="D80:D85"/>
    <mergeCell ref="E80:E85"/>
    <mergeCell ref="F80:F85"/>
    <mergeCell ref="G80:G85"/>
    <mergeCell ref="H80:H85"/>
    <mergeCell ref="I80:I82"/>
    <mergeCell ref="I83:I85"/>
    <mergeCell ref="F68:F73"/>
    <mergeCell ref="G68:G73"/>
    <mergeCell ref="H68:H73"/>
    <mergeCell ref="I68:I70"/>
    <mergeCell ref="I71:I73"/>
    <mergeCell ref="A74:A79"/>
    <mergeCell ref="B74:B79"/>
    <mergeCell ref="C74:C79"/>
    <mergeCell ref="D74:D79"/>
    <mergeCell ref="E74:E79"/>
    <mergeCell ref="F74:F79"/>
    <mergeCell ref="G74:G79"/>
    <mergeCell ref="H74:H79"/>
    <mergeCell ref="A44:A49"/>
    <mergeCell ref="B44:B49"/>
    <mergeCell ref="C44:C49"/>
    <mergeCell ref="D44:D49"/>
    <mergeCell ref="E44:E49"/>
    <mergeCell ref="F44:F49"/>
    <mergeCell ref="G44:G49"/>
    <mergeCell ref="H44:H49"/>
    <mergeCell ref="A26:A31"/>
    <mergeCell ref="B26:B31"/>
    <mergeCell ref="C26:C31"/>
    <mergeCell ref="D26:D31"/>
    <mergeCell ref="E26:E31"/>
    <mergeCell ref="F26:F31"/>
    <mergeCell ref="G26:G31"/>
    <mergeCell ref="H26:H31"/>
    <mergeCell ref="A32:A37"/>
    <mergeCell ref="B32:B37"/>
    <mergeCell ref="C32:C37"/>
    <mergeCell ref="D32:D37"/>
    <mergeCell ref="E32:E37"/>
    <mergeCell ref="F32:F37"/>
    <mergeCell ref="G32:G37"/>
    <mergeCell ref="H32:H37"/>
    <mergeCell ref="G2:G7"/>
    <mergeCell ref="F2:F7"/>
    <mergeCell ref="E2:E7"/>
    <mergeCell ref="D2:D7"/>
    <mergeCell ref="C2:C7"/>
    <mergeCell ref="B2:B7"/>
    <mergeCell ref="A8:A13"/>
    <mergeCell ref="B8:B13"/>
    <mergeCell ref="C8:C13"/>
    <mergeCell ref="D8:D13"/>
    <mergeCell ref="E8:E13"/>
    <mergeCell ref="I14:I16"/>
    <mergeCell ref="I17:I19"/>
    <mergeCell ref="A20:A25"/>
    <mergeCell ref="B20:B25"/>
    <mergeCell ref="C20:C25"/>
    <mergeCell ref="D20:D25"/>
    <mergeCell ref="E20:E25"/>
    <mergeCell ref="F20:F25"/>
    <mergeCell ref="G20:G25"/>
    <mergeCell ref="H20:H25"/>
    <mergeCell ref="I20:I22"/>
    <mergeCell ref="I23:I25"/>
    <mergeCell ref="F14:F19"/>
    <mergeCell ref="F8:F13"/>
    <mergeCell ref="G14:G19"/>
    <mergeCell ref="H14:H19"/>
    <mergeCell ref="I65:I67"/>
    <mergeCell ref="I50:I52"/>
    <mergeCell ref="I53:I55"/>
    <mergeCell ref="I56:I58"/>
    <mergeCell ref="I59:I61"/>
    <mergeCell ref="I62:I64"/>
    <mergeCell ref="F50:F55"/>
    <mergeCell ref="G50:G55"/>
    <mergeCell ref="H50:H55"/>
    <mergeCell ref="H62:H67"/>
    <mergeCell ref="G62:G67"/>
    <mergeCell ref="F62:F67"/>
    <mergeCell ref="E62:E67"/>
    <mergeCell ref="D62:D67"/>
    <mergeCell ref="C62:C67"/>
    <mergeCell ref="B62:B67"/>
    <mergeCell ref="A62:A67"/>
    <mergeCell ref="A56:A61"/>
    <mergeCell ref="B56:B61"/>
    <mergeCell ref="C56:C61"/>
    <mergeCell ref="D56:D61"/>
    <mergeCell ref="E56:E61"/>
    <mergeCell ref="F56:F61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G56:G61"/>
    <mergeCell ref="H56:H61"/>
    <mergeCell ref="A50:A55"/>
    <mergeCell ref="B50:B55"/>
    <mergeCell ref="C50:C55"/>
    <mergeCell ref="D50:D55"/>
    <mergeCell ref="E50:E55"/>
    <mergeCell ref="F38:F43"/>
    <mergeCell ref="G38:G43"/>
    <mergeCell ref="H38:H43"/>
    <mergeCell ref="A2:A7"/>
    <mergeCell ref="G8:G13"/>
    <mergeCell ref="H8:H13"/>
    <mergeCell ref="I8:I10"/>
    <mergeCell ref="I11:I13"/>
    <mergeCell ref="A14:A19"/>
    <mergeCell ref="B14:B19"/>
    <mergeCell ref="C14:C19"/>
    <mergeCell ref="D14:D19"/>
    <mergeCell ref="E14:E19"/>
    <mergeCell ref="H2:H7"/>
    <mergeCell ref="I2:I4"/>
    <mergeCell ref="I5:I7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110:L112"/>
    <mergeCell ref="L113:L115"/>
    <mergeCell ref="L116:L118"/>
    <mergeCell ref="L119:L121"/>
    <mergeCell ref="L122:L124"/>
    <mergeCell ref="L125:L127"/>
    <mergeCell ref="L128:L130"/>
    <mergeCell ref="L131:L133"/>
    <mergeCell ref="L134:L136"/>
    <mergeCell ref="L83:L85"/>
    <mergeCell ref="L86:L88"/>
    <mergeCell ref="L89:L91"/>
    <mergeCell ref="L92:L94"/>
    <mergeCell ref="L95:L97"/>
    <mergeCell ref="L98:L100"/>
    <mergeCell ref="L101:L103"/>
    <mergeCell ref="L104:L106"/>
    <mergeCell ref="L107:L109"/>
    <mergeCell ref="L137:L139"/>
    <mergeCell ref="L140:L142"/>
    <mergeCell ref="L143:L145"/>
    <mergeCell ref="L146:L148"/>
    <mergeCell ref="L149:L151"/>
    <mergeCell ref="A158:A163"/>
    <mergeCell ref="B158:B163"/>
    <mergeCell ref="C158:C163"/>
    <mergeCell ref="D158:D163"/>
    <mergeCell ref="E158:E163"/>
    <mergeCell ref="F158:F163"/>
    <mergeCell ref="G158:G163"/>
    <mergeCell ref="H158:H163"/>
    <mergeCell ref="I158:I160"/>
    <mergeCell ref="D140:D145"/>
    <mergeCell ref="E140:E145"/>
    <mergeCell ref="F140:F145"/>
    <mergeCell ref="G140:G145"/>
    <mergeCell ref="H140:H145"/>
    <mergeCell ref="I140:I142"/>
    <mergeCell ref="I143:I145"/>
    <mergeCell ref="A134:A139"/>
    <mergeCell ref="B134:B139"/>
    <mergeCell ref="C134:C139"/>
    <mergeCell ref="D134:D139"/>
    <mergeCell ref="E134:E139"/>
    <mergeCell ref="F134:F139"/>
    <mergeCell ref="G134:G139"/>
    <mergeCell ref="H134:H139"/>
    <mergeCell ref="I134:I136"/>
    <mergeCell ref="I137:I139"/>
    <mergeCell ref="A152:A157"/>
    <mergeCell ref="A164:A169"/>
    <mergeCell ref="B164:B169"/>
    <mergeCell ref="C164:C169"/>
    <mergeCell ref="D164:D169"/>
    <mergeCell ref="E164:E169"/>
    <mergeCell ref="F164:F169"/>
    <mergeCell ref="G164:G169"/>
    <mergeCell ref="H164:H169"/>
    <mergeCell ref="I164:I166"/>
    <mergeCell ref="I167:I169"/>
    <mergeCell ref="L158:L160"/>
    <mergeCell ref="I161:I163"/>
    <mergeCell ref="L161:L163"/>
    <mergeCell ref="L164:L166"/>
    <mergeCell ref="L167:L169"/>
    <mergeCell ref="L152:L154"/>
    <mergeCell ref="L155:L157"/>
    <mergeCell ref="B152:B157"/>
    <mergeCell ref="C152:C157"/>
    <mergeCell ref="D152:D157"/>
    <mergeCell ref="E152:E157"/>
    <mergeCell ref="F152:F157"/>
    <mergeCell ref="G152:G157"/>
    <mergeCell ref="H152:H157"/>
    <mergeCell ref="I152:I154"/>
    <mergeCell ref="I155:I157"/>
    <mergeCell ref="L176:L178"/>
    <mergeCell ref="I179:I181"/>
    <mergeCell ref="L179:L181"/>
    <mergeCell ref="A170:A175"/>
    <mergeCell ref="B170:B175"/>
    <mergeCell ref="C170:C175"/>
    <mergeCell ref="D170:D175"/>
    <mergeCell ref="E170:E175"/>
    <mergeCell ref="A176:A181"/>
    <mergeCell ref="B176:B181"/>
    <mergeCell ref="C176:C181"/>
    <mergeCell ref="D176:D181"/>
    <mergeCell ref="E176:E181"/>
    <mergeCell ref="F176:F181"/>
    <mergeCell ref="G176:G181"/>
    <mergeCell ref="H176:H181"/>
    <mergeCell ref="I176:I178"/>
    <mergeCell ref="F170:F175"/>
    <mergeCell ref="G170:G175"/>
    <mergeCell ref="H170:H175"/>
    <mergeCell ref="I170:I172"/>
    <mergeCell ref="L170:L172"/>
    <mergeCell ref="I173:I175"/>
    <mergeCell ref="L173:L175"/>
    <mergeCell ref="A182:A187"/>
    <mergeCell ref="B182:B187"/>
    <mergeCell ref="C182:C187"/>
    <mergeCell ref="D182:D187"/>
    <mergeCell ref="E182:E187"/>
    <mergeCell ref="F182:F187"/>
    <mergeCell ref="G182:G187"/>
    <mergeCell ref="H182:H187"/>
    <mergeCell ref="I182:I184"/>
    <mergeCell ref="I197:I199"/>
    <mergeCell ref="L197:L199"/>
    <mergeCell ref="A188:A193"/>
    <mergeCell ref="B188:B193"/>
    <mergeCell ref="C188:C193"/>
    <mergeCell ref="D188:D193"/>
    <mergeCell ref="E188:E193"/>
    <mergeCell ref="F188:F193"/>
    <mergeCell ref="G188:G193"/>
    <mergeCell ref="H188:H193"/>
    <mergeCell ref="I188:I190"/>
    <mergeCell ref="I191:I193"/>
    <mergeCell ref="L182:L184"/>
    <mergeCell ref="I185:I187"/>
    <mergeCell ref="L185:L187"/>
    <mergeCell ref="L188:L190"/>
    <mergeCell ref="L191:L193"/>
    <mergeCell ref="L200:L202"/>
    <mergeCell ref="I203:I205"/>
    <mergeCell ref="L203:L205"/>
    <mergeCell ref="A194:A199"/>
    <mergeCell ref="B194:B199"/>
    <mergeCell ref="C194:C199"/>
    <mergeCell ref="D194:D199"/>
    <mergeCell ref="E194:E199"/>
    <mergeCell ref="A200:A205"/>
    <mergeCell ref="B200:B205"/>
    <mergeCell ref="C200:C205"/>
    <mergeCell ref="D200:D205"/>
    <mergeCell ref="E200:E205"/>
    <mergeCell ref="F200:F205"/>
    <mergeCell ref="G200:G205"/>
    <mergeCell ref="H200:H205"/>
    <mergeCell ref="I200:I202"/>
    <mergeCell ref="F194:F199"/>
    <mergeCell ref="G194:G199"/>
    <mergeCell ref="H194:H199"/>
    <mergeCell ref="I194:I196"/>
    <mergeCell ref="L194:L196"/>
    <mergeCell ref="A206:A211"/>
    <mergeCell ref="B206:B211"/>
    <mergeCell ref="C206:C211"/>
    <mergeCell ref="D206:D211"/>
    <mergeCell ref="E206:E211"/>
    <mergeCell ref="F206:F211"/>
    <mergeCell ref="G206:G211"/>
    <mergeCell ref="H206:H211"/>
    <mergeCell ref="I206:I208"/>
    <mergeCell ref="I221:I223"/>
    <mergeCell ref="L221:L223"/>
    <mergeCell ref="A212:A217"/>
    <mergeCell ref="B212:B217"/>
    <mergeCell ref="C212:C217"/>
    <mergeCell ref="D212:D217"/>
    <mergeCell ref="E212:E217"/>
    <mergeCell ref="F212:F217"/>
    <mergeCell ref="G212:G217"/>
    <mergeCell ref="H212:H217"/>
    <mergeCell ref="I212:I214"/>
    <mergeCell ref="I215:I217"/>
    <mergeCell ref="L206:L208"/>
    <mergeCell ref="I209:I211"/>
    <mergeCell ref="L209:L211"/>
    <mergeCell ref="L212:L214"/>
    <mergeCell ref="L215:L217"/>
    <mergeCell ref="L224:L226"/>
    <mergeCell ref="I227:I229"/>
    <mergeCell ref="L227:L229"/>
    <mergeCell ref="A218:A223"/>
    <mergeCell ref="B218:B223"/>
    <mergeCell ref="C218:C223"/>
    <mergeCell ref="D218:D223"/>
    <mergeCell ref="E218:E223"/>
    <mergeCell ref="A224:A229"/>
    <mergeCell ref="B224:B229"/>
    <mergeCell ref="C224:C229"/>
    <mergeCell ref="D224:D229"/>
    <mergeCell ref="E224:E229"/>
    <mergeCell ref="F224:F229"/>
    <mergeCell ref="G224:G229"/>
    <mergeCell ref="H224:H229"/>
    <mergeCell ref="I224:I226"/>
    <mergeCell ref="F218:F223"/>
    <mergeCell ref="G218:G223"/>
    <mergeCell ref="H218:H223"/>
    <mergeCell ref="I218:I220"/>
    <mergeCell ref="L218:L220"/>
    <mergeCell ref="A230:A235"/>
    <mergeCell ref="B230:B235"/>
    <mergeCell ref="C230:C235"/>
    <mergeCell ref="D230:D235"/>
    <mergeCell ref="E230:E235"/>
    <mergeCell ref="F230:F235"/>
    <mergeCell ref="G230:G235"/>
    <mergeCell ref="H230:H235"/>
    <mergeCell ref="I230:I232"/>
    <mergeCell ref="I245:I247"/>
    <mergeCell ref="L245:L247"/>
    <mergeCell ref="A236:A241"/>
    <mergeCell ref="B236:B241"/>
    <mergeCell ref="C236:C241"/>
    <mergeCell ref="D236:D241"/>
    <mergeCell ref="E236:E241"/>
    <mergeCell ref="F236:F241"/>
    <mergeCell ref="G236:G241"/>
    <mergeCell ref="H236:H241"/>
    <mergeCell ref="I236:I238"/>
    <mergeCell ref="I239:I241"/>
    <mergeCell ref="L230:L232"/>
    <mergeCell ref="I233:I235"/>
    <mergeCell ref="L233:L235"/>
    <mergeCell ref="L236:L238"/>
    <mergeCell ref="L239:L241"/>
    <mergeCell ref="L248:L250"/>
    <mergeCell ref="I251:I253"/>
    <mergeCell ref="L251:L253"/>
    <mergeCell ref="A242:A247"/>
    <mergeCell ref="B242:B247"/>
    <mergeCell ref="C242:C247"/>
    <mergeCell ref="D242:D247"/>
    <mergeCell ref="E242:E247"/>
    <mergeCell ref="A248:A253"/>
    <mergeCell ref="B248:B253"/>
    <mergeCell ref="C248:C253"/>
    <mergeCell ref="D248:D253"/>
    <mergeCell ref="E248:E253"/>
    <mergeCell ref="F248:F253"/>
    <mergeCell ref="G248:G253"/>
    <mergeCell ref="H248:H253"/>
    <mergeCell ref="I248:I250"/>
    <mergeCell ref="F242:F247"/>
    <mergeCell ref="G242:G247"/>
    <mergeCell ref="H242:H247"/>
    <mergeCell ref="I242:I244"/>
    <mergeCell ref="L242:L244"/>
    <mergeCell ref="L266:L268"/>
    <mergeCell ref="A254:A259"/>
    <mergeCell ref="B254:B259"/>
    <mergeCell ref="C254:C259"/>
    <mergeCell ref="D254:D259"/>
    <mergeCell ref="E254:E259"/>
    <mergeCell ref="F254:F259"/>
    <mergeCell ref="G254:G259"/>
    <mergeCell ref="H254:H259"/>
    <mergeCell ref="I254:I256"/>
    <mergeCell ref="I269:I271"/>
    <mergeCell ref="L269:L271"/>
    <mergeCell ref="A260:A265"/>
    <mergeCell ref="B260:B265"/>
    <mergeCell ref="C260:C265"/>
    <mergeCell ref="D260:D265"/>
    <mergeCell ref="E260:E265"/>
    <mergeCell ref="F260:F265"/>
    <mergeCell ref="G260:G265"/>
    <mergeCell ref="H260:H265"/>
    <mergeCell ref="I260:I262"/>
    <mergeCell ref="I263:I265"/>
    <mergeCell ref="L254:L256"/>
    <mergeCell ref="I257:I259"/>
    <mergeCell ref="L257:L259"/>
    <mergeCell ref="L260:L262"/>
    <mergeCell ref="L263:L265"/>
    <mergeCell ref="A266:A271"/>
    <mergeCell ref="B266:B271"/>
    <mergeCell ref="C266:C271"/>
    <mergeCell ref="D266:D271"/>
    <mergeCell ref="E266:E271"/>
    <mergeCell ref="C272:C277"/>
    <mergeCell ref="D272:D277"/>
    <mergeCell ref="E272:E277"/>
    <mergeCell ref="F272:F277"/>
    <mergeCell ref="G272:G277"/>
    <mergeCell ref="H272:H277"/>
    <mergeCell ref="I272:I274"/>
    <mergeCell ref="F266:F271"/>
    <mergeCell ref="G266:G271"/>
    <mergeCell ref="H266:H271"/>
    <mergeCell ref="I266:I268"/>
    <mergeCell ref="A278:A283"/>
    <mergeCell ref="B278:B283"/>
    <mergeCell ref="C278:C283"/>
    <mergeCell ref="D278:D283"/>
    <mergeCell ref="E278:E283"/>
    <mergeCell ref="F278:F283"/>
    <mergeCell ref="G278:G283"/>
    <mergeCell ref="H278:H283"/>
    <mergeCell ref="I278:I280"/>
    <mergeCell ref="L278:L280"/>
    <mergeCell ref="I281:I283"/>
    <mergeCell ref="L281:L283"/>
    <mergeCell ref="L284:L286"/>
    <mergeCell ref="I287:I289"/>
    <mergeCell ref="L287:L289"/>
    <mergeCell ref="L272:L274"/>
    <mergeCell ref="I275:I277"/>
    <mergeCell ref="L275:L277"/>
    <mergeCell ref="L290:L292"/>
    <mergeCell ref="I293:I295"/>
    <mergeCell ref="L293:L295"/>
    <mergeCell ref="A284:A289"/>
    <mergeCell ref="B284:B289"/>
    <mergeCell ref="C284:C289"/>
    <mergeCell ref="D284:D289"/>
    <mergeCell ref="E284:E289"/>
    <mergeCell ref="A290:A295"/>
    <mergeCell ref="B290:B295"/>
    <mergeCell ref="C290:C295"/>
    <mergeCell ref="D290:D295"/>
    <mergeCell ref="E290:E295"/>
    <mergeCell ref="F290:F295"/>
    <mergeCell ref="G290:G295"/>
    <mergeCell ref="H290:H295"/>
    <mergeCell ref="I290:I292"/>
    <mergeCell ref="F284:F289"/>
    <mergeCell ref="G284:G289"/>
    <mergeCell ref="H284:H289"/>
    <mergeCell ref="I284:I286"/>
    <mergeCell ref="A272:A277"/>
    <mergeCell ref="B272:B277"/>
    <mergeCell ref="A296:A301"/>
    <mergeCell ref="B296:B301"/>
    <mergeCell ref="C296:C301"/>
    <mergeCell ref="D296:D301"/>
    <mergeCell ref="E296:E301"/>
    <mergeCell ref="F296:F301"/>
    <mergeCell ref="G296:G301"/>
    <mergeCell ref="H296:H301"/>
    <mergeCell ref="I296:I298"/>
    <mergeCell ref="I311:I313"/>
    <mergeCell ref="L311:L313"/>
    <mergeCell ref="A302:A307"/>
    <mergeCell ref="B302:B307"/>
    <mergeCell ref="C302:C307"/>
    <mergeCell ref="D302:D307"/>
    <mergeCell ref="E302:E307"/>
    <mergeCell ref="F302:F307"/>
    <mergeCell ref="G302:G307"/>
    <mergeCell ref="H302:H307"/>
    <mergeCell ref="I302:I304"/>
    <mergeCell ref="I305:I307"/>
    <mergeCell ref="L296:L298"/>
    <mergeCell ref="I299:I301"/>
    <mergeCell ref="L299:L301"/>
    <mergeCell ref="L302:L304"/>
    <mergeCell ref="L305:L307"/>
    <mergeCell ref="L314:L316"/>
    <mergeCell ref="I317:I319"/>
    <mergeCell ref="L317:L319"/>
    <mergeCell ref="A308:A313"/>
    <mergeCell ref="B308:B313"/>
    <mergeCell ref="C308:C313"/>
    <mergeCell ref="D308:D313"/>
    <mergeCell ref="E308:E313"/>
    <mergeCell ref="A314:A319"/>
    <mergeCell ref="B314:B319"/>
    <mergeCell ref="C314:C319"/>
    <mergeCell ref="D314:D319"/>
    <mergeCell ref="E314:E319"/>
    <mergeCell ref="F314:F319"/>
    <mergeCell ref="G314:G319"/>
    <mergeCell ref="H314:H319"/>
    <mergeCell ref="I314:I316"/>
    <mergeCell ref="F308:F313"/>
    <mergeCell ref="G308:G313"/>
    <mergeCell ref="H308:H313"/>
    <mergeCell ref="I308:I310"/>
    <mergeCell ref="L308:L310"/>
    <mergeCell ref="A320:A325"/>
    <mergeCell ref="B320:B325"/>
    <mergeCell ref="C320:C325"/>
    <mergeCell ref="D320:D325"/>
    <mergeCell ref="E320:E325"/>
    <mergeCell ref="F320:F325"/>
    <mergeCell ref="G320:G325"/>
    <mergeCell ref="H320:H325"/>
    <mergeCell ref="I320:I322"/>
    <mergeCell ref="I335:I337"/>
    <mergeCell ref="L335:L337"/>
    <mergeCell ref="A326:A331"/>
    <mergeCell ref="B326:B331"/>
    <mergeCell ref="C326:C331"/>
    <mergeCell ref="D326:D331"/>
    <mergeCell ref="E326:E331"/>
    <mergeCell ref="F326:F331"/>
    <mergeCell ref="G326:G331"/>
    <mergeCell ref="H326:H331"/>
    <mergeCell ref="I326:I328"/>
    <mergeCell ref="I329:I331"/>
    <mergeCell ref="L320:L322"/>
    <mergeCell ref="I323:I325"/>
    <mergeCell ref="L323:L325"/>
    <mergeCell ref="L326:L328"/>
    <mergeCell ref="L329:L331"/>
    <mergeCell ref="L338:L340"/>
    <mergeCell ref="I341:I343"/>
    <mergeCell ref="L341:L343"/>
    <mergeCell ref="A332:A337"/>
    <mergeCell ref="B332:B337"/>
    <mergeCell ref="C332:C337"/>
    <mergeCell ref="D332:D337"/>
    <mergeCell ref="E332:E337"/>
    <mergeCell ref="A338:A343"/>
    <mergeCell ref="B338:B343"/>
    <mergeCell ref="C338:C343"/>
    <mergeCell ref="D338:D343"/>
    <mergeCell ref="E338:E343"/>
    <mergeCell ref="F338:F343"/>
    <mergeCell ref="G338:G343"/>
    <mergeCell ref="H338:H343"/>
    <mergeCell ref="I338:I340"/>
    <mergeCell ref="F332:F337"/>
    <mergeCell ref="G332:G337"/>
    <mergeCell ref="H332:H337"/>
    <mergeCell ref="I332:I334"/>
    <mergeCell ref="L332:L334"/>
    <mergeCell ref="A344:A349"/>
    <mergeCell ref="B344:B349"/>
    <mergeCell ref="C344:C349"/>
    <mergeCell ref="D344:D349"/>
    <mergeCell ref="E344:E349"/>
    <mergeCell ref="F344:F349"/>
    <mergeCell ref="G344:G349"/>
    <mergeCell ref="H344:H349"/>
    <mergeCell ref="I344:I346"/>
    <mergeCell ref="I359:I361"/>
    <mergeCell ref="L359:L361"/>
    <mergeCell ref="A350:A355"/>
    <mergeCell ref="B350:B355"/>
    <mergeCell ref="C350:C355"/>
    <mergeCell ref="D350:D355"/>
    <mergeCell ref="E350:E355"/>
    <mergeCell ref="F350:F355"/>
    <mergeCell ref="G350:G355"/>
    <mergeCell ref="H350:H355"/>
    <mergeCell ref="I350:I352"/>
    <mergeCell ref="I353:I355"/>
    <mergeCell ref="L344:L346"/>
    <mergeCell ref="I347:I349"/>
    <mergeCell ref="L347:L349"/>
    <mergeCell ref="L350:L352"/>
    <mergeCell ref="L353:L355"/>
    <mergeCell ref="L362:L364"/>
    <mergeCell ref="I365:I367"/>
    <mergeCell ref="L365:L367"/>
    <mergeCell ref="A356:A361"/>
    <mergeCell ref="B356:B361"/>
    <mergeCell ref="C356:C361"/>
    <mergeCell ref="D356:D361"/>
    <mergeCell ref="E356:E361"/>
    <mergeCell ref="A362:A367"/>
    <mergeCell ref="B362:B367"/>
    <mergeCell ref="C362:C367"/>
    <mergeCell ref="D362:D367"/>
    <mergeCell ref="E362:E367"/>
    <mergeCell ref="F362:F367"/>
    <mergeCell ref="G362:G367"/>
    <mergeCell ref="H362:H367"/>
    <mergeCell ref="I362:I364"/>
    <mergeCell ref="F356:F361"/>
    <mergeCell ref="G356:G361"/>
    <mergeCell ref="H356:H361"/>
    <mergeCell ref="I356:I358"/>
    <mergeCell ref="L356:L358"/>
    <mergeCell ref="S2:S4"/>
    <mergeCell ref="S5:S7"/>
    <mergeCell ref="S8:S10"/>
    <mergeCell ref="S11:S13"/>
    <mergeCell ref="S14:S16"/>
    <mergeCell ref="S17:S19"/>
    <mergeCell ref="S20:S22"/>
    <mergeCell ref="S23:S25"/>
    <mergeCell ref="T2:T4"/>
    <mergeCell ref="S26:S28"/>
    <mergeCell ref="S29:S31"/>
    <mergeCell ref="S32:S34"/>
    <mergeCell ref="S35:S37"/>
    <mergeCell ref="S38:S40"/>
    <mergeCell ref="S41:S43"/>
    <mergeCell ref="S44:S46"/>
    <mergeCell ref="S47:S49"/>
    <mergeCell ref="T5:T7"/>
    <mergeCell ref="T8:T10"/>
    <mergeCell ref="T11:T13"/>
    <mergeCell ref="T14:T16"/>
    <mergeCell ref="T17:T19"/>
    <mergeCell ref="T20:T22"/>
    <mergeCell ref="T23:T25"/>
    <mergeCell ref="T26:T28"/>
    <mergeCell ref="T29:T31"/>
    <mergeCell ref="T32:T34"/>
    <mergeCell ref="T35:T37"/>
    <mergeCell ref="T38:T40"/>
    <mergeCell ref="T41:T43"/>
    <mergeCell ref="T44:T46"/>
    <mergeCell ref="T47:T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S98:S100"/>
    <mergeCell ref="S101:S103"/>
    <mergeCell ref="S104:S106"/>
    <mergeCell ref="S107:S109"/>
    <mergeCell ref="S110:S112"/>
    <mergeCell ref="S113:S115"/>
    <mergeCell ref="S116:S118"/>
    <mergeCell ref="S119:S121"/>
    <mergeCell ref="S122:S124"/>
    <mergeCell ref="S125:S127"/>
    <mergeCell ref="S128:S130"/>
    <mergeCell ref="S131:S133"/>
    <mergeCell ref="S134:S136"/>
    <mergeCell ref="S137:S139"/>
    <mergeCell ref="S140:S142"/>
    <mergeCell ref="S143:S145"/>
    <mergeCell ref="S146:S148"/>
    <mergeCell ref="S149:S151"/>
    <mergeCell ref="S152:S154"/>
    <mergeCell ref="S155:S157"/>
    <mergeCell ref="S158:S160"/>
    <mergeCell ref="S161:S163"/>
    <mergeCell ref="S164:S166"/>
    <mergeCell ref="S167:S169"/>
    <mergeCell ref="S170:S172"/>
    <mergeCell ref="S173:S175"/>
    <mergeCell ref="S176:S178"/>
    <mergeCell ref="S179:S181"/>
    <mergeCell ref="S182:S184"/>
    <mergeCell ref="S185:S187"/>
    <mergeCell ref="S188:S190"/>
    <mergeCell ref="S191:S193"/>
    <mergeCell ref="S194:S196"/>
    <mergeCell ref="S197:S199"/>
    <mergeCell ref="S200:S202"/>
    <mergeCell ref="S335:S337"/>
    <mergeCell ref="S338:S340"/>
    <mergeCell ref="S341:S343"/>
    <mergeCell ref="S344:S346"/>
    <mergeCell ref="S347:S349"/>
    <mergeCell ref="S350:S352"/>
    <mergeCell ref="S353:S355"/>
    <mergeCell ref="S254:S256"/>
    <mergeCell ref="S257:S259"/>
    <mergeCell ref="S260:S262"/>
    <mergeCell ref="S263:S265"/>
    <mergeCell ref="S266:S268"/>
    <mergeCell ref="S269:S271"/>
    <mergeCell ref="S272:S274"/>
    <mergeCell ref="S275:S277"/>
    <mergeCell ref="S278:S280"/>
    <mergeCell ref="S281:S283"/>
    <mergeCell ref="S284:S286"/>
    <mergeCell ref="S287:S289"/>
    <mergeCell ref="S290:S292"/>
    <mergeCell ref="S293:S295"/>
    <mergeCell ref="S296:S298"/>
    <mergeCell ref="S299:S301"/>
    <mergeCell ref="S302:S304"/>
    <mergeCell ref="S326:S328"/>
    <mergeCell ref="S329:S331"/>
    <mergeCell ref="S305:S307"/>
    <mergeCell ref="S308:S310"/>
    <mergeCell ref="S311:S313"/>
    <mergeCell ref="S314:S316"/>
    <mergeCell ref="S317:S319"/>
    <mergeCell ref="S203:S205"/>
    <mergeCell ref="S206:S208"/>
    <mergeCell ref="S209:S211"/>
    <mergeCell ref="S212:S214"/>
    <mergeCell ref="S215:S217"/>
    <mergeCell ref="S218:S220"/>
    <mergeCell ref="S221:S223"/>
    <mergeCell ref="S224:S226"/>
    <mergeCell ref="S227:S229"/>
    <mergeCell ref="S230:S232"/>
    <mergeCell ref="S233:S235"/>
    <mergeCell ref="S236:S238"/>
    <mergeCell ref="S239:S241"/>
    <mergeCell ref="S242:S244"/>
    <mergeCell ref="S245:S247"/>
    <mergeCell ref="S248:S250"/>
    <mergeCell ref="S251:S253"/>
    <mergeCell ref="T50:T52"/>
    <mergeCell ref="T53:T55"/>
    <mergeCell ref="T92:T94"/>
    <mergeCell ref="T95:T97"/>
    <mergeCell ref="T98:T100"/>
    <mergeCell ref="T101:T103"/>
    <mergeCell ref="T104:T106"/>
    <mergeCell ref="T107:T109"/>
    <mergeCell ref="T110:T112"/>
    <mergeCell ref="T113:T115"/>
    <mergeCell ref="T116:T118"/>
    <mergeCell ref="T119:T121"/>
    <mergeCell ref="T122:T124"/>
    <mergeCell ref="T125:T127"/>
    <mergeCell ref="T128:T130"/>
    <mergeCell ref="T131:T133"/>
    <mergeCell ref="T134:T136"/>
    <mergeCell ref="T56:T58"/>
    <mergeCell ref="T59:T61"/>
    <mergeCell ref="T62:T64"/>
    <mergeCell ref="T65:T67"/>
    <mergeCell ref="T68:T70"/>
    <mergeCell ref="T71:T73"/>
    <mergeCell ref="T74:T76"/>
    <mergeCell ref="T77:T79"/>
    <mergeCell ref="T80:T82"/>
    <mergeCell ref="T83:T85"/>
    <mergeCell ref="T86:T88"/>
    <mergeCell ref="T89:T91"/>
    <mergeCell ref="T137:T139"/>
    <mergeCell ref="T140:T142"/>
    <mergeCell ref="T143:T145"/>
    <mergeCell ref="T146:T148"/>
    <mergeCell ref="T149:T151"/>
    <mergeCell ref="T152:T154"/>
    <mergeCell ref="T155:T157"/>
    <mergeCell ref="T158:T160"/>
    <mergeCell ref="T161:T163"/>
    <mergeCell ref="T164:T166"/>
    <mergeCell ref="T167:T169"/>
    <mergeCell ref="T170:T172"/>
    <mergeCell ref="T173:T175"/>
    <mergeCell ref="T176:T178"/>
    <mergeCell ref="T179:T181"/>
    <mergeCell ref="T182:T184"/>
    <mergeCell ref="T185:T187"/>
    <mergeCell ref="T188:T190"/>
    <mergeCell ref="T191:T193"/>
    <mergeCell ref="T194:T196"/>
    <mergeCell ref="T197:T199"/>
    <mergeCell ref="T200:T202"/>
    <mergeCell ref="T203:T205"/>
    <mergeCell ref="T206:T208"/>
    <mergeCell ref="T209:T211"/>
    <mergeCell ref="T212:T214"/>
    <mergeCell ref="T215:T217"/>
    <mergeCell ref="T218:T220"/>
    <mergeCell ref="T221:T223"/>
    <mergeCell ref="T224:T226"/>
    <mergeCell ref="T227:T229"/>
    <mergeCell ref="T230:T232"/>
    <mergeCell ref="T233:T235"/>
    <mergeCell ref="T236:T238"/>
    <mergeCell ref="T239:T241"/>
    <mergeCell ref="T242:T244"/>
    <mergeCell ref="T245:T247"/>
    <mergeCell ref="T248:T250"/>
    <mergeCell ref="T251:T253"/>
    <mergeCell ref="T254:T256"/>
    <mergeCell ref="T257:T259"/>
    <mergeCell ref="T260:T262"/>
    <mergeCell ref="T263:T265"/>
    <mergeCell ref="T266:T268"/>
    <mergeCell ref="T269:T271"/>
    <mergeCell ref="T272:T274"/>
    <mergeCell ref="T275:T277"/>
    <mergeCell ref="T278:T280"/>
    <mergeCell ref="T281:T283"/>
    <mergeCell ref="T284:T286"/>
    <mergeCell ref="T287:T289"/>
    <mergeCell ref="T290:T292"/>
    <mergeCell ref="T293:T295"/>
    <mergeCell ref="T347:T349"/>
    <mergeCell ref="T350:T352"/>
    <mergeCell ref="T353:T355"/>
    <mergeCell ref="T356:T358"/>
    <mergeCell ref="T359:T361"/>
    <mergeCell ref="T362:T364"/>
    <mergeCell ref="L374:L376"/>
    <mergeCell ref="T296:T298"/>
    <mergeCell ref="T299:T301"/>
    <mergeCell ref="T302:T304"/>
    <mergeCell ref="T305:T307"/>
    <mergeCell ref="T308:T310"/>
    <mergeCell ref="T311:T313"/>
    <mergeCell ref="T314:T316"/>
    <mergeCell ref="T317:T319"/>
    <mergeCell ref="T320:T322"/>
    <mergeCell ref="T323:T325"/>
    <mergeCell ref="T326:T328"/>
    <mergeCell ref="T329:T331"/>
    <mergeCell ref="T332:T334"/>
    <mergeCell ref="T335:T337"/>
    <mergeCell ref="T338:T340"/>
    <mergeCell ref="T341:T343"/>
    <mergeCell ref="T344:T346"/>
    <mergeCell ref="S356:S358"/>
    <mergeCell ref="S359:S361"/>
    <mergeCell ref="S362:S364"/>
    <mergeCell ref="S320:S322"/>
    <mergeCell ref="S323:S325"/>
    <mergeCell ref="S332:S334"/>
  </mergeCells>
  <conditionalFormatting sqref="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735E-97C1-44EB-90C3-298DE6C8A486}">
  <dimension ref="A1:U124"/>
  <sheetViews>
    <sheetView tabSelected="1" topLeftCell="A12" workbookViewId="0">
      <selection activeCell="A62" sqref="A62"/>
    </sheetView>
  </sheetViews>
  <sheetFormatPr defaultRowHeight="15" x14ac:dyDescent="0.25"/>
  <cols>
    <col min="1" max="1" width="29.28515625" bestFit="1" customWidth="1"/>
    <col min="2" max="4" width="29.28515625" customWidth="1"/>
    <col min="5" max="6" width="10.42578125" style="17" bestFit="1" customWidth="1"/>
    <col min="7" max="7" width="16.7109375" bestFit="1" customWidth="1"/>
    <col min="9" max="10" width="9.140625" bestFit="1" customWidth="1"/>
    <col min="14" max="17" width="12" bestFit="1" customWidth="1"/>
    <col min="20" max="20" width="12" bestFit="1" customWidth="1"/>
    <col min="21" max="21" width="9.140625" bestFit="1" customWidth="1"/>
  </cols>
  <sheetData>
    <row r="1" spans="1:21" x14ac:dyDescent="0.25">
      <c r="A1" t="s">
        <v>0</v>
      </c>
      <c r="B1" t="s">
        <v>107</v>
      </c>
      <c r="C1" t="s">
        <v>108</v>
      </c>
      <c r="D1" t="s">
        <v>13</v>
      </c>
      <c r="E1" s="17" t="s">
        <v>109</v>
      </c>
      <c r="F1" s="17" t="s">
        <v>110</v>
      </c>
    </row>
    <row r="2" spans="1:21" x14ac:dyDescent="0.25">
      <c r="A2" t="str">
        <f>Arkusz1!A242</f>
        <v>Anieli Krzywoń</v>
      </c>
      <c r="B2" t="s">
        <v>111</v>
      </c>
      <c r="C2" s="26">
        <v>13.912524786941701</v>
      </c>
      <c r="D2" s="26">
        <v>1.2161513356832918</v>
      </c>
      <c r="E2" s="17">
        <v>20.917223</v>
      </c>
      <c r="F2" s="17">
        <v>52.228912000000001</v>
      </c>
      <c r="H2" t="s">
        <v>107</v>
      </c>
      <c r="I2" t="s">
        <v>112</v>
      </c>
      <c r="J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</row>
    <row r="3" spans="1:21" x14ac:dyDescent="0.25">
      <c r="A3" t="str">
        <f>Arkusz1!A284</f>
        <v>Bolimowska</v>
      </c>
      <c r="B3" t="s">
        <v>111</v>
      </c>
      <c r="C3" s="26">
        <v>2.1601158836659415</v>
      </c>
      <c r="D3" s="26">
        <v>0.24562367445532213</v>
      </c>
      <c r="E3" s="17">
        <v>20.880175999999999</v>
      </c>
      <c r="F3" s="17">
        <v>52.249310000000001</v>
      </c>
      <c r="H3" t="s">
        <v>111</v>
      </c>
      <c r="I3" s="65">
        <f>AVERAGE(C2:C13)</f>
        <v>7.3917653029246191</v>
      </c>
      <c r="J3" s="65">
        <f>_xlfn.STDEV.P(C2:C13)</f>
        <v>5.8621861368896333</v>
      </c>
      <c r="N3">
        <f>I3*$M$23*$K$34</f>
        <v>2.6610355090528626E-7</v>
      </c>
      <c r="O3">
        <f>I3*$M$24*$K$35</f>
        <v>1.7001060196726625E-8</v>
      </c>
      <c r="P3">
        <f>I3*$M$25*$K$36</f>
        <v>1.2196412749825621E-8</v>
      </c>
      <c r="Q3">
        <f>I3*$M$26*$K$37</f>
        <v>7.0221770377783892E-9</v>
      </c>
      <c r="R3" s="67">
        <f>I3*$M$27*$K$38</f>
        <v>2.5132002029943707E-9</v>
      </c>
      <c r="S3" s="67">
        <f>I3*$M$28*$K$39</f>
        <v>1.9869065134261375E-9</v>
      </c>
      <c r="T3">
        <f>SUM(N3:S3)</f>
        <v>3.0682330760603738E-7</v>
      </c>
      <c r="U3" s="65">
        <f>T3*1000000*0.3*365</f>
        <v>33.597152182861088</v>
      </c>
    </row>
    <row r="4" spans="1:21" x14ac:dyDescent="0.25">
      <c r="A4" t="str">
        <f>Arkusz1!A236</f>
        <v>Borowego</v>
      </c>
      <c r="B4" t="s">
        <v>111</v>
      </c>
      <c r="C4" s="26">
        <v>6.5082892855737562</v>
      </c>
      <c r="D4" s="26">
        <v>0.66341721578207968</v>
      </c>
      <c r="E4" s="17">
        <v>20.907121</v>
      </c>
      <c r="F4" s="17">
        <v>52.229795000000003</v>
      </c>
      <c r="H4" t="s">
        <v>122</v>
      </c>
      <c r="I4" s="65">
        <f>AVERAGE(C14:C15)</f>
        <v>12.379973360685359</v>
      </c>
      <c r="J4" s="65">
        <f>_xlfn.STDEV.P(C14:C15)</f>
        <v>0.1052240244462439</v>
      </c>
      <c r="N4">
        <f t="shared" ref="N4:N17" si="0">I4*$M$23*$K$34</f>
        <v>4.4567904098467285E-7</v>
      </c>
      <c r="O4">
        <f t="shared" ref="O4:O17" si="1">I4*$M$24*$K$35</f>
        <v>2.8473938729576325E-8</v>
      </c>
      <c r="P4">
        <f t="shared" ref="P4:P17" si="2">I4*$M$25*$K$36</f>
        <v>2.0426956045130843E-8</v>
      </c>
      <c r="Q4">
        <f t="shared" ref="Q4:Q17" si="3">I4*$M$26*$K$37</f>
        <v>1.1760974692651093E-8</v>
      </c>
      <c r="R4" s="67">
        <f t="shared" ref="R4:R17" si="4">I4*$M$27*$K$38</f>
        <v>4.2091909426330214E-9</v>
      </c>
      <c r="S4" s="67">
        <f t="shared" ref="S4:S17" si="5">I4*$M$28*$K$39</f>
        <v>3.3277368393522244E-9</v>
      </c>
      <c r="T4">
        <f t="shared" ref="T4:T17" si="6">SUM(N4:S4)</f>
        <v>5.1387783823401629E-7</v>
      </c>
      <c r="U4" s="65">
        <f t="shared" ref="U4:U17" si="7">T4*1000000*0.3*365</f>
        <v>56.269623286624793</v>
      </c>
    </row>
    <row r="5" spans="1:21" x14ac:dyDescent="0.25">
      <c r="A5" t="str">
        <f>Arkusz1!A254</f>
        <v>Kazubów</v>
      </c>
      <c r="B5" t="s">
        <v>111</v>
      </c>
      <c r="C5" s="26">
        <v>10.777817894203537</v>
      </c>
      <c r="D5" s="26">
        <v>0.99639843980220144</v>
      </c>
      <c r="E5" s="17">
        <v>20.914664999999999</v>
      </c>
      <c r="F5" s="17">
        <v>52.243487000000002</v>
      </c>
      <c r="H5" t="s">
        <v>123</v>
      </c>
      <c r="I5" s="65">
        <f>AVERAGE(C16:C21)</f>
        <v>10.641286373384974</v>
      </c>
      <c r="J5" s="65">
        <f>_xlfn.STDEV.P(C16:C21)</f>
        <v>6.5503878685856733</v>
      </c>
      <c r="N5">
        <f t="shared" si="0"/>
        <v>3.8308630944185905E-7</v>
      </c>
      <c r="O5">
        <f t="shared" si="1"/>
        <v>2.4474958658785442E-8</v>
      </c>
      <c r="P5">
        <f t="shared" si="2"/>
        <v>1.7558122516085204E-8</v>
      </c>
      <c r="Q5">
        <f t="shared" si="3"/>
        <v>1.0109222054715727E-8</v>
      </c>
      <c r="R5" s="67">
        <f t="shared" si="4"/>
        <v>3.6180373669508912E-9</v>
      </c>
      <c r="S5" s="67">
        <f t="shared" si="5"/>
        <v>2.8603777771658807E-9</v>
      </c>
      <c r="T5">
        <f t="shared" si="6"/>
        <v>4.4170702781556214E-7</v>
      </c>
      <c r="U5" s="65">
        <f t="shared" si="7"/>
        <v>48.366919545804052</v>
      </c>
    </row>
    <row r="6" spans="1:21" x14ac:dyDescent="0.25">
      <c r="A6" t="str">
        <f>Arkusz1!A260</f>
        <v>Morcinka</v>
      </c>
      <c r="B6" t="s">
        <v>111</v>
      </c>
      <c r="C6" s="26">
        <v>1.8149570180390608</v>
      </c>
      <c r="D6" s="26">
        <v>0.20648545570216736</v>
      </c>
      <c r="E6" s="17">
        <v>20.919599000000002</v>
      </c>
      <c r="F6" s="17">
        <v>52.260824999999997</v>
      </c>
      <c r="H6" t="s">
        <v>124</v>
      </c>
      <c r="I6" s="65">
        <f>AVERAGE(C22:C23)</f>
        <v>7.1032468006312257</v>
      </c>
      <c r="J6" s="65">
        <f>_xlfn.STDEV.P(C22:C23)</f>
        <v>3.6851115301668624E-2</v>
      </c>
      <c r="N6">
        <f t="shared" si="0"/>
        <v>2.557168848227241E-7</v>
      </c>
      <c r="O6">
        <f t="shared" si="1"/>
        <v>1.633746764145182E-8</v>
      </c>
      <c r="P6">
        <f t="shared" si="2"/>
        <v>1.1720357221041522E-8</v>
      </c>
      <c r="Q6">
        <f t="shared" si="3"/>
        <v>6.7480844605996643E-9</v>
      </c>
      <c r="R6" s="67">
        <f t="shared" si="4"/>
        <v>2.4151039122146168E-9</v>
      </c>
      <c r="S6" s="67">
        <f t="shared" si="5"/>
        <v>1.9093527400096735E-9</v>
      </c>
      <c r="T6">
        <f t="shared" si="6"/>
        <v>2.9484725079804141E-7</v>
      </c>
      <c r="U6" s="65">
        <f t="shared" si="7"/>
        <v>32.285773962385534</v>
      </c>
    </row>
    <row r="7" spans="1:21" x14ac:dyDescent="0.25">
      <c r="A7" t="str">
        <f>Arkusz1!A248</f>
        <v>Powstańców Śląskich 67B</v>
      </c>
      <c r="B7" t="s">
        <v>111</v>
      </c>
      <c r="C7" s="26">
        <v>5.6974214789678959</v>
      </c>
      <c r="D7" s="26">
        <v>0.5895883907694941</v>
      </c>
      <c r="E7" s="17">
        <v>20.910342</v>
      </c>
      <c r="F7" s="17">
        <v>52.234104000000002</v>
      </c>
      <c r="H7" t="s">
        <v>125</v>
      </c>
      <c r="I7" s="65">
        <f>AVERAGE(C24:C25)</f>
        <v>4.3344992253118608</v>
      </c>
      <c r="J7" s="65">
        <f>_xlfn.STDEV.P(C24:C25)</f>
        <v>1.036922202105983</v>
      </c>
      <c r="N7">
        <f t="shared" si="0"/>
        <v>1.5604197211122699E-7</v>
      </c>
      <c r="O7">
        <f t="shared" si="1"/>
        <v>9.9693482182172798E-9</v>
      </c>
      <c r="P7">
        <f t="shared" si="2"/>
        <v>7.1519237217645709E-9</v>
      </c>
      <c r="Q7">
        <f t="shared" si="3"/>
        <v>4.117774264046268E-9</v>
      </c>
      <c r="R7" s="67">
        <f t="shared" si="4"/>
        <v>1.4737297366060328E-9</v>
      </c>
      <c r="S7" s="67">
        <f t="shared" si="5"/>
        <v>1.1651133917638282E-9</v>
      </c>
      <c r="T7">
        <f t="shared" si="6"/>
        <v>1.7991986144362499E-7</v>
      </c>
      <c r="U7" s="65">
        <f t="shared" si="7"/>
        <v>19.701224828076935</v>
      </c>
    </row>
    <row r="8" spans="1:21" x14ac:dyDescent="0.25">
      <c r="A8" t="str">
        <f>Arkusz1!A230</f>
        <v>Rozłogi 12A</v>
      </c>
      <c r="B8" t="s">
        <v>111</v>
      </c>
      <c r="C8" s="26">
        <v>4.9572618963718575</v>
      </c>
      <c r="D8" s="26">
        <v>0.52503251137838625</v>
      </c>
      <c r="E8" s="17">
        <v>20.902418000000001</v>
      </c>
      <c r="F8" s="17">
        <v>52.225479999999997</v>
      </c>
      <c r="H8" t="s">
        <v>126</v>
      </c>
      <c r="I8" s="65">
        <f>AVERAGE(C26:C31)</f>
        <v>13.979798692470515</v>
      </c>
      <c r="J8" s="65">
        <f>_xlfn.STDEV.P(C26:C31)</f>
        <v>4.740977392903214</v>
      </c>
      <c r="N8">
        <f t="shared" si="0"/>
        <v>5.0327275292893855E-7</v>
      </c>
      <c r="O8">
        <f>I8*$M$24*$K$35</f>
        <v>3.2153536992682184E-8</v>
      </c>
      <c r="P8">
        <f t="shared" si="2"/>
        <v>2.306666784257635E-8</v>
      </c>
      <c r="Q8">
        <f t="shared" si="3"/>
        <v>1.3280808757846992E-8</v>
      </c>
      <c r="R8" s="67">
        <f t="shared" si="4"/>
        <v>4.753131555439975E-9</v>
      </c>
      <c r="S8" s="67">
        <f t="shared" si="5"/>
        <v>3.7577698885360748E-9</v>
      </c>
      <c r="T8">
        <f t="shared" si="6"/>
        <v>5.8028466796602016E-7</v>
      </c>
      <c r="U8" s="65">
        <f t="shared" si="7"/>
        <v>63.541171142279211</v>
      </c>
    </row>
    <row r="9" spans="1:21" x14ac:dyDescent="0.25">
      <c r="A9" t="str">
        <f>Arkusz1!A224</f>
        <v>Rozłogi 2A</v>
      </c>
      <c r="B9" t="s">
        <v>111</v>
      </c>
      <c r="C9" s="26">
        <v>2.8412487200157277</v>
      </c>
      <c r="D9" s="26">
        <v>0.31352602337496427</v>
      </c>
      <c r="E9" s="17">
        <v>20.901225</v>
      </c>
      <c r="F9" s="17">
        <v>52.222127</v>
      </c>
      <c r="H9" t="s">
        <v>127</v>
      </c>
      <c r="I9" s="65">
        <f>AVERAGE(C32:C34)</f>
        <v>6.4378148133381083</v>
      </c>
      <c r="J9" s="65">
        <f>_xlfn.STDEV.P(C32:C34)</f>
        <v>2.5587107051468188</v>
      </c>
      <c r="N9">
        <f t="shared" si="0"/>
        <v>2.3176133328017187E-7</v>
      </c>
      <c r="O9">
        <f t="shared" si="1"/>
        <v>1.4806974070677652E-8</v>
      </c>
      <c r="P9">
        <f t="shared" si="2"/>
        <v>1.0622394442007878E-8</v>
      </c>
      <c r="Q9">
        <f t="shared" si="3"/>
        <v>6.1159240726712039E-9</v>
      </c>
      <c r="R9" s="67">
        <f t="shared" si="4"/>
        <v>2.1888570365349568E-9</v>
      </c>
      <c r="S9" s="67">
        <f t="shared" si="5"/>
        <v>1.7304846218252835E-9</v>
      </c>
      <c r="T9">
        <f t="shared" si="6"/>
        <v>2.6722596752388879E-7</v>
      </c>
      <c r="U9" s="65">
        <f t="shared" si="7"/>
        <v>29.261243443865819</v>
      </c>
    </row>
    <row r="10" spans="1:21" x14ac:dyDescent="0.25">
      <c r="A10" t="str">
        <f>Arkusz1!A266</f>
        <v>Sternicza (r. Powstańców Śląskich)</v>
      </c>
      <c r="B10" t="s">
        <v>111</v>
      </c>
      <c r="C10" s="26">
        <v>7.4366471195797104</v>
      </c>
      <c r="D10" s="26">
        <v>0.73953947893501648</v>
      </c>
      <c r="E10" s="17">
        <v>20.915614999999999</v>
      </c>
      <c r="F10" s="17">
        <v>52.223694000000002</v>
      </c>
      <c r="H10" t="s">
        <v>128</v>
      </c>
      <c r="I10" s="65">
        <f>AVERAGE(C35:C42)</f>
        <v>5.9822195559348126</v>
      </c>
      <c r="J10" s="65">
        <f>_xlfn.STDEV.P(C35:C42)</f>
        <v>3.764485613431094</v>
      </c>
      <c r="N10">
        <f t="shared" si="0"/>
        <v>2.1535990401365323E-7</v>
      </c>
      <c r="O10">
        <f t="shared" si="1"/>
        <v>1.3759104978650069E-8</v>
      </c>
      <c r="P10">
        <f t="shared" si="2"/>
        <v>9.8706622672924409E-9</v>
      </c>
      <c r="Q10">
        <f t="shared" si="3"/>
        <v>5.6831085781380732E-9</v>
      </c>
      <c r="R10" s="67">
        <f t="shared" si="4"/>
        <v>2.0339546490178366E-9</v>
      </c>
      <c r="S10" s="67">
        <f t="shared" si="5"/>
        <v>1.6080206166352775E-9</v>
      </c>
      <c r="T10">
        <f t="shared" si="6"/>
        <v>2.4831475510338696E-7</v>
      </c>
      <c r="U10" s="65">
        <f t="shared" si="7"/>
        <v>27.190465683820868</v>
      </c>
    </row>
    <row r="11" spans="1:21" x14ac:dyDescent="0.25">
      <c r="A11" t="str">
        <f>Arkusz1!A218</f>
        <v>Sternicza 125</v>
      </c>
      <c r="B11" t="s">
        <v>111</v>
      </c>
      <c r="C11" s="26">
        <v>4.2684177225315292</v>
      </c>
      <c r="D11" s="26">
        <v>0.45921504200654645</v>
      </c>
      <c r="E11" s="17">
        <v>20.899149000000001</v>
      </c>
      <c r="F11" s="17">
        <v>52.219976000000003</v>
      </c>
      <c r="H11" t="s">
        <v>129</v>
      </c>
      <c r="I11" s="65">
        <f>AVERAGE(C43:C45)</f>
        <v>15.365548202280527</v>
      </c>
      <c r="J11" s="65">
        <f>_xlfn.STDEV.P(C43:C45)</f>
        <v>4.5192128208023616</v>
      </c>
      <c r="N11">
        <f t="shared" si="0"/>
        <v>5.5315973528209893E-7</v>
      </c>
      <c r="O11">
        <f t="shared" si="1"/>
        <v>3.5340760865245216E-8</v>
      </c>
      <c r="P11">
        <f t="shared" si="2"/>
        <v>2.5353154533762869E-8</v>
      </c>
      <c r="Q11">
        <f t="shared" si="3"/>
        <v>1.4597270792166502E-8</v>
      </c>
      <c r="R11" s="67">
        <f t="shared" si="4"/>
        <v>5.2242863887753796E-9</v>
      </c>
      <c r="S11" s="67">
        <f t="shared" si="5"/>
        <v>4.1302593567730057E-9</v>
      </c>
      <c r="T11">
        <f t="shared" si="6"/>
        <v>6.3780546721882195E-7</v>
      </c>
      <c r="U11" s="65">
        <f t="shared" si="7"/>
        <v>69.839698660460996</v>
      </c>
    </row>
    <row r="12" spans="1:21" x14ac:dyDescent="0.25">
      <c r="A12" t="str">
        <f>Arkusz1!A278</f>
        <v>Szobera</v>
      </c>
      <c r="B12" t="s">
        <v>111</v>
      </c>
      <c r="C12" s="26">
        <v>4.9932437588933718</v>
      </c>
      <c r="D12" s="26">
        <v>0.52603676103647101</v>
      </c>
      <c r="E12" s="17">
        <v>20.899708</v>
      </c>
      <c r="F12" s="17">
        <v>52.236539999999998</v>
      </c>
      <c r="H12" t="s">
        <v>130</v>
      </c>
      <c r="I12" s="65">
        <f>AVERAGE(C46:C47)</f>
        <v>11.633492237428502</v>
      </c>
      <c r="J12" s="65">
        <f>_xlfn.STDEV.P(C46:C47)</f>
        <v>8.1289042945561683</v>
      </c>
      <c r="N12">
        <f t="shared" si="0"/>
        <v>4.1880572054742603E-7</v>
      </c>
      <c r="O12">
        <f t="shared" si="1"/>
        <v>2.6757032146085555E-8</v>
      </c>
      <c r="P12">
        <f t="shared" si="2"/>
        <v>1.9195262191757028E-8</v>
      </c>
      <c r="Q12">
        <f t="shared" si="3"/>
        <v>1.1051817625557078E-8</v>
      </c>
      <c r="R12" s="67">
        <f t="shared" si="4"/>
        <v>3.9553873607256911E-9</v>
      </c>
      <c r="S12" s="67">
        <f t="shared" si="5"/>
        <v>3.1270827134207812E-9</v>
      </c>
      <c r="T12">
        <f t="shared" si="6"/>
        <v>4.8289230258497217E-7</v>
      </c>
      <c r="U12" s="65">
        <f t="shared" si="7"/>
        <v>52.876707133054445</v>
      </c>
    </row>
    <row r="13" spans="1:21" x14ac:dyDescent="0.25">
      <c r="A13" t="str">
        <f>Arkusz1!A272</f>
        <v>Wyki 19</v>
      </c>
      <c r="B13" t="s">
        <v>111</v>
      </c>
      <c r="C13" s="26">
        <v>23.333238070311349</v>
      </c>
      <c r="D13" s="26">
        <v>1.7706145550682741</v>
      </c>
      <c r="E13" s="17">
        <v>20.898409000000001</v>
      </c>
      <c r="F13" s="17">
        <v>52.230119000000002</v>
      </c>
      <c r="H13" t="s">
        <v>131</v>
      </c>
      <c r="I13" s="65">
        <f>AVERAGE(C48:C50)</f>
        <v>25.901543963765224</v>
      </c>
      <c r="J13" s="65">
        <f>_xlfn.STDEV.P(C48:C50)</f>
        <v>20.991011040964526</v>
      </c>
      <c r="N13">
        <f t="shared" si="0"/>
        <v>9.3245558269554797E-7</v>
      </c>
      <c r="O13">
        <f t="shared" si="1"/>
        <v>5.9573551116660022E-8</v>
      </c>
      <c r="P13">
        <f t="shared" si="2"/>
        <v>4.2737547540212619E-8</v>
      </c>
      <c r="Q13">
        <f t="shared" si="3"/>
        <v>2.4606466765576964E-8</v>
      </c>
      <c r="R13" s="67">
        <f t="shared" si="4"/>
        <v>8.8065249476801759E-9</v>
      </c>
      <c r="S13" s="67">
        <f t="shared" si="5"/>
        <v>6.9623350174600918E-9</v>
      </c>
      <c r="T13">
        <f t="shared" si="6"/>
        <v>1.0751420080831378E-6</v>
      </c>
      <c r="U13" s="65">
        <f t="shared" si="7"/>
        <v>117.72804988510359</v>
      </c>
    </row>
    <row r="14" spans="1:21" x14ac:dyDescent="0.25">
      <c r="A14" t="s">
        <v>20</v>
      </c>
      <c r="B14" t="s">
        <v>122</v>
      </c>
      <c r="C14" s="26">
        <v>12.274749336239115</v>
      </c>
      <c r="D14" s="26">
        <v>1.0467320069274821</v>
      </c>
      <c r="E14" s="17">
        <v>20.947697999999999</v>
      </c>
      <c r="F14" s="17">
        <v>52.324658999999997</v>
      </c>
      <c r="H14" t="s">
        <v>132</v>
      </c>
      <c r="I14" s="65">
        <f>AVERAGE(C51)</f>
        <v>7.7182293193099252</v>
      </c>
      <c r="J14" s="65">
        <f>_xlfn.STDEV.P(C51)</f>
        <v>0</v>
      </c>
      <c r="N14">
        <f t="shared" si="0"/>
        <v>2.778562554951573E-7</v>
      </c>
      <c r="O14">
        <f t="shared" si="1"/>
        <v>1.775192743441283E-8</v>
      </c>
      <c r="P14">
        <f t="shared" si="2"/>
        <v>1.2735078376861376E-8</v>
      </c>
      <c r="Q14">
        <f t="shared" si="3"/>
        <v>7.3323178533444288E-9</v>
      </c>
      <c r="R14" s="67">
        <f t="shared" si="4"/>
        <v>2.6241979685653743E-9</v>
      </c>
      <c r="S14" s="67">
        <f t="shared" si="5"/>
        <v>2.0746600410305079E-9</v>
      </c>
      <c r="T14">
        <f t="shared" si="6"/>
        <v>3.2037443716937187E-7</v>
      </c>
      <c r="U14" s="65">
        <f t="shared" si="7"/>
        <v>35.081000870046218</v>
      </c>
    </row>
    <row r="15" spans="1:21" x14ac:dyDescent="0.25">
      <c r="A15" t="s">
        <v>17</v>
      </c>
      <c r="B15" t="s">
        <v>122</v>
      </c>
      <c r="C15" s="26">
        <v>12.485197385131602</v>
      </c>
      <c r="D15" s="26">
        <v>1.2261634679112778</v>
      </c>
      <c r="E15" s="17">
        <v>20.957519999999999</v>
      </c>
      <c r="F15" s="17">
        <v>52.313957000000002</v>
      </c>
      <c r="H15" t="s">
        <v>133</v>
      </c>
      <c r="I15" s="65">
        <f>AVERAGE(C52:C53)</f>
        <v>5.344481181270166</v>
      </c>
      <c r="J15" s="65">
        <f>_xlfn.STDEV.P(C52:C53)</f>
        <v>1.5854747213393463</v>
      </c>
      <c r="N15">
        <f t="shared" si="0"/>
        <v>1.9240132252572596E-7</v>
      </c>
      <c r="O15">
        <f t="shared" si="1"/>
        <v>1.2292306716921381E-8</v>
      </c>
      <c r="P15">
        <f t="shared" si="2"/>
        <v>8.8183939490957731E-9</v>
      </c>
      <c r="Q15">
        <f t="shared" si="3"/>
        <v>5.0772571222066584E-9</v>
      </c>
      <c r="R15" s="67">
        <f t="shared" si="4"/>
        <v>1.8171236016318565E-9</v>
      </c>
      <c r="S15" s="67">
        <f t="shared" si="5"/>
        <v>1.4365965415254206E-9</v>
      </c>
      <c r="T15">
        <f t="shared" si="6"/>
        <v>2.2184300045710706E-7</v>
      </c>
      <c r="U15" s="65">
        <f t="shared" si="7"/>
        <v>24.291808550053219</v>
      </c>
    </row>
    <row r="16" spans="1:21" x14ac:dyDescent="0.25">
      <c r="A16" t="str">
        <f>Arkusz1!A332</f>
        <v>Dzierżoniowska 7</v>
      </c>
      <c r="B16" t="s">
        <v>123</v>
      </c>
      <c r="C16" s="26">
        <v>10.946947928778508</v>
      </c>
      <c r="D16" s="26">
        <v>1.034757621770044</v>
      </c>
      <c r="E16" s="17">
        <v>20.924101</v>
      </c>
      <c r="F16" s="17">
        <v>52.308607000000002</v>
      </c>
      <c r="H16" t="s">
        <v>134</v>
      </c>
      <c r="I16" s="65">
        <f>AVERAGE(C54:C57)</f>
        <v>4.8380494522031086</v>
      </c>
      <c r="J16" s="65">
        <f>_xlfn.STDEV.P(C54:C57)</f>
        <v>5.7135801228256851</v>
      </c>
      <c r="N16">
        <f t="shared" si="0"/>
        <v>1.7416978027931189E-7</v>
      </c>
      <c r="O16">
        <f t="shared" si="1"/>
        <v>1.1127513740067151E-8</v>
      </c>
      <c r="P16">
        <f t="shared" si="2"/>
        <v>7.9827815961351286E-9</v>
      </c>
      <c r="Q16">
        <f t="shared" si="3"/>
        <v>4.5961469795929538E-9</v>
      </c>
      <c r="R16" s="67">
        <f t="shared" si="4"/>
        <v>1.6449368137490569E-9</v>
      </c>
      <c r="S16" s="67">
        <f t="shared" si="5"/>
        <v>1.3004676927521955E-9</v>
      </c>
      <c r="T16">
        <f t="shared" si="6"/>
        <v>2.0082162710160835E-7</v>
      </c>
      <c r="U16" s="65">
        <f t="shared" si="7"/>
        <v>21.989968167626113</v>
      </c>
    </row>
    <row r="17" spans="1:21" x14ac:dyDescent="0.25">
      <c r="A17" t="str">
        <f>Arkusz1!A338</f>
        <v>Estrady 112</v>
      </c>
      <c r="B17" t="s">
        <v>123</v>
      </c>
      <c r="C17" s="26">
        <v>5.2402490944773303</v>
      </c>
      <c r="D17" s="26">
        <v>0.55348388585006469</v>
      </c>
      <c r="E17" s="17">
        <v>20.881494</v>
      </c>
      <c r="F17" s="17">
        <v>52.300592000000002</v>
      </c>
      <c r="H17" t="s">
        <v>135</v>
      </c>
      <c r="I17" s="65">
        <f>AVERAGE(C58:C62)</f>
        <v>7.176709134070455</v>
      </c>
      <c r="J17" s="65">
        <f>_xlfn.STDEV.P(C58:C62)</f>
        <v>5.7762700517908234</v>
      </c>
      <c r="N17">
        <f t="shared" si="0"/>
        <v>2.5836152882653631E-7</v>
      </c>
      <c r="O17">
        <f t="shared" si="1"/>
        <v>1.6506431008362046E-8</v>
      </c>
      <c r="P17">
        <f t="shared" si="2"/>
        <v>1.184157007121625E-8</v>
      </c>
      <c r="Q17">
        <f t="shared" si="3"/>
        <v>6.8178736773669336E-9</v>
      </c>
      <c r="R17" s="67">
        <f t="shared" si="4"/>
        <v>2.4400811055839547E-9</v>
      </c>
      <c r="S17" s="67">
        <f t="shared" si="5"/>
        <v>1.9290994152381385E-9</v>
      </c>
      <c r="T17">
        <f t="shared" si="6"/>
        <v>2.9789658410430367E-7</v>
      </c>
      <c r="U17" s="65">
        <f t="shared" si="7"/>
        <v>32.619675959421251</v>
      </c>
    </row>
    <row r="18" spans="1:21" x14ac:dyDescent="0.25">
      <c r="A18" t="str">
        <f>Arkusz1!A158</f>
        <v>Gąbińska 30</v>
      </c>
      <c r="B18" t="s">
        <v>123</v>
      </c>
      <c r="C18" s="26">
        <v>13.611231809113926</v>
      </c>
      <c r="D18" s="26">
        <v>1.2452004691516898</v>
      </c>
      <c r="E18" s="17">
        <v>20.958577999999999</v>
      </c>
      <c r="F18" s="17">
        <v>52.272606000000003</v>
      </c>
    </row>
    <row r="19" spans="1:21" x14ac:dyDescent="0.25">
      <c r="A19" t="str">
        <f>Arkusz1!A140</f>
        <v>Klaudyny 18A</v>
      </c>
      <c r="B19" t="s">
        <v>123</v>
      </c>
      <c r="C19" s="26">
        <v>3.0461625555077529</v>
      </c>
      <c r="D19" s="26">
        <v>0.33611596017949158</v>
      </c>
      <c r="E19" s="17">
        <v>20.976790000000001</v>
      </c>
      <c r="F19" s="17">
        <v>52.281199000000001</v>
      </c>
      <c r="I19" s="65">
        <f>AVERAGE(I3:I17)</f>
        <v>9.7485771743339562</v>
      </c>
      <c r="J19" s="65">
        <f>AVERAGE(J3:J17)</f>
        <v>4.7580132074059485</v>
      </c>
      <c r="U19" s="65">
        <f>AVERAGE(U3:U17)</f>
        <v>44.309365553432272</v>
      </c>
    </row>
    <row r="20" spans="1:21" x14ac:dyDescent="0.25">
      <c r="A20" t="str">
        <f>Arkusz1!A146</f>
        <v>Kochanowskiego 10/12</v>
      </c>
      <c r="B20" t="s">
        <v>123</v>
      </c>
      <c r="C20" s="26">
        <v>7.9375107116245038</v>
      </c>
      <c r="D20" s="26">
        <v>0.80683360081832312</v>
      </c>
      <c r="E20" s="17">
        <v>20.952655</v>
      </c>
      <c r="F20" s="17">
        <v>52.267328999999997</v>
      </c>
      <c r="U20">
        <f>_xlfn.STDEV.P(U3:U17)</f>
        <v>24.698077566619052</v>
      </c>
    </row>
    <row r="21" spans="1:21" x14ac:dyDescent="0.25">
      <c r="A21" t="str">
        <f>Arkusz1!A152</f>
        <v>Wolumen 10</v>
      </c>
      <c r="B21" t="s">
        <v>123</v>
      </c>
      <c r="C21" s="26">
        <v>23.065616140807812</v>
      </c>
      <c r="D21" s="26">
        <v>1.8569457717027937</v>
      </c>
      <c r="E21" s="17">
        <v>20.936586999999999</v>
      </c>
      <c r="F21" s="17">
        <v>52.282390999999997</v>
      </c>
    </row>
    <row r="22" spans="1:21" x14ac:dyDescent="0.25">
      <c r="A22" t="str">
        <f>Arkusz1!A164</f>
        <v>Batuty 9</v>
      </c>
      <c r="B22" t="s">
        <v>124</v>
      </c>
      <c r="C22" s="26">
        <v>7.0663956853295575</v>
      </c>
      <c r="D22" s="26">
        <v>0.7235215132440449</v>
      </c>
      <c r="E22" s="17">
        <v>21.024097000000001</v>
      </c>
      <c r="F22" s="17">
        <v>52.171841999999998</v>
      </c>
      <c r="J22" t="s">
        <v>136</v>
      </c>
      <c r="K22" t="s">
        <v>137</v>
      </c>
    </row>
    <row r="23" spans="1:21" x14ac:dyDescent="0.25">
      <c r="A23" t="str">
        <f>Arkusz1!A350</f>
        <v>Warneńska 2</v>
      </c>
      <c r="B23" t="s">
        <v>124</v>
      </c>
      <c r="C23" s="26">
        <v>7.1400979159328948</v>
      </c>
      <c r="D23" s="26">
        <v>0.71308774830935384</v>
      </c>
      <c r="E23" s="17">
        <v>21.048235999999999</v>
      </c>
      <c r="F23" s="17">
        <v>52.182257999999997</v>
      </c>
      <c r="J23" t="s">
        <v>114</v>
      </c>
      <c r="K23" t="s">
        <v>138</v>
      </c>
      <c r="M23">
        <v>2.9999999999999999E-7</v>
      </c>
    </row>
    <row r="24" spans="1:21" x14ac:dyDescent="0.25">
      <c r="A24" t="str">
        <f>Arkusz1!A14</f>
        <v>Barska</v>
      </c>
      <c r="B24" t="s">
        <v>125</v>
      </c>
      <c r="C24" s="26">
        <v>5.371421427417844</v>
      </c>
      <c r="D24" s="26">
        <v>0.56093942444394962</v>
      </c>
      <c r="E24" s="17">
        <v>20.979500000000002</v>
      </c>
      <c r="F24" s="17">
        <v>52.219344</v>
      </c>
      <c r="J24" t="s">
        <v>115</v>
      </c>
      <c r="K24" t="s">
        <v>139</v>
      </c>
      <c r="M24">
        <v>4.6000000000000002E-8</v>
      </c>
    </row>
    <row r="25" spans="1:21" x14ac:dyDescent="0.25">
      <c r="A25" t="str">
        <f>Arkusz1!A20</f>
        <v xml:space="preserve">Pasteura 10 </v>
      </c>
      <c r="B25" t="s">
        <v>125</v>
      </c>
      <c r="C25" s="26">
        <v>3.2975770232058768</v>
      </c>
      <c r="D25" s="26">
        <v>0.36128531271390502</v>
      </c>
      <c r="E25" s="17">
        <v>20.981587000000001</v>
      </c>
      <c r="F25" s="17">
        <v>52.214260000000003</v>
      </c>
      <c r="J25" t="s">
        <v>116</v>
      </c>
      <c r="K25" t="s">
        <v>140</v>
      </c>
      <c r="M25">
        <v>3.2999999999999998E-8</v>
      </c>
    </row>
    <row r="26" spans="1:21" x14ac:dyDescent="0.25">
      <c r="A26" t="str">
        <f>Arkusz1!A116</f>
        <v>Grenadierów 51/59</v>
      </c>
      <c r="B26" t="s">
        <v>126</v>
      </c>
      <c r="C26" s="26">
        <v>5.6650281474568782</v>
      </c>
      <c r="D26" s="26">
        <v>0.58885579609529382</v>
      </c>
      <c r="E26" s="17">
        <v>21.077311999999999</v>
      </c>
      <c r="F26" s="17">
        <v>52.243127000000001</v>
      </c>
      <c r="J26" t="s">
        <v>117</v>
      </c>
      <c r="K26" t="s">
        <v>141</v>
      </c>
      <c r="M26">
        <v>1.9000000000000001E-8</v>
      </c>
    </row>
    <row r="27" spans="1:21" x14ac:dyDescent="0.25">
      <c r="A27" t="str">
        <f>Arkusz1!A98</f>
        <v>Lizbońska 4</v>
      </c>
      <c r="B27" t="s">
        <v>126</v>
      </c>
      <c r="C27" s="26">
        <v>15.597846684323013</v>
      </c>
      <c r="D27" s="26">
        <v>1.3358907463845446</v>
      </c>
      <c r="E27" s="17">
        <v>21.067807999999999</v>
      </c>
      <c r="F27" s="17">
        <v>52.228096000000001</v>
      </c>
      <c r="J27" t="s">
        <v>118</v>
      </c>
      <c r="K27" t="s">
        <v>142</v>
      </c>
      <c r="M27" s="67">
        <v>6.7999999999999997E-9</v>
      </c>
    </row>
    <row r="28" spans="1:21" x14ac:dyDescent="0.25">
      <c r="A28" t="str">
        <f>Arkusz1!A110</f>
        <v>Majdańska</v>
      </c>
      <c r="B28" t="s">
        <v>126</v>
      </c>
      <c r="C28" s="26">
        <v>15.159564231565195</v>
      </c>
      <c r="D28" s="26">
        <v>1.306569784184914</v>
      </c>
      <c r="E28" s="17">
        <v>21.086072999999999</v>
      </c>
      <c r="F28" s="17">
        <v>52.239809000000001</v>
      </c>
      <c r="J28" t="s">
        <v>119</v>
      </c>
      <c r="K28" t="s">
        <v>143</v>
      </c>
      <c r="M28" s="67">
        <v>2.2400000000000001E-9</v>
      </c>
    </row>
    <row r="29" spans="1:21" x14ac:dyDescent="0.25">
      <c r="A29" t="str">
        <f>Arkusz1!A104</f>
        <v>Motorowa</v>
      </c>
      <c r="B29" t="s">
        <v>126</v>
      </c>
      <c r="C29" s="26">
        <v>10.323476447519379</v>
      </c>
      <c r="D29" s="26">
        <v>0.97125075029314756</v>
      </c>
      <c r="E29" s="17">
        <v>21.081440000000001</v>
      </c>
      <c r="F29" s="17">
        <v>52.234009</v>
      </c>
    </row>
    <row r="30" spans="1:21" x14ac:dyDescent="0.25">
      <c r="A30" t="str">
        <f>Arkusz1!A122</f>
        <v>Szaserów 79</v>
      </c>
      <c r="B30" t="s">
        <v>126</v>
      </c>
      <c r="C30" s="26">
        <v>20.337405014471088</v>
      </c>
      <c r="D30" s="26">
        <v>1.612672884894117</v>
      </c>
      <c r="E30" s="17">
        <v>21.104223000000001</v>
      </c>
      <c r="F30" s="17">
        <v>52.246473999999999</v>
      </c>
    </row>
    <row r="31" spans="1:21" x14ac:dyDescent="0.25">
      <c r="A31" t="str">
        <f>Arkusz1!A134</f>
        <v>Walecznych 59</v>
      </c>
      <c r="B31" t="s">
        <v>126</v>
      </c>
      <c r="C31" s="26">
        <v>16.79547162948754</v>
      </c>
      <c r="D31" s="26">
        <v>1.3998844164793205</v>
      </c>
      <c r="E31" s="17">
        <v>21.062061</v>
      </c>
      <c r="F31" s="17">
        <v>52.236575999999999</v>
      </c>
    </row>
    <row r="32" spans="1:21" x14ac:dyDescent="0.25">
      <c r="A32" t="str">
        <f>Arkusz1!A44</f>
        <v>Panieńska</v>
      </c>
      <c r="B32" t="s">
        <v>127</v>
      </c>
      <c r="C32" s="26">
        <v>10.049825685533769</v>
      </c>
      <c r="D32" s="26">
        <v>0.9698029300824188</v>
      </c>
      <c r="E32" s="17">
        <v>21.027866</v>
      </c>
      <c r="F32">
        <v>52.250286000000003</v>
      </c>
    </row>
    <row r="33" spans="1:11" x14ac:dyDescent="0.25">
      <c r="A33" t="str">
        <f>Arkusz1!A32</f>
        <v>plac Hallera 8A</v>
      </c>
      <c r="B33" t="s">
        <v>127</v>
      </c>
      <c r="C33" s="26">
        <v>4.820313497366767</v>
      </c>
      <c r="D33" s="26">
        <v>0.51553091235568804</v>
      </c>
      <c r="E33" s="17">
        <v>21.030246999999999</v>
      </c>
      <c r="F33" s="17">
        <v>52.260648000000003</v>
      </c>
      <c r="J33" t="s">
        <v>136</v>
      </c>
      <c r="K33" t="s">
        <v>144</v>
      </c>
    </row>
    <row r="34" spans="1:11" x14ac:dyDescent="0.25">
      <c r="A34" s="17" t="str">
        <f>Arkusz1!A38</f>
        <v>Strzelecka 13</v>
      </c>
      <c r="B34" s="17" t="s">
        <v>127</v>
      </c>
      <c r="C34" s="26">
        <v>4.4433052571137912</v>
      </c>
      <c r="D34" s="26">
        <v>0.48296246513089452</v>
      </c>
      <c r="E34" s="17">
        <v>21.040524000000001</v>
      </c>
      <c r="F34">
        <v>52.261844000000004</v>
      </c>
      <c r="J34" t="s">
        <v>114</v>
      </c>
      <c r="K34">
        <v>0.12</v>
      </c>
    </row>
    <row r="35" spans="1:11" x14ac:dyDescent="0.25">
      <c r="A35" t="str">
        <f>Arkusz1!A74</f>
        <v>Anielewicza</v>
      </c>
      <c r="B35" t="s">
        <v>128</v>
      </c>
      <c r="C35" s="26">
        <v>4.7806731447469728</v>
      </c>
      <c r="D35" s="26">
        <v>0.50775870010200197</v>
      </c>
      <c r="E35" s="17">
        <v>20.998557999999999</v>
      </c>
      <c r="F35" s="17">
        <v>52.249175999999999</v>
      </c>
      <c r="J35" t="s">
        <v>115</v>
      </c>
      <c r="K35">
        <v>0.05</v>
      </c>
    </row>
    <row r="36" spans="1:11" x14ac:dyDescent="0.25">
      <c r="A36" t="str">
        <f>Arkusz1!A62</f>
        <v xml:space="preserve">Furmańska </v>
      </c>
      <c r="B36" t="s">
        <v>128</v>
      </c>
      <c r="C36" s="26">
        <v>0.44620002255984231</v>
      </c>
      <c r="D36" s="26">
        <v>3.236324115446456E-2</v>
      </c>
      <c r="E36" s="17">
        <v>21.019486000000001</v>
      </c>
      <c r="F36">
        <v>52.244906999999998</v>
      </c>
      <c r="J36" t="s">
        <v>116</v>
      </c>
      <c r="K36">
        <v>0.05</v>
      </c>
    </row>
    <row r="37" spans="1:11" x14ac:dyDescent="0.25">
      <c r="A37" t="str">
        <f>Arkusz1!A26</f>
        <v>Inflancka 6</v>
      </c>
      <c r="B37" t="s">
        <v>128</v>
      </c>
      <c r="C37" s="26">
        <v>6.7322036189077696</v>
      </c>
      <c r="D37" s="26">
        <v>0.68786043125782947</v>
      </c>
      <c r="E37" s="17">
        <v>20.991142</v>
      </c>
      <c r="F37" s="17">
        <v>52.255021999999997</v>
      </c>
      <c r="J37" t="s">
        <v>117</v>
      </c>
      <c r="K37">
        <v>0.05</v>
      </c>
    </row>
    <row r="38" spans="1:11" x14ac:dyDescent="0.25">
      <c r="A38" t="str">
        <f>Arkusz1!A92</f>
        <v>Książęca</v>
      </c>
      <c r="B38" t="s">
        <v>128</v>
      </c>
      <c r="C38" s="26">
        <v>9.1634604246175329</v>
      </c>
      <c r="D38" s="26">
        <v>0.90579347261179011</v>
      </c>
      <c r="E38" s="17">
        <v>21.028226</v>
      </c>
      <c r="F38" s="17">
        <v>52.230898000000003</v>
      </c>
      <c r="J38" t="s">
        <v>118</v>
      </c>
      <c r="K38">
        <v>0.05</v>
      </c>
    </row>
    <row r="39" spans="1:11" x14ac:dyDescent="0.25">
      <c r="A39" t="str">
        <f>Arkusz1!A50</f>
        <v>L. Kaczyńskiego 7/9</v>
      </c>
      <c r="B39" t="s">
        <v>128</v>
      </c>
      <c r="C39" s="26">
        <v>7.1472277780548676</v>
      </c>
      <c r="D39" s="26">
        <v>0.71916715588123492</v>
      </c>
      <c r="E39" s="17">
        <v>21.021182</v>
      </c>
      <c r="F39">
        <v>52.218114999999997</v>
      </c>
      <c r="J39" t="s">
        <v>119</v>
      </c>
      <c r="K39">
        <v>0.12</v>
      </c>
    </row>
    <row r="40" spans="1:11" x14ac:dyDescent="0.25">
      <c r="A40" t="str">
        <f>Arkusz1!A56</f>
        <v>Rynek Solecki 18</v>
      </c>
      <c r="B40" t="s">
        <v>128</v>
      </c>
      <c r="C40" s="26">
        <v>13.248145097902881</v>
      </c>
      <c r="D40" s="26">
        <v>1.2591077586999186</v>
      </c>
      <c r="E40" s="17">
        <v>21.039781999999999</v>
      </c>
      <c r="F40">
        <v>52.232154000000001</v>
      </c>
    </row>
    <row r="41" spans="1:11" x14ac:dyDescent="0.25">
      <c r="A41" t="str">
        <f>Arkusz1!A80</f>
        <v>Wilcza</v>
      </c>
      <c r="B41" t="s">
        <v>128</v>
      </c>
      <c r="C41" s="26">
        <v>3.7302266298469346</v>
      </c>
      <c r="D41" s="26">
        <v>0.40827614586487948</v>
      </c>
      <c r="E41" s="17">
        <v>21.012041</v>
      </c>
      <c r="F41" s="17">
        <v>52.224350999999999</v>
      </c>
    </row>
    <row r="42" spans="1:11" x14ac:dyDescent="0.25">
      <c r="A42" t="str">
        <f>Arkusz1!A68</f>
        <v>Wójtkowska 11</v>
      </c>
      <c r="B42" t="s">
        <v>128</v>
      </c>
      <c r="C42" s="26">
        <v>2.6096197308416986</v>
      </c>
      <c r="D42" s="26">
        <v>0.29300252324637549</v>
      </c>
      <c r="E42" s="17">
        <v>21.005839999999999</v>
      </c>
      <c r="F42" s="17">
        <v>52.255018999999997</v>
      </c>
    </row>
    <row r="43" spans="1:11" x14ac:dyDescent="0.25">
      <c r="A43" t="str">
        <f>Arkusz1!A182</f>
        <v>Kołowa</v>
      </c>
      <c r="B43" t="s">
        <v>129</v>
      </c>
      <c r="C43" s="26">
        <v>9.0125758102195288</v>
      </c>
      <c r="D43" s="26">
        <v>0.88257792147763447</v>
      </c>
      <c r="E43" s="17">
        <v>21.050025000000002</v>
      </c>
      <c r="F43" s="17">
        <v>52.272208999999997</v>
      </c>
    </row>
    <row r="44" spans="1:11" x14ac:dyDescent="0.25">
      <c r="A44" t="str">
        <f>Arkusz1!A170</f>
        <v>Poborzańska</v>
      </c>
      <c r="B44" t="s">
        <v>129</v>
      </c>
      <c r="C44" s="26">
        <v>19.14596578418179</v>
      </c>
      <c r="D44" s="26">
        <v>1.6058084248750832</v>
      </c>
      <c r="E44" s="17">
        <v>21.026748000000001</v>
      </c>
      <c r="F44" s="17">
        <v>52.289169000000001</v>
      </c>
    </row>
    <row r="45" spans="1:11" x14ac:dyDescent="0.25">
      <c r="A45" t="str">
        <f>Arkusz1!A176</f>
        <v>Suwalska</v>
      </c>
      <c r="B45" t="s">
        <v>129</v>
      </c>
      <c r="C45" s="26">
        <v>17.938103012440255</v>
      </c>
      <c r="D45" s="26">
        <v>1.526704687185217</v>
      </c>
      <c r="E45" s="17">
        <v>21.029347999999999</v>
      </c>
      <c r="F45" s="17">
        <v>52.295779000000003</v>
      </c>
    </row>
    <row r="46" spans="1:11" x14ac:dyDescent="0.25">
      <c r="A46" t="str">
        <f>Arkusz1!A362</f>
        <v>aleja Bzów 22</v>
      </c>
      <c r="B46" t="s">
        <v>130</v>
      </c>
      <c r="C46" s="26">
        <v>3.5045879428723326</v>
      </c>
      <c r="D46" s="26">
        <v>0.38699083310111027</v>
      </c>
      <c r="E46" s="17">
        <v>20.886980000000001</v>
      </c>
      <c r="F46" s="17">
        <v>52.186518999999997</v>
      </c>
    </row>
    <row r="47" spans="1:11" x14ac:dyDescent="0.25">
      <c r="A47" t="str">
        <f>Arkusz1!A356</f>
        <v>Walerego Sławka</v>
      </c>
      <c r="B47" t="s">
        <v>130</v>
      </c>
      <c r="C47" s="26">
        <v>19.76239653198467</v>
      </c>
      <c r="D47" s="26">
        <v>1.6280259084987661</v>
      </c>
      <c r="E47" s="17">
        <v>20.894088</v>
      </c>
      <c r="F47" s="17">
        <v>52.192622999999998</v>
      </c>
    </row>
    <row r="48" spans="1:11" x14ac:dyDescent="0.25">
      <c r="A48" t="str">
        <f>Arkusz1!A344</f>
        <v>Ciszewskiego 10</v>
      </c>
      <c r="B48" t="s">
        <v>131</v>
      </c>
      <c r="C48" s="26">
        <v>55.374084488511592</v>
      </c>
      <c r="D48" s="26">
        <v>3.092967343330455</v>
      </c>
      <c r="E48" s="17">
        <v>21.046824999999998</v>
      </c>
      <c r="F48" s="17">
        <v>52.157783000000002</v>
      </c>
    </row>
    <row r="49" spans="1:11" x14ac:dyDescent="0.25">
      <c r="A49" t="str">
        <f>Arkusz1!A188</f>
        <v>Dzierzby</v>
      </c>
      <c r="B49" t="s">
        <v>131</v>
      </c>
      <c r="C49" s="26">
        <v>8.089426981262827</v>
      </c>
      <c r="D49" s="26">
        <v>0.8112442465954196</v>
      </c>
      <c r="E49" s="17">
        <v>21.018671999999999</v>
      </c>
      <c r="F49" s="17">
        <v>52.134540000000001</v>
      </c>
    </row>
    <row r="50" spans="1:11" x14ac:dyDescent="0.25">
      <c r="A50" t="str">
        <f>Arkusz1!A302</f>
        <v>Romera 2</v>
      </c>
      <c r="B50" t="s">
        <v>131</v>
      </c>
      <c r="C50" s="26">
        <v>14.241120421521259</v>
      </c>
      <c r="D50" s="26">
        <v>1.2323677209427857</v>
      </c>
      <c r="E50" s="17">
        <v>21.029385000000001</v>
      </c>
      <c r="F50" s="17">
        <v>52.155189</v>
      </c>
    </row>
    <row r="51" spans="1:11" x14ac:dyDescent="0.25">
      <c r="A51" t="str">
        <f>Arkusz1!A128</f>
        <v>Marysin Wawerski</v>
      </c>
      <c r="B51" t="s">
        <v>132</v>
      </c>
      <c r="C51" s="26">
        <v>7.7182293193099252</v>
      </c>
      <c r="D51" s="26">
        <v>0.76326642371362718</v>
      </c>
      <c r="E51" s="17">
        <v>21.145486999999999</v>
      </c>
      <c r="F51" s="17">
        <v>52.238686000000001</v>
      </c>
    </row>
    <row r="52" spans="1:11" x14ac:dyDescent="0.25">
      <c r="A52" t="str">
        <f>Arkusz1!A290</f>
        <v>Królowej Marysieńki 21</v>
      </c>
      <c r="B52" t="s">
        <v>133</v>
      </c>
      <c r="C52" s="26">
        <v>6.929955902609513</v>
      </c>
      <c r="D52" s="26">
        <v>0.69911976060948411</v>
      </c>
      <c r="E52" s="17">
        <v>21.071269000000001</v>
      </c>
      <c r="F52" s="17">
        <v>52.173862</v>
      </c>
    </row>
    <row r="53" spans="1:11" x14ac:dyDescent="0.25">
      <c r="A53" t="str">
        <f>Arkusz1!A296</f>
        <v>Lentza</v>
      </c>
      <c r="B53" t="s">
        <v>133</v>
      </c>
      <c r="C53" s="26">
        <v>3.7590064599308186</v>
      </c>
      <c r="D53" s="26">
        <v>0.40862222983616825</v>
      </c>
      <c r="E53" s="17">
        <v>21.078710999999998</v>
      </c>
      <c r="F53" s="17">
        <v>52.173575</v>
      </c>
    </row>
    <row r="54" spans="1:11" x14ac:dyDescent="0.25">
      <c r="A54" t="str">
        <f>Arkusz1!A320</f>
        <v>Cietrzewia</v>
      </c>
      <c r="B54" t="s">
        <v>134</v>
      </c>
      <c r="C54" s="26">
        <v>5.1549881199148055</v>
      </c>
      <c r="D54" s="26">
        <v>0.54027064657861912</v>
      </c>
      <c r="E54" s="17">
        <v>20.922933</v>
      </c>
      <c r="F54" s="17">
        <v>52.203262000000002</v>
      </c>
    </row>
    <row r="55" spans="1:11" x14ac:dyDescent="0.25">
      <c r="A55" t="str">
        <f>Arkusz1!A308</f>
        <v>Komitetu Obrony Robotników 39</v>
      </c>
      <c r="B55" t="s">
        <v>134</v>
      </c>
      <c r="C55" s="26">
        <v>1.1033862653961632</v>
      </c>
      <c r="D55" s="26">
        <v>0.12976458875543379</v>
      </c>
      <c r="E55" s="17">
        <v>20.976285000000001</v>
      </c>
      <c r="F55" s="17">
        <v>52.180070000000001</v>
      </c>
    </row>
    <row r="56" spans="1:11" x14ac:dyDescent="0.25">
      <c r="A56" t="str">
        <f>Arkusz1!A326</f>
        <v>Łuczek</v>
      </c>
      <c r="B56" t="s">
        <v>134</v>
      </c>
      <c r="C56" s="26">
        <v>13.986381168560163</v>
      </c>
      <c r="D56" s="26">
        <v>1.2149935397593461</v>
      </c>
      <c r="E56" s="17">
        <v>20.907499000000001</v>
      </c>
      <c r="F56" s="17">
        <v>52.207889000000002</v>
      </c>
    </row>
    <row r="57" spans="1:11" x14ac:dyDescent="0.25">
      <c r="A57" t="str">
        <f>Arkusz1!A314</f>
        <v>Malownicza 31</v>
      </c>
      <c r="B57" t="s">
        <v>134</v>
      </c>
      <c r="C57" s="26">
        <v>-0.89255774505869623</v>
      </c>
      <c r="D57" s="26">
        <v>-0.1123337198032183</v>
      </c>
      <c r="E57" s="17">
        <v>20.939128</v>
      </c>
      <c r="F57" s="17">
        <v>52.177363</v>
      </c>
    </row>
    <row r="58" spans="1:11" x14ac:dyDescent="0.25">
      <c r="A58" t="str">
        <f>Arkusz1!A212</f>
        <v>Chłodna 15</v>
      </c>
      <c r="B58" t="s">
        <v>135</v>
      </c>
      <c r="C58" s="26">
        <v>1.8479025651371519</v>
      </c>
      <c r="D58" s="26">
        <v>0.20769447775585517</v>
      </c>
      <c r="E58" s="17">
        <v>20.990099000000001</v>
      </c>
      <c r="F58" s="17">
        <v>52.236629999999998</v>
      </c>
    </row>
    <row r="59" spans="1:11" x14ac:dyDescent="0.25">
      <c r="A59" t="str">
        <f>Arkusz1!A194</f>
        <v>Deotymy 25</v>
      </c>
      <c r="B59" t="s">
        <v>135</v>
      </c>
      <c r="C59" s="26">
        <v>4.0981390326896436</v>
      </c>
      <c r="D59" s="26">
        <v>0.44132784422100846</v>
      </c>
      <c r="E59" s="17">
        <v>20.947544000000001</v>
      </c>
      <c r="F59" s="17">
        <v>52.242080000000001</v>
      </c>
    </row>
    <row r="60" spans="1:11" x14ac:dyDescent="0.25">
      <c r="A60" t="str">
        <f>Arkusz1!A200</f>
        <v>Krępowieckiego 8</v>
      </c>
      <c r="B60" t="s">
        <v>135</v>
      </c>
      <c r="C60" s="26">
        <v>15.89564733506085</v>
      </c>
      <c r="D60" s="26">
        <v>1.3455650710504552</v>
      </c>
      <c r="E60" s="17">
        <v>20.937121999999999</v>
      </c>
      <c r="F60" s="17">
        <v>52.237219000000003</v>
      </c>
    </row>
    <row r="61" spans="1:11" x14ac:dyDescent="0.25">
      <c r="A61" t="str">
        <f>Arkusz1!A206</f>
        <v>Smocza 19</v>
      </c>
      <c r="B61" t="s">
        <v>135</v>
      </c>
      <c r="C61" s="26">
        <v>1.8787359087271984</v>
      </c>
      <c r="D61" s="26">
        <v>0.21281646509098484</v>
      </c>
      <c r="E61" s="17">
        <v>20.982721999999999</v>
      </c>
      <c r="F61" s="17">
        <v>52.246707000000001</v>
      </c>
    </row>
    <row r="62" spans="1:11" x14ac:dyDescent="0.25">
      <c r="A62" t="str">
        <f>Arkusz1!A86</f>
        <v>Wolska 29</v>
      </c>
      <c r="B62" t="s">
        <v>135</v>
      </c>
      <c r="C62" s="26">
        <v>12.163120828737433</v>
      </c>
      <c r="D62" s="26">
        <v>1.1377434703050247</v>
      </c>
      <c r="E62" s="17">
        <v>20.974105999999999</v>
      </c>
      <c r="F62" s="17">
        <v>52.235169999999997</v>
      </c>
      <c r="H62">
        <v>13.913</v>
      </c>
      <c r="I62">
        <v>1.216</v>
      </c>
    </row>
    <row r="63" spans="1:11" x14ac:dyDescent="0.25">
      <c r="C63" s="26"/>
      <c r="D63" s="26"/>
      <c r="H63">
        <v>2.16</v>
      </c>
      <c r="I63">
        <v>0.246</v>
      </c>
    </row>
    <row r="64" spans="1:11" x14ac:dyDescent="0.25">
      <c r="C64" s="26"/>
      <c r="D64" s="26"/>
      <c r="H64">
        <v>6.508</v>
      </c>
      <c r="I64">
        <v>0.66300000000000003</v>
      </c>
      <c r="J64" s="66"/>
      <c r="K64" s="66"/>
    </row>
    <row r="65" spans="3:11" x14ac:dyDescent="0.25">
      <c r="H65">
        <v>10.778</v>
      </c>
      <c r="I65">
        <v>0.996</v>
      </c>
      <c r="J65" s="66"/>
      <c r="K65" s="66"/>
    </row>
    <row r="66" spans="3:11" x14ac:dyDescent="0.25">
      <c r="C66" s="65"/>
      <c r="H66">
        <v>1.8149999999999999</v>
      </c>
      <c r="I66">
        <v>0.20599999999999999</v>
      </c>
      <c r="J66" s="66"/>
      <c r="K66" s="66"/>
    </row>
    <row r="67" spans="3:11" x14ac:dyDescent="0.25">
      <c r="H67">
        <v>5.6970000000000001</v>
      </c>
      <c r="I67">
        <v>0.59</v>
      </c>
      <c r="J67" s="66"/>
      <c r="K67" s="66"/>
    </row>
    <row r="68" spans="3:11" x14ac:dyDescent="0.25">
      <c r="H68">
        <v>4.9569999999999999</v>
      </c>
      <c r="I68">
        <v>0.52500000000000002</v>
      </c>
      <c r="J68" s="66"/>
      <c r="K68" s="66"/>
    </row>
    <row r="69" spans="3:11" x14ac:dyDescent="0.25">
      <c r="H69">
        <v>2.8410000000000002</v>
      </c>
      <c r="I69">
        <v>0.314</v>
      </c>
      <c r="J69" s="66"/>
      <c r="K69" s="66"/>
    </row>
    <row r="70" spans="3:11" x14ac:dyDescent="0.25">
      <c r="H70">
        <v>7.4370000000000003</v>
      </c>
      <c r="I70">
        <v>0.74</v>
      </c>
      <c r="J70" s="66"/>
      <c r="K70" s="66"/>
    </row>
    <row r="71" spans="3:11" x14ac:dyDescent="0.25">
      <c r="H71">
        <v>4.2679999999999998</v>
      </c>
      <c r="I71">
        <v>0.45900000000000002</v>
      </c>
      <c r="J71" s="66"/>
      <c r="K71" s="66"/>
    </row>
    <row r="72" spans="3:11" x14ac:dyDescent="0.25">
      <c r="H72">
        <v>4.9930000000000003</v>
      </c>
      <c r="I72">
        <v>0.52600000000000002</v>
      </c>
      <c r="J72" s="66"/>
      <c r="K72" s="66"/>
    </row>
    <row r="73" spans="3:11" x14ac:dyDescent="0.25">
      <c r="H73">
        <v>23.332999999999998</v>
      </c>
      <c r="I73">
        <v>1.7709999999999999</v>
      </c>
      <c r="J73" s="66"/>
      <c r="K73" s="66"/>
    </row>
    <row r="74" spans="3:11" x14ac:dyDescent="0.25">
      <c r="H74">
        <v>12.275</v>
      </c>
      <c r="I74">
        <v>1.0469999999999999</v>
      </c>
      <c r="J74" s="66"/>
      <c r="K74" s="66"/>
    </row>
    <row r="75" spans="3:11" x14ac:dyDescent="0.25">
      <c r="H75">
        <v>12.484999999999999</v>
      </c>
      <c r="I75">
        <v>1.226</v>
      </c>
      <c r="J75" s="66"/>
      <c r="K75" s="66"/>
    </row>
    <row r="76" spans="3:11" x14ac:dyDescent="0.25">
      <c r="H76">
        <v>10.946999999999999</v>
      </c>
      <c r="I76">
        <v>1.0349999999999999</v>
      </c>
      <c r="J76" s="66"/>
      <c r="K76" s="66"/>
    </row>
    <row r="77" spans="3:11" x14ac:dyDescent="0.25">
      <c r="H77">
        <v>5.24</v>
      </c>
      <c r="I77">
        <v>0.55300000000000005</v>
      </c>
      <c r="J77" s="66"/>
      <c r="K77" s="66"/>
    </row>
    <row r="78" spans="3:11" x14ac:dyDescent="0.25">
      <c r="H78">
        <v>13.611000000000001</v>
      </c>
      <c r="I78">
        <v>1.2450000000000001</v>
      </c>
      <c r="J78" s="66"/>
      <c r="K78" s="66"/>
    </row>
    <row r="79" spans="3:11" x14ac:dyDescent="0.25">
      <c r="H79">
        <v>3.0459999999999998</v>
      </c>
      <c r="I79">
        <v>0.33600000000000002</v>
      </c>
      <c r="J79" s="66"/>
      <c r="K79" s="66"/>
    </row>
    <row r="80" spans="3:11" x14ac:dyDescent="0.25">
      <c r="H80">
        <v>7.9379999999999997</v>
      </c>
      <c r="I80">
        <v>0.80700000000000005</v>
      </c>
      <c r="J80" s="66"/>
      <c r="K80" s="66"/>
    </row>
    <row r="81" spans="8:11" x14ac:dyDescent="0.25">
      <c r="H81">
        <v>23.065999999999999</v>
      </c>
      <c r="I81">
        <v>1.857</v>
      </c>
      <c r="J81" s="66"/>
      <c r="K81" s="66"/>
    </row>
    <row r="82" spans="8:11" x14ac:dyDescent="0.25">
      <c r="H82">
        <v>7.0659999999999998</v>
      </c>
      <c r="I82">
        <v>0.72399999999999998</v>
      </c>
      <c r="J82" s="66"/>
      <c r="K82" s="66"/>
    </row>
    <row r="83" spans="8:11" x14ac:dyDescent="0.25">
      <c r="H83">
        <v>7.14</v>
      </c>
      <c r="I83">
        <v>0.71299999999999997</v>
      </c>
      <c r="J83" s="66"/>
      <c r="K83" s="66"/>
    </row>
    <row r="84" spans="8:11" x14ac:dyDescent="0.25">
      <c r="H84">
        <v>5.3710000000000004</v>
      </c>
      <c r="I84">
        <v>0.56100000000000005</v>
      </c>
      <c r="J84" s="66"/>
      <c r="K84" s="66"/>
    </row>
    <row r="85" spans="8:11" x14ac:dyDescent="0.25">
      <c r="H85">
        <v>3.298</v>
      </c>
      <c r="I85">
        <v>0.36099999999999999</v>
      </c>
      <c r="J85" s="66"/>
      <c r="K85" s="66"/>
    </row>
    <row r="86" spans="8:11" x14ac:dyDescent="0.25">
      <c r="H86">
        <v>5.665</v>
      </c>
      <c r="I86">
        <v>0.58899999999999997</v>
      </c>
      <c r="J86" s="66"/>
      <c r="K86" s="66"/>
    </row>
    <row r="87" spans="8:11" x14ac:dyDescent="0.25">
      <c r="H87">
        <v>15.598000000000001</v>
      </c>
      <c r="I87">
        <v>1.3360000000000001</v>
      </c>
      <c r="J87" s="66"/>
      <c r="K87" s="66"/>
    </row>
    <row r="88" spans="8:11" x14ac:dyDescent="0.25">
      <c r="H88">
        <v>15.16</v>
      </c>
      <c r="I88">
        <v>1.3069999999999999</v>
      </c>
      <c r="J88" s="66"/>
      <c r="K88" s="66"/>
    </row>
    <row r="89" spans="8:11" x14ac:dyDescent="0.25">
      <c r="H89">
        <v>10.323</v>
      </c>
      <c r="I89">
        <v>0.97099999999999997</v>
      </c>
      <c r="J89" s="66"/>
      <c r="K89" s="66"/>
    </row>
    <row r="90" spans="8:11" x14ac:dyDescent="0.25">
      <c r="H90">
        <v>20.337</v>
      </c>
      <c r="I90">
        <v>1.613</v>
      </c>
      <c r="J90" s="66"/>
      <c r="K90" s="66"/>
    </row>
    <row r="91" spans="8:11" x14ac:dyDescent="0.25">
      <c r="H91">
        <v>16.795000000000002</v>
      </c>
      <c r="I91">
        <v>1.4</v>
      </c>
      <c r="J91" s="66"/>
      <c r="K91" s="66"/>
    </row>
    <row r="92" spans="8:11" x14ac:dyDescent="0.25">
      <c r="H92">
        <v>10.050000000000001</v>
      </c>
      <c r="I92">
        <v>0.97</v>
      </c>
      <c r="J92" s="66"/>
      <c r="K92" s="66"/>
    </row>
    <row r="93" spans="8:11" x14ac:dyDescent="0.25">
      <c r="H93">
        <v>4.82</v>
      </c>
      <c r="I93">
        <v>0.51600000000000001</v>
      </c>
      <c r="J93" s="66"/>
      <c r="K93" s="66"/>
    </row>
    <row r="94" spans="8:11" x14ac:dyDescent="0.25">
      <c r="H94">
        <v>4.4429999999999996</v>
      </c>
      <c r="I94">
        <v>0.48299999999999998</v>
      </c>
      <c r="J94" s="66"/>
      <c r="K94" s="66"/>
    </row>
    <row r="95" spans="8:11" x14ac:dyDescent="0.25">
      <c r="H95">
        <v>4.7809999999999997</v>
      </c>
      <c r="I95">
        <v>0.50800000000000001</v>
      </c>
      <c r="J95" s="66"/>
      <c r="K95" s="66"/>
    </row>
    <row r="96" spans="8:11" x14ac:dyDescent="0.25">
      <c r="H96">
        <v>0.44600000000000001</v>
      </c>
      <c r="I96">
        <v>3.2000000000000001E-2</v>
      </c>
      <c r="J96" s="66"/>
      <c r="K96" s="66"/>
    </row>
    <row r="97" spans="8:11" x14ac:dyDescent="0.25">
      <c r="H97">
        <v>6.7320000000000002</v>
      </c>
      <c r="I97">
        <v>0.68799999999999994</v>
      </c>
      <c r="J97" s="66"/>
      <c r="K97" s="66"/>
    </row>
    <row r="98" spans="8:11" x14ac:dyDescent="0.25">
      <c r="H98">
        <v>9.1630000000000003</v>
      </c>
      <c r="I98">
        <v>0.90600000000000003</v>
      </c>
      <c r="J98" s="66"/>
      <c r="K98" s="66"/>
    </row>
    <row r="99" spans="8:11" x14ac:dyDescent="0.25">
      <c r="H99">
        <v>7.1470000000000002</v>
      </c>
      <c r="I99">
        <v>0.71899999999999997</v>
      </c>
      <c r="J99" s="66"/>
      <c r="K99" s="66"/>
    </row>
    <row r="100" spans="8:11" x14ac:dyDescent="0.25">
      <c r="H100">
        <v>13.247999999999999</v>
      </c>
      <c r="I100">
        <v>1.2589999999999999</v>
      </c>
      <c r="J100" s="66"/>
      <c r="K100" s="66"/>
    </row>
    <row r="101" spans="8:11" x14ac:dyDescent="0.25">
      <c r="H101">
        <v>3.73</v>
      </c>
      <c r="I101">
        <v>0.40799999999999997</v>
      </c>
      <c r="J101" s="66"/>
      <c r="K101" s="66"/>
    </row>
    <row r="102" spans="8:11" x14ac:dyDescent="0.25">
      <c r="H102">
        <v>2.61</v>
      </c>
      <c r="I102">
        <v>0.29299999999999998</v>
      </c>
      <c r="J102" s="66"/>
      <c r="K102" s="66"/>
    </row>
    <row r="103" spans="8:11" x14ac:dyDescent="0.25">
      <c r="H103">
        <v>9.0129999999999999</v>
      </c>
      <c r="I103">
        <v>0.88300000000000001</v>
      </c>
      <c r="J103" s="66"/>
      <c r="K103" s="66"/>
    </row>
    <row r="104" spans="8:11" x14ac:dyDescent="0.25">
      <c r="H104">
        <v>19.146000000000001</v>
      </c>
      <c r="I104">
        <v>1.6060000000000001</v>
      </c>
      <c r="J104" s="66"/>
      <c r="K104" s="66"/>
    </row>
    <row r="105" spans="8:11" x14ac:dyDescent="0.25">
      <c r="H105">
        <v>17.937999999999999</v>
      </c>
      <c r="I105">
        <v>1.5269999999999999</v>
      </c>
      <c r="J105" s="66"/>
      <c r="K105" s="66"/>
    </row>
    <row r="106" spans="8:11" x14ac:dyDescent="0.25">
      <c r="H106">
        <v>3.5049999999999999</v>
      </c>
      <c r="I106">
        <v>0.38700000000000001</v>
      </c>
      <c r="J106" s="66"/>
      <c r="K106" s="66"/>
    </row>
    <row r="107" spans="8:11" x14ac:dyDescent="0.25">
      <c r="H107">
        <v>19.762</v>
      </c>
      <c r="I107">
        <v>1.6279999999999999</v>
      </c>
      <c r="J107" s="66"/>
      <c r="K107" s="66"/>
    </row>
    <row r="108" spans="8:11" x14ac:dyDescent="0.25">
      <c r="H108">
        <v>55.374000000000002</v>
      </c>
      <c r="I108">
        <v>3.093</v>
      </c>
      <c r="J108" s="66"/>
      <c r="K108" s="66"/>
    </row>
    <row r="109" spans="8:11" x14ac:dyDescent="0.25">
      <c r="H109">
        <v>8.0890000000000004</v>
      </c>
      <c r="I109">
        <v>0.81100000000000005</v>
      </c>
      <c r="J109" s="66"/>
      <c r="K109" s="66"/>
    </row>
    <row r="110" spans="8:11" x14ac:dyDescent="0.25">
      <c r="H110">
        <v>14.241</v>
      </c>
      <c r="I110">
        <v>1.232</v>
      </c>
      <c r="J110" s="66"/>
      <c r="K110" s="66"/>
    </row>
    <row r="111" spans="8:11" x14ac:dyDescent="0.25">
      <c r="H111">
        <v>7.718</v>
      </c>
      <c r="I111">
        <v>0.76300000000000001</v>
      </c>
      <c r="J111" s="66"/>
      <c r="K111" s="66"/>
    </row>
    <row r="112" spans="8:11" x14ac:dyDescent="0.25">
      <c r="H112">
        <v>6.93</v>
      </c>
      <c r="I112">
        <v>0.69899999999999995</v>
      </c>
      <c r="J112" s="66"/>
      <c r="K112" s="66"/>
    </row>
    <row r="113" spans="8:11" x14ac:dyDescent="0.25">
      <c r="H113">
        <v>3.7589999999999999</v>
      </c>
      <c r="I113">
        <v>0.40899999999999997</v>
      </c>
      <c r="J113" s="66"/>
      <c r="K113" s="66"/>
    </row>
    <row r="114" spans="8:11" x14ac:dyDescent="0.25">
      <c r="H114">
        <v>5.1550000000000002</v>
      </c>
      <c r="I114">
        <v>0.54</v>
      </c>
      <c r="J114" s="66"/>
      <c r="K114" s="66"/>
    </row>
    <row r="115" spans="8:11" x14ac:dyDescent="0.25">
      <c r="H115">
        <v>1.103</v>
      </c>
      <c r="I115">
        <v>0.13</v>
      </c>
      <c r="J115" s="66"/>
      <c r="K115" s="66"/>
    </row>
    <row r="116" spans="8:11" x14ac:dyDescent="0.25">
      <c r="H116">
        <v>13.986000000000001</v>
      </c>
      <c r="I116">
        <v>1.2150000000000001</v>
      </c>
      <c r="J116" s="66"/>
      <c r="K116" s="66"/>
    </row>
    <row r="117" spans="8:11" x14ac:dyDescent="0.25">
      <c r="H117">
        <v>-0.89300000000000002</v>
      </c>
      <c r="I117">
        <v>-0.112</v>
      </c>
      <c r="J117" s="66"/>
      <c r="K117" s="66"/>
    </row>
    <row r="118" spans="8:11" x14ac:dyDescent="0.25">
      <c r="H118">
        <v>1.8480000000000001</v>
      </c>
      <c r="I118">
        <v>0.20799999999999999</v>
      </c>
      <c r="J118" s="66"/>
      <c r="K118" s="66"/>
    </row>
    <row r="119" spans="8:11" x14ac:dyDescent="0.25">
      <c r="H119">
        <v>4.0979999999999999</v>
      </c>
      <c r="I119">
        <v>0.441</v>
      </c>
      <c r="J119" s="66"/>
      <c r="K119" s="66"/>
    </row>
    <row r="120" spans="8:11" x14ac:dyDescent="0.25">
      <c r="H120">
        <v>15.896000000000001</v>
      </c>
      <c r="I120">
        <v>1.3460000000000001</v>
      </c>
      <c r="J120" s="66"/>
      <c r="K120" s="66"/>
    </row>
    <row r="121" spans="8:11" x14ac:dyDescent="0.25">
      <c r="H121">
        <v>1.879</v>
      </c>
      <c r="I121">
        <v>0.21299999999999999</v>
      </c>
      <c r="J121" s="66"/>
      <c r="K121" s="66"/>
    </row>
    <row r="122" spans="8:11" x14ac:dyDescent="0.25">
      <c r="H122">
        <v>12.163</v>
      </c>
      <c r="I122">
        <v>1.1379999999999999</v>
      </c>
      <c r="J122" s="66"/>
      <c r="K122" s="66"/>
    </row>
    <row r="123" spans="8:11" x14ac:dyDescent="0.25">
      <c r="J123" s="66"/>
      <c r="K123" s="66"/>
    </row>
    <row r="124" spans="8:11" x14ac:dyDescent="0.25">
      <c r="J124" s="66"/>
      <c r="K124" s="6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Z a k r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Z a k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 5 2 . 3 1 3 9 2 0 < / s t r i n g > < / k e y > < v a l u e > < i n t > 1 2 8 < / i n t > < / v a l u e > < / i t e m > < i t e m > < k e y > < s t r i n g > 2 0 . 9 5 7 4 8 8 < / s t r i n g > < / k e y > < v a l u e > < i n t > 1 2 8 < / i n t > < / v a l u e > < / i t e m > < / C o l u m n W i d t h s > < C o l u m n D i s p l a y I n d e x > < i t e m > < k e y > < s t r i n g > 5 2 . 3 1 3 9 2 0 < / s t r i n g > < / k e y > < v a l u e > < i n t > 0 < / i n t > < / v a l u e > < / i t e m > < i t e m > < k e y > < s t r i n g > 2 0 . 9 5 7 4 8 8 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b0417f-59ef-4c7d-89a8-b2111a31c764">
      <Terms xmlns="http://schemas.microsoft.com/office/infopath/2007/PartnerControls"/>
    </lcf76f155ced4ddcb4097134ff3c332f>
    <TaxCatchAll xmlns="57e1be1c-6777-4518-b743-7ad25f2742ea" xsi:nil="true"/>
  </documentManagement>
</p:properties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4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1 3 4 7 8 b 9 - e e 2 e - 4 6 5 1 - 8 d 3 4 - 0 7 3 3 a 0 9 3 c 3 8 f " > < T r a n s i t i o n > M o v e T o < / T r a n s i t i o n > < E f f e c t > S t a t i o n < / E f f e c t > < T h e m e > A e r i a l 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 4 8 . 3 7 3 8 1 0 5 9 5 7 7 7 6 6 3 < / L a t i t u d e > < L o n g i t u d e > 2 0 . 8 3 0 8 8 9 8 0 3 6 2 2 1 2 1 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J I P S U R B V H h e 7 f 1 n s G 3 n d R 2 I j p 1 z 3 i f H m w P C R b j I A E E S B E i Q F C k G S R S V k 6 2 2 b P n J o f y 6 n 7 t K 7 m e / U s v l t s u W 3 R L d s t u W Z F m y S J G S K J K i G M A g g M j A B W 4 + O e + c c 3 h j z H 3 O J R h U f j 9 e l c 8 F u c 5 d d 6 c V v r X W H H P M O b / 5 z c / x 0 V / 6 j S G + v 3 z X J R 4 N 4 i M f n s T u 9 i b y t S J q p T L a j S p 6 3 S 5 c L j f W l j J 4 6 l I R M + M J 3 H 1 8 H A j G 8 X / / 1 8 / j 7 3 3 k b v z z P 3 w R v / Y r H 8 X V S x d Q c / r R a X d R 3 l v G c 1 d K + I G 3 3 o J 7 z t 6 B X / 7 n v 4 M + B h j w t z 6 G G A 4 d c A 6 6 G D p c c P C p O J z A s N f F g J + d T i e G n S 7 g c W H Y 7 g D 9 / n 4 r u Q y 1 s c P e O t i u g 8 W h 7 5 w 8 l t s F u J 3 w B g J w 6 j v 9 4 6 u T b 3 h o u B x u T M W B R x 4 8 A U e / i Y H L g 3 Q 8 h n a n j d n J a d S b T c w u z G C j m M T y a 2 3 U 6 8 3 9 M 3 x / + f b F d f t 9 7 / l V 3 d z v r 9 + 6 / v 1 f e Q j z Y 0 V s 7 2 5 j e W U J 2 e w u + s 0 a H N U u X l v L 4 U + + u o F 4 I o m j y S b m x y M Y D p r 4 7 U 8 + h 3 / 8 S z + G + 9 7 2 f l T L J Z w + c x y P P f Y D u P u u + 9 C p F P D L / / D / j d L 1 Z 9 B p t v H T P / O 3 s H 3 l F V z a K h I P A z 4 K C r i T 5 6 b w H 7 y 6 C C K 3 x 4 N B l 7 C j U A + 7 H Q w J J E e f 2 0 s N H q x C C I H p c B E d g x 4 B y f 0 F U H 3 m s f n O t u k P + n A S W P p o 8 C M Q w 0 E f n r z L j 1 t P z G K O 4 B k S x b O J N I r V A m r t h o E q R I B t l 3 I I e W o 4 d d S B 8 S M n s b V W + q 7 3 7 X t + / f G / / W / t k X x / G S 3 p s R B + 5 D 1 p / I v f + Q q 2 t r O o N c p 4 3 1 k / a g M H x v g b u i E 0 G w U s b W R w + l g K Q V c A v / / U d f z 4 j / 4 4 / t f / / d + S E C j K F N S B h J 5 i + 4 H 3 P Y J P / M l X y W g O T A W H e O z 8 c e z u b u H o z B R + + y t r 6 H K 7 X q u D f q v B r S n m Y q A h Q c W 9 n R 4 n Q d w A 2 m 1 j K 6 I M A 6 c b T j 4 x s R l c B F e n g 4 H b x z 3 5 J X / T u Y n I f c T o h W / 4 W Q B 1 e 7 0 G O j a F w O F v F A D + x z 1 d + C c / e Q 9 e 3 1 v D X D K N S q 2 N U r e K y W g S z b Y D 8 w T Y Z i P D Y z i R C E U Q T y a 5 z u B r X 3 e g X m 2 N T v T 9 x R b H j / + d f / d 9 Q O 0 v v / L 3 H 8 G l l 5 7 D x z 7 + D T J M F Y 1 W E 0 + + / Q j W r + 2 i U q o h 7 m n g S 1 f r C H r d e M f x M E 6 f u w U L d z + O n / v F / 4 V C S d O N w i z T T L L 8 L / 7 x 3 8 X t p 0 5 i 7 u g p u P t t 9 A Z D f O z X f w n v / 8 n / G X / w n / 4 l l v J d / P n T 1 z A k G 0 m o O / t m l I P S 7 n S 7 4 e j x i A Q Z D 7 v P O g a x f a 7 h / 9 K G M h R p s w l D W g Q Q H c 9 A I 1 P P S 2 C S X W Q / e v j d o M / j s H 3 R g A d P v H U K p d 0 K v v x y B W 7 0 8 O M f O I N C b h d + T w C x a A o 7 p Q K m 4 2 m a e V n 0 q A j i v h C v w Y F I w I e w J 4 p 0 O o 5 Y P A l v 4 j Z 8 / k + X R g 3 4 / g L H T 3 w f U I i E v f j p j y 7 g X / / u F 3 F t e Q c 1 g q n d b W B x w o v L y y W 0 y S L D 3 o D + R w v J e A g / + b a 7 4 P Y D v / P p l 3 B 1 q 0 R B J V P w 9 w H N K 2 8 w g P t u P 4 U / / Q + / R W H / 5 q 0 V q 4 h m B L z f / O 1 / g 8 3 L z y O x c D d y u 8 t 4 6 n I J V 1 f W M C D o B j T L B I x + q W Q g c n Y a G F L I h Z q h s V P X 2 I u t 4 W e a d N x W q 8 w 8 m Y h D M p y Y y M n f v v i H / x E f / + z n c e / t t + H p l y 9 g 6 e p r e O u j b 0 V + + Q K K r R z 8 r Q K a Z K f X N p y 4 4 x R Q r X d Q q d Z Q a N Q w H k k h H f b D 6 Y 2 i i g r S g T D d M B 8 q r R b 6 7 i H Z y o O 5 S A Q z s 3 O I j k 3 i i 1 / q o l K m b / c 9 v j h + 4 p f / z + 9 p Q P 3 N n 3 g U 7 d Y r + G e / / V U U i y U 0 a 3 U 0 W 2 S U X o s g 6 a N N d p B m H o 8 C 9 5 + b Q o q C 9 s A j j + E X / s H / B 4 1 a z 0 w 7 A c B N V j F 2 o F B / 5 n f + L e 6 5 5 R Y K v Q I N 3 3 l 7 / V 4 P w Q l c v v Q S X n z 2 a 4 A 3 h D / 5 w t f x x 0 + 9 i g G Z S g w n v 8 e h 4 w 0 I E m M o f i n w 7 L O T 2 O q G y e Y h o / G 8 O q j H S / N P p z Q T E X D z / A M C U 0 R n + x J A c q P + p x + 7 C 2 l 3 G N v Z M v z + A T 7 + + V f w 6 M O L c N Q J 2 J g f q x u 7 8 P p 6 6 L e H W B i f g d f v x + X N Z S z O z y H i D a M z 6 K B G M 3 K c D D k 9 O 4 s j R 0 5 g P H 0 n / u 3 / 9 V U 7 0 / f q 4 v j J v / u 9 C 6 h / 8 H f u x N r K F f z a f / g K y m S l V q N J v 8 G J l e 2 M A e T t d 6 a x l q 8 i n E 7 j F r 8 L n o k p X L u y j T 9 7 + h I a d f o O u n N c J W x O m X s 0 s a 5 / + c 8 Q 4 O e / f h m B w k 8 Q f O 6 v v o Y / / N 3 f Q 3 7 r A s I z Z / G J r 1 / C o F A Y M Z G 2 E x g E S L K W 7 S n w G J j s E / + R w Y I E E I X a T Z T Y g x Q I 9 S u 3 o x 4 Y g e v G M g p P R I J + 3 H n L F G 6 f 9 6 N d 7 c N J h p 4 M J 7 C z t 4 N Q M o p y t Y j + Y A D 3 w I V M t Y R w J I x e s 4 k o X 7 t k 4 n y T D E Z f a 9 j p Q Z 7 f Z C q N N P e L R G N 4 5 C 1 v w z / / F 6 + M T v c 9 u F B X 2 e 3 / n l o d F M S f / O E p v P D i i / j f f u u L K B S K a N H 5 v + e k B x O p I J q 0 X B 4 6 E q A p G E K 3 U s e Z i B d z t 9 6 P X / v Y 5 / G J L 1 9 A q 9 r m Y Z z w + L z w B k b g + Z W f / x D 2 v v H F v x Z M 3 2 S q 0 W u 3 2 8 f W x Z d w 7 t Y F 7 H V T + J O / u m J s M n S Q b f i n 7 f u 9 r m 2 v 9 1 p H L M N r c H E b m n X e R A Q e v w 9 u n w u B Q B B R L 7 e g 2 S g g K n D o J z C / d V F Y 3 o F a o 0 0 W b s F T b W J q g v 5 S Z h 2 Z 7 A a Z y 4 u L V y 8 S L C k 0 2 T 4 3 f c U K T d 9 y t o C N v S z 6 T Q d 8 t H W T w R h W s x m U W j Q 8 y e K Z w i 6 u X l / C 9 t Y e v v 7 V r + E f / f I p u B R h V F u / x 1 b X H Q + 8 9 1 f 3 L Y f v i d X t d u C H P x D F x v o K / t 0 f P I 9 q p Y y 3 3 J 3 E 2 S k X b j 0 1 h / / 8 6 Q v 4 4 X f M Y u B y o J g p w x v r 4 4 P v + V n 8 j X / 8 G + h 1 2 m b i u W S y e Q g o m l m P 3 p b G 1 z / 1 S T x y / / 1 m 4 v 1 1 i 5 l n i v z J 1 t P C T T / 5 8 f 8 b d 9 z / O E 7 O T 2 G Z P l S u W K f Q E q w + H z y h A J w G V j I f C W o U l S N v 8 d y e c I B t I D P x W E M d k 0 L 9 j v v O 4 a H 7 7 s c L r 1 8 2 V h p S V X b f 2 F f F 8 9 u Z 9 0 + / l 2 8 i n u j A 5 / I i 6 v H i + u 4 O 4 r E Y / T A P r m 0 s 4 + F b 7 + Y 2 Z O o e E A y G C c I W f N 4 h v D z O W j 6 L h d Q E c v U q 4 r 6 A X Z a P i s D t G R L r A b x + / Q o e f m A a S 8 t 9 U w Q H 9 / 5 7 Y v 3 p X / m t v 1 4 K 3 m R L n L 7 B W x 9 1 4 e l n r u G v X p I A 5 / D g b U E E K U R j k R D + 5 R + 9 h h 9 / c g G 1 U g 6 X 1 t t I x w K 4 7 9 Y z + L X f + z L 9 r K 7 1 C e m u O c g C D g r K i d k o v v i J T 8 B D 8 / C / t w x o Q h m o u M i c u 7 x 8 F T / y d / 5 n + j A l D L p t c / J 7 B N O g U Y c r H I a T L N R T S J z n 8 Q R 8 5 h J Z / 5 J W v W c b B L J j 6 S i y t T a C X j 8 y t e o + m 7 G Z P B / d L z N F F U 7 X P o S f 4 G l h 8 8 G w i 7 f c N Y N k x A l f w G X m r q v f Q 6 v t R K F T x s n Z S R y d m M Z G I Y t m n W a i Z w C 2 F P 1 u F + u 5 I t v n R J X M f n T 2 B A r t K n 3 M M P W A F 2 P h C I Y 0 Q 9 N j Y z h x 9 B S u X 0 n g 4 r U d X f b 3 x E J A f e x 7 A l B + v x v v e J s b n / j 8 6 8 j t r W I 2 F U Y A N X i p 7 f 2 d B n 7 z z 5 f x v g d n g F Y H r + 3 1 s L d X R n / Y Q b X h Q r v X g Z s m j J M + R d D b x m 0 n Z l G q t P G l T 3 7 8 B k i + 2 2 I 3 V g J 9 s H D b M s 2 s f / n v f g P / 4 e O f R Y v + S H / Q I 2 k 5 D X C 9 N k 0 8 A Y 9 A 8 A R C c D o J C s I g T L M u E A y g U K o Y k M Z T S S q D k Z 9 z c P S D d p i 5 q D + e V y D U N g 5 S l n X 6 E o G 2 n e x B n i T k c e A t t 8 e Q H I s i l 8 9 h P D I B 3 i a s l L I 4 S q B 6 3 U F u N 0 B r 0 E a H 5 t 3 k 5 F F U 8 m t o w o s e A Z X P 5 Z G K R R G M x r G 5 t Y t T s 1 N Y o z J a S E + g 3 u 9 i Y X 4 e C / z u x Z f i N C t r 1 r 4 3 + z L K R H m T r 4 m 4 D / f f 2 8 L v f + J Z 3 D L W w d k Z P 8 b 9 A y Q S U Z p I O / i d L 6 7 D S V n + 8 k v b + N S z e 3 h 9 L Y t 8 o 4 d S 3 Y n e s A 8 v 2 U I m Y D J M A N D P e O + T T + K p T 3 2 C x + b B v 8 t y 4 P O 8 E U x f f / 5 Z f O Y v / h v + 9 C 8 + i f / y 6 S / R R + l i 0 B O Y C A C F y 7 s 9 s h 6 F v 9 s x 7 e / g + l / + z f + O W 6 Y i i F P 7 v / j p T + C O k 0 f N r N z L 5 y 3 E z q v j H / + 3 0 4 z a M o L Y 6 L 1 O L / b 8 P / 7 e z x m G n L y W I V f 9 7 u o P 0 a C v G I v 4 4 e w M c C Q x h r a 7 i 1 a / g y B 3 F 7 j S k Q T N W j + 8 g w C v P Y B S f p U m c 8 j M u x D Z L B E M o k A g F r M 5 + m Q N 5 I s V + L o D 5 C t 5 t G t 1 V E o l X L m y g k f u a W N + L v I d z + V N u f 7 M 3 / / 3 3 3 z q b 8 I l E Q / g x J F t r G / n U M t m M Z G O I 1 s s o D 2 o 4 9 W r T V y + n k W b D r g C y 3 2 M U n X 6 J q y U Q L 4 f 0 h z 8 s S f O o p R Z x v / 2 T / 9 P z E / M 2 4 3 7 b o u B 6 A 3 L A e C 6 B M n y 2 i b + 8 J P / F f / + j 7 + E W r l h f p g A x b N w g 1 H 4 3 c n z O p w C Y x / u a A r / 5 J d + G s N O H m 9 / 4 o N 4 / E d + C h 0 e v y / Q 8 b g k D q l D i 0 H o L G I h O 7 0 e q j l c / O x w 4 a 9 + / z f x N / / R / w s X V v Z 4 b H G W / W Q h f q U 4 T Q R d q N H k n B s L 4 9 h c D C R D e L 0 0 3 Z K T v C 9 N d B t l x O h D 9 R 1 9 V E s 1 6 + u K R c g 4 u a y x p s c T Q K v b g p 8 + Z Y l m o 0 z H a D S K m f m j Z P c C J h K T 6 A y 6 O H 3 y N C 4 v j e H a S s b a 8 G Z d e E v t G b w p V x e v 7 u 7 b K l h b 3 8 I M / a E Q h X h r L 4 N i K Y 9 K s U F h y W M y I g H l x n 0 H T S 6 a N p 0 2 n B R u + U h u t w t f + s + / T q c / h 9 / 6 j T / C / O T c d w X T D U b a X y T w O b L I 8 y 8 / h 3 / 3 m / 8 G 1 9 f W 8 M / + 9 b / C 7 / 7 p V 9 E g L S i F x 0 m G Y A M B J b w K F f 0 + X 2 j i 0 R T r 8 7 d e q 4 5 / 9 R 9 / D y 9 c X M F b f + g n 8 L P v u p 3 X R B A o M L F / D v v j B w u Y 8 9 / o F 7 6 x N j r g J + r m 5 x Z x d W l X O 3 C l G c i f 3 W 4 C l i z j d Z N N a M 6 e O 5 3 C k S k v J p N h L K 1 u 0 C w t Y 3 V n E 0 F P H x U 2 r 0 P W 6 v V p I g b 8 a L c 7 B D X Z l P e p 3 m x g g 8 B S S L 3 D 4 w w a L S R j Y y j R r K 2 T u Z x w Y 2 l 7 h Z 8 L Z L c M b j u d h Y / P w N r / J l 3 5 D P j y J l y V A v T + x z 1 Y 2 d r E d C q F i 1 e u o E w m 6 v W 6 q N d b m I v H U C w D W 4 U u 2 t S q 7 Z a S T y k 9 P W 4 z 6 M N H U + k f / s T b k a C m / j e / / r v 0 w Q K 8 Y T z 2 G x b K 5 g 0 g H f w i E 7 F Q L u G 5 l 5 7 F P / 3 n v 0 5 f Z x 0 / / / f + n / j i s 1 e Q q z W 5 A 6 m F v l K 7 X k e v U s e A g B p Q S L W / i E V p R k 6 v H 0 O C q k w B / d D 7 3 2 9 m 3 M c + / Y q 9 i l 0 U + h Y w B H z R 0 u h 7 m o 4 3 D j J q T y R A f 2 h 1 G X 3 6 S s Z a X K k 3 e I k u f P h t K X z g 7 Q u Y H Y s h 2 3 W h 6 f A T G F 0 8 f P 4 + H C e 7 J J J R Z C o t b O 7 k 0 F F G B q + r x n a O T c 8 S R E U M f R 5 4 e I 4 w T e G q m H z g R t f j Q r X D + 9 j p Y D W T R S F b p F m Y Q r v Z x r W N F a x d W 8 V H n n S b o v p u z + z N s L r u e v B 9 v 8 q 3 9 g D e T O t 7 H w t g Y 3 M D G 2 v b l h q 0 n c 0 j 4 H R j f W c d U d o 1 n 3 l h D 5 l y G 7 1 a w / y R A 2 D o / 2 T E g Q d u i + J f / b O P I R I O 8 7 u R q f T G R d v r P A e L B D x b r e B j / / 4 3 s L V 2 D R / 7 / T + G L x 7 B H / 3 F Z e y V y m w D z b p 6 G 3 1 l j B O 0 A o I W O 4 7 s B D 4 M p 8 L c y r m j k M o 8 c / L 9 H 3 / + y / Z e 5 z K s c N W e f S f B x P 3 0 H J X 9 Y I E H / e m V L K Z t a l 0 n G p k L q P A a S 6 3 + 6 H d + r 9 8 u r 1 T x 6 J 3 T Z C H g p Q t Z n D k S R z j k h Y f s k 2 v U 4 O 4 6 E E 0 l E Q 5 4 s U S G 7 f E c 5 R x Z h + Z b m z 7 X 5 E Q a t W o b 0 + N T V B Q V 8 9 V 0 9 O X d P S q V A V L R B J m s i 9 1 M B a G g D 3 0 q k b F 0 C u V 6 E 2 9 / Z B K v v N 6 2 t r z Z V t f d D 7 3 / T T d 8 4 3 / 5 l d P 4 x n M v o F I t 6 h K x u 7 O H M G 1 8 C W r M 4 8 c X L 5 a Q z d f p O N c o 3 E o Y V Y I p x Y z A S i e 9 + P I f / Q 5 + / q O / R P N L o q f b 9 I a F 2 + l b A c h u I I V d 7 s z X v v E 1 / P 7 H / x B h + h c v v / J n e G 2 p j o s r e d t I Y O p R C P n G G E b L / o u 1 1 z 6 I u R R J 5 E c B w t A j 0 9 B M v B E j 3 c i S 4 G / a T z A 3 Q O p 7 7 b P / s 3 M f e Q K X x + / F w s w k l j e L I + D a L w L k E H e f H k f Q 0 c G t R + b w y a + 8 T i Y f 4 j P P r N P E C 2 A 8 o f F g U W u v u g v 8 g Y T 5 R P l C D a l E F E U y 7 H h 8 D E W a h 4 J S t d V G d 0 g A 1 6 s 8 N p n Q z t V F K h D i c 2 i j 2 q 5 y q y H C N D W 7 t A j e 9 + 4 z + M b L F W v 7 m 2 n d N 8 j f P O s P v n s R L 7 z w H B 9 w B d v U l s 0 6 Q d O n e U V b J + h x 4 8 + e W U N m r 4 o u z T 7 6 2 X Y T N M Z I v Z P + s A / P f / r P M D 2 1 i I E k e H 9 x 0 h f h 7 e L 2 I + H V T a s 0 6 / i D P / 4 j b O Y L 2 M s X M T F z D L 5 Q H P / H b / 4 n j I / d g j 3 l + X V 7 6 N K / E A D c F C b 5 T k P 6 T Q o I 6 N W C B H o Q / K z 0 o f 2 z 2 f 8 C s w Y y m q l G y A 6 4 H Q 9 E z C v Y Q B N L r 2 y i 9 j N w E 4 8 S f r V a + w r k / A Z N M s P D d 9 0 u 5 N k + B 4 t z 4 M R v f e J V X N + u Y 7 u 6 h f t u j e H C R p e + k A P n p n x 4 / d o W N l e v Y 3 V 9 B d 6 e i 6 x U w z R 9 y H G a g g L N s N f G V n 4 N X q + P D E T z u V L m P W 7 h x P w R + A j u f I G m I h V U g b 6 g w 0 v T e p N + F k 3 u Z 5 Z e Q y 1 f R m 5 j D f / w F + 9 R E 9 9 U K x n q B 2 n y v T n + F m f T X D N 4 + d W L a O a r Z A / q z g H 9 E w p d t 9 P C S 5 f 2 s J 6 n J q X Z M e x T W C 3 K N u q U d Z D B / s n / 9 H 4 8 8 s h j B p q D p V y t 4 X / 9 t X + N V 5 7 / G n 2 K H N K J J J 6 5 8 B o + 9 L N / l y Z j m b 6 W n P Y 2 t t c 3 s H z t K n L l G j 7 3 3 H W L 3 M k X 8 3 i 8 F H Q K s / q M x E I U s o P j 6 3 / L E B f I 9 s 0 8 A 5 p + I P h 9 1 p E 8 2 l I R Q I 3 q t U / c Y P R O 4 O I G + i c z j 0 C y z b W 9 A X S A E h n k s T t P Y y L R x 2 v L W e 5 x w G x k Z e 6 z s t f B + i b Z J h X A L f M p + H 1 N / O n z W Q I s i m R 4 j M w 0 A b / X g T J B 0 K c P 5 f M G 4 f a 6 4 P O F 0 O w O k S s U k I z 7 E a N 5 6 + I 9 r d Q r P E b Q 7 q 8 U Q q 9 D c P c 6 m J 6 O Y H U z Z 2 l S L t 6 0 k p R Q 1 I e O Y 4 L W g t j r T f L 3 C / / o P 3 x T b d 3 k y 0 c / F M T a 0 h I + 8 9 U L C I e D 8 L U r F j E L 0 Q 9 a X V r G X 7 x a o 5 n X J M j E S v R n D k w n q v f b b 5 3 E l z 7 x W Q o a g U A B e P X C B W S b A / z Y L / 4 D S v 2 Q 1 p e L v k H P o m O 9 f X A I s L 0 e z S q 3 B J w s 0 q a n Q R O r T x + p z 2 O 6 d B 5 1 1 h I c 3 B G D V g t D + R q 9 E X / w I M a O T r d H 0 L A o H + i w G 1 e 5 v b Q A B Z I R g M Q + P B w f 2 R s W t d 3 2 1 L c 8 l 1 j K m J V e H 9 u r z m I t T k c P p 6 f D l i v 4 8 n o F T 7 z t B N s U I 5 s E c e 3 S F b R b D Z p 4 K c T C f i q e A T b 3 2 m R r D Y i k e d b q o M m T + / x u F E s 1 R C M x t M g 6 q W A I D R K 7 L L t G t 4 V p f n 9 9 e w N H F 0 / i + u Y S S v T b p i c n 7 P q 9 V A x T 6 Q k U a G I P 2 B b p g L t P 3 Y q F 8 Q l 4 + J w + 8 d T + w M g 3 w e K 0 h / U m W H / 5 F + d w 7 d o V c 6 C V Z 3 d 9 a Z V C S d G i Y L 3 6 8 m v Y q J O l m n S E a d q p T o P A p E U P U k P D l e R 6 b e l V 1 C l A p x 9 9 A k / 8 1 C / j x 3 / x V + D w O Q k m C h b Z T E M p u L e d z 8 n v J M d K 4 e n S R 5 I 5 q L F I A p P A p U i c s h T 6 A p s 6 U w k i D Z t w d u i z 6 c Q K T C g Y w m O p P 0 q d u 7 w S a x O 3 s t 9 0 A p 3 r x i J E 2 T a j 7 8 x / M s z w O E K T H X n 0 + w 0 w 8 S t F 4 C 5 u t f D K t l K c / P j 8 V 9 b x p a c u Y m 2 5 D D 8 b V S e g x l J R M m 6 R C q J B V i n y X m S M e d v O A V m W 1 9 D s w x f 0 w + P s m e m s Z F y N G Y s F I 0 i F Y 2 h S 2 X g j E V y h i S j w T y T S i N J f l Y J I p u O 4 v r O B a q e O F 1 6 5 h u l o C k + 9 9 D w y u T w G f C Y / 8 c H E t z z L m 3 l 1 3 f 3 w D / 6 q 3 f m b e L n v z k U U S q / i 8 m u X k a E W f f G 1 P c w m v f D S K a 4 W q s i 3 e r i w 0 k S f Y D F / S c y w L 6 c y l f z h A P 7 + L 3 0 U S 8 t 7 + M D P / T 9 Q r y k J V m 4 V / y M A u g S g 9 l N w Y b Q 7 f S p z u u k b y Y S h q W Z O u I 7 L P 7 G i T D z h w s U X 8 3 / 4 X l F u / W c + j x 6 A G i C B t 2 O N 2 j L y m c Q 7 + 9 s o Z M 2 v 9 K 0 + 6 3 u Z d i M e 0 y c e X 0 D l F j q N h P m G + 8 f P B x j s 6 0 d u p c H 1 D q L w I 4 / f C q / f B a + D y o X X W a A P d H S W S m k j h 1 t n I p i d T K P c K C F E v z D k 8 p N x y v A o 5 Y j H V t j b 4 a I p 6 / D T L 2 r T V y I j 8 x o 6 w y a q l Q r c B F y f 9 6 R M R p o M R 9 B U j i K 3 m x + b Q o L g W t / b x r G Z G f p 3 B G Q g j L D H B 3 d y A T s 7 J W v 2 z b z c 9 A y l / q b p 6 T X s b O y h 3 m n j K y / n k I x Q C K h Z i 4 U e G u 0 2 r m c o B B J s s Q c F / Y B l D o I D P Q L l n / z 6 f 8 Q / / K f / G q 1 m y w R / I F a R 3 y L N P / q C c u m k e U Y Q U Q B 0 X h 8 F 6 8 G 7 j h n L 8 N 9 + m z Q 2 S S D g 9 p Q + H o X M R I D o 3 P S r 7 P w E n g U X + J v t Y 8 f W P n o v X A r N 3 F b o F d t p Q 2 4 T 8 f f w 1 n M J 3 L E Q w E f e f T f 8 P J Z D 9 S e 4 2 S i y J 7 A J P G 9 Q G F z f 9 9 h J x L g R y R Y P 3 j 6 G J + 9 I I u 5 u I + b q U q C j 8 I p l e e J M P o s m g Z V r e 9 H h S U 8 u n E H Q 6 7 M q S I F 4 k O a s g z 5 k m o r F A Q 9 B 5 m A b 1 S V R L z b g d 7 n h 7 Q U Q T 8 T R p Q n Y p 3 l 7 5 s g J A 1 q Z J u L Z k 6 d Q I / v F y W J i z + X N T b Z 9 a P 2 C z U Y N p + I b d k 8 P n u v N u r r u e c s P 3 t T D N x 5 8 Z A z / 6 Q + f R q d V w g s X S 8 j n 2 9 g r 1 H B t u 4 a j R 8 b w 9 M U i + D z 5 0 O o U U P k + + + q b D 1 U h a T k B Q 2 r Y J k 2 a 0 d c m 0 S b A 1 M O 2 v W 6 U t l O J L h f B w u d u + 7 7 j 3 h N 4 + 6 O P 4 Z k X X 6 J g c B t C R I D r G 4 1 x e + 0 r 3 4 n H G n Y F S k U L 2 W 4 e Q 3 C y l v A / p Q h p U Z i b j S H Q R 9 e m Q I W b 5 5 w Y 8 2 N x K o A T R 8 O Y p C 8 y n R i i X M 9 g N 0 O h P T G F n V y V T E S f z V D E V f 9 0 g P 3 l y n I R j a E X P / f 2 W b g 7 N c T j B A O Z z + 3 z Y n d v B w 1 y T 7 3 T w O L c L E o l H Y s m L J W G S o r l y 2 X e W 7 K 7 z 4 N O o 2 e 1 N h L h E I r l A s o E X y B E l m p 2 + V 0 S 6 U g Y l V Y b T t K y 7 q M u e X 1 3 D w l f E L l C D u v 5 P X j 5 f a 1 N v 5 a + p I d + Y t g X Q K 3 R w R i B + M j D R / D 8 h a J d + 8 2 6 u s 4 / 8 g G a f H x 3 E 6 7 S a K + v X c T 6 x i a i w R Y u X a 9 Z a s y g 3 8 I P v O 0 M P v v 0 M o W g Q 1 t f V Y V o 7 g k s B 4 u u n g I v G T T 3 g 5 8 P / A 4 t L g L G w M f v x W K U Q G 6 r d C S C i n 8 e C v u Z a R e m Q h U 8 + v A 9 S H t K O D L u x V X 6 K g K K S 8 c W U y k w Q f 9 J 2 l y L d b z q N 5 l M d m I u B C s / j N 7 q X G L C U I T M 1 s e Z Y w 6 c O z 6 F + 4 + N k 2 2 r a A w q V o a s X h n i z j s m s D i e R j L c x i P 3 H E W E b V v J N 2 h m k n X J 0 F 7 u / 8 H b f S h W n Q g F e 5 g P 9 + A i i B x k n T L v y 8 r 6 M t z B M F q 8 Z 9 N j K Q K n j b G x O N s Y R L f d t d y 8 Y I h g q F V Q L m q E s g s B t 4 d A 6 S D k J S h 5 r J A n C L / H Q 4 V S p W k 8 N P M P T j / q 9 Q b m J 9 K I u F z w R 2 M o N + u 8 N h 8 i P F 8 q F e N + P u w V i 5 i M x K x m h 1 k E N A t z z S j q j S 7 v w T e f 8 8 2 0 3 t T Z 5 p 5 A j q b e D u 4 + H c U S n e h 2 p 4 U H 7 x j H e 6 j p P v 6 5 K + i 2 a H I 5 a P c 3 2 j f A J F 9 D i z E P X 0 d j m w Q q s c p I q N 0 E j 8 x C d b Q q 6 5 s 7 8 X w C s M d e B / Q 7 b p 8 P Y G J 8 j E I 1 i 3 Y 2 T 5 9 j g Y 7 6 i I H c R K n 8 J p 3 T j q v i l f v H 1 j I c E G h k L g e d f G g I O 3 0 O 8 5 V 8 B C u / 8 4 W D O D 3 n x N F p Y H Y 8 i q l 0 G F k y S y Q a w X g s x X X S h p 8 0 K g 2 U e e w Y 9 9 / a 2 0 C E 4 H 7 8 1 A C P 3 z 9 N E 6 y P b j 8 A F 4 G S I 4 M E q X w S i S S 3 D a N H 6 n C T c Y L h G I H Q Q a f d w n h y g s K g 4 S k h + j R 9 5 G j + K a O k r 9 x G 3 q P x d A K x C M 1 D Z 4 / X G c A m 2 a b P 4 9 T o W 8 l 3 q r Q H q F N x J R Q F r N T g 9 Q a o 0 L 6 O i m p P V K q j T I o u F c T C C W x s 7 V p O X 7 v d w 8 s b K 2 w D z W H e J j H h E w / I 7 P v W 5 3 w z r a 5 7 H v 3 g r 3 7 X X w 7 5 O j s X x 6 W r F 5 E t Z L F 0 f Q O 3 H E 9 h b T 2 D + 2 6 b x z O v L K N c V R / T E O 1 6 b T + i 1 j e B s d C z Z F v H 0 b L / S v E m c D T 4 j m D Y f z + U 0 B M c b u 4 n 8 0 s J r X 0 K s M f h R q 7 S w a P n b w X 8 I f z C L / w D f P n L H 8 d G 2 Y n l b Z o s x K 6 x m g B F v 0 m D / A 4 A Z V k Q K u 9 F l h C A H b L v u I i Z f D 4 / T + v g z z R H y T D 3 3 j q H h c Q Y r u U 2 L D M h X 6 q g V q 2 h Q T 9 P e E + l U r y 2 B t z w k z U G C A a D C P r D S I S c m I y 7 s L T b x q W V O j 7 y 8 A x O H Z s A 5 Z 3 n l n v W t Q G T a o r q S 6 Q J l q X N b T b O i Y 1 8 D n E y i j L O s / k 8 t x 0 i F Q t z + w 6 i i R j B 7 8 D a 9 i b C w R B K V G C q a u s l 8 / R N 6 T i 5 / Q D J Z M T M u V Q s g c 2 9 L H q u I e Z T U 1 j N 7 C H F Y / f 5 T D S O y l K t n D 6 E 6 J t 5 q K x U D 1 B 9 V w 8 + d A c u X F G W i R 7 W z b U 6 / t Y / / s / f V J 0 3 0 d J t r + K V 1 y 6 g 0 a N d X 2 t Y x M j n 7 O K J e + b x m W d W U G k O K U D K 1 W t a e p E k U B 2 Z N 3 w L C b l u w P 4 K C r S x G L e x D l J 9 J 9 Y g E G W Z a Y C h A t 7 m 7 R B c V N p I B N s Y d I I Y e t 3 o 0 F H v E 6 0 O q t o e Q a c w + S j a R 6 F R y F 3 H 0 2 p g p b b 2 e 4 R Z W w Q i m X 3 G l J L y Y R s P n 3 V j j k L o D d F E o 3 b P U + t r s w b Z Z D I e J y v 0 4 a d J G a a m f / l 6 F n P p J L o E o T p a F d q O j c 3 h M 3 9 5 G e 9 5 2 z E 4 i a Q a A Z G M x a 1 f K B H w Y L d S g t t D M H i D 5 h d u l k u 8 q X 0 k U t O 8 t x V j 6 S 7 b o b C m w x W E k w C c W J z B q x c v E r Q K z y j H V 5 V t 3 Y h H Q j T x 2 m Q d H 7 q 1 O n x R g s T t h 4 c s q P v 2 y v V l N I c t m q R e G w o y m V 5 A u 7 y F d D Q N D + 9 D i D 5 W L J 6 w E m a T M 1 O Y m p 7 B p / 7 K 7 v R N t 9 y U D J W M e X D p w n P I U 3 i a N F l a G i r O B z 9 F 5 z 1 X a W M r S y e a 4 O j R J 1 D m s 4 F J D P F G Q E m w l Z 1 A t r B F b H E g 4 f u b j N w a b s O v Z c J 5 C C z l w G m 8 l I 7 T a j n p M / T Q 0 f n 5 + e D Q 6 p N S f b 0 B z y 9 f b N R u J b D q L U 1 B H k P B C v m A B 8 V M D N w 8 n 9 v Z w T / + u f c h w u / q 7 S a F V g w p J 1 8 4 d K J F d g k Q Y E 0 C S / s V y l W + d r B X G u D z z + 5 g e 7 u F b b 5 / 7 V o V P / K u U / B 1 6 b u 4 A w g F g t I N v A D 1 j X l A q w 5 e X w i F G v 0 y A k 5 + W V 5 5 e R 0 H f K E Q z e e m d U z 3 t b 1 y N H j x l V K R m O t g j m B t 1 k r W Y d u i b 6 R c v 2 6 b A C d D e o h 6 H x n L F / C i 2 q i i S E X H p t O n d C M R j d q Q k i H f O 2 j 2 z s 9 N 8 7 x N M t 8 4 q t U q T U k / z 9 v B V D y J 2 e M z W F q v 7 9 + 7 m 2 e V 0 j P 5 u Z n W v f X X U a Q 5 0 q D p U M 8 X z K T r E R B 6 Y F d W V V d B 9 j j B J G r R B 4 F F 3 h M v + C D Q Y I w g A P G j B S O 4 6 j e x k z E V v 5 e E 2 3 f a h S D q S R h o A p E I L A S v n L k + g U J P n + B w w U b 6 6 J A E q t h J S L Q Q t s w / b q Y w / U B 3 3 I C k f p y D q q 8 H 5 x n i 1 r k Q X r n w N B l k B z 6 a e w E K t y c Q R 7 l d Q 7 P V o / 8 0 R i v T j 1 A w Q F P L w 2 u m j 7 R b x X Q c u P t E C j 2 y X 4 u g 6 P D a t 3 b r Z B k v z U S l A 3 n Y 9 i b y R T I T A e k O R 9 C g 8 L Y V l S P b B c l S Z 4 6 f p A 9 F 4 P d a b K v L l E W a b B j l u e L h K M a j Y 1 Y R a a u w g y Z / 6 / X b F q A o V y q I p k I o N 0 u o o o 4 K w b h T 2 k X E H 0 G f r D O d i F u n d r 1 A c z g U x B h N y L H 0 m P l m X v p p m + s r N H f p 0 w V C v O U O m v E 5 p N 2 l b 3 n m N 8 v q u u + t H 7 q p s s 0 n 0 k G 8 f u F Z 5 H I 5 1 P m w O j 2 a d W S n A Y U k m 6 t Y W l C 3 o Y 5 Y + j r U s A P a 5 B R V A 4 g F G P a P I 3 a Q j 2 U 3 g p 8 l 1 / p O r / Y 7 V 4 W 7 9 Y u 2 E T g N W D y E H Y s v C q v r e B Z g 4 H c W M e R 3 O q 4 2 G y 2 j b T T Y T q / a 3 H 7 k D k 5 F A f l Z Z 5 V / F / B 1 8 E N P P M D z t u g z a S A f 2 W H Y I z P s E b w p / O U z u 7 h w P Y 8 j k x 6 a n D 2 E Q 2 E C p G z t D k V o S o 0 F 8 d p S A e + 8 Z w y 3 H 9 P Q i w D b 1 C T w / A g E f f Q x 1 8 l o e S S n p s i c H U u d C t E P c / Y I Q I J r K L a v l 8 l 3 N E f Z J g / b p y T j o M 9 H B m m i 2 K q N w u b J J P r 0 n 6 Q A A g R I O B R B k d b C O M 2 2 i C e I D E 1 w Z X 7 I h J y d n 8 H W 1 q b 5 Z P 5 g B C U y k Z c A n p + a x A s X r 9 B k d Z M p 6 T v y l t Q b d b J U i C a o g 6 Z t E / f f f x s u X i v b 8 7 h Z V t e 9 b 5 X J N 3 r u N 8 N a y V 7 C y g p 9 J G r F V l s Z D T S v 6 E c o p V l V X i X S X R M O G i r 8 3 f b j I u E V 8 1 i x E v l L + l I M x g 1 0 I w 4 W C Y m B Q 6 / 7 n 7 V q G W 0 2 g o r M N j G O / t T x q m 8 H Y h 6 u X h 5 g Q N Y y g G k f C s g B Q 4 1 A x B v v o t m j A 4 r B u H 8 q M M T 9 p 8 J I h U M 0 s N y I + g P 0 d Y I 0 H w c U 7 A C + / s K 6 1 c q L B 5 w 4 O q d 8 u j 4 6 F D o F M i J k D 5 l L G q 9 0 8 n g K z 7 9 W R i o R I u u U L F Q t c 3 R 1 v U D m 6 V r g o k X z r k N A 1 K l s 6 u U K a o 0 G B Z 4 g Z V t I r v A R f J v b O 4 j F o j y / A 5 l s E e M E n p + m I t 0 g G x S p W h M K V B y Z P W L R O R 9 Z b E D f s d w m 6 / F 6 X J 4 h q j Q l A 9 x u g u 3 L 1 s l O 3 N 7 j D S D G z 3 2 y m z q j V Y r N x 2 t 1 0 h e z 4 B H P n 8 1 k E P B 4 4 f b 1 s L Q 9 S v G 6 W d Z 9 k b g 5 / k K 0 y 9 e p Z W s 1 9 T e 1 z U 9 S 7 T k H n W v s 1 / y W y a B h E g Y c w s b C 4 t K W Y i d 9 w + 0 F E D n i F n H j I p P v A D i 6 L 2 9 c X N z V U o I o l A e / W s R P f / x e 1 W I N r B Q M z 5 C A o v Y N 0 I x x 0 y 7 0 U P v q N + 3 v o p / h 4 S q f S Y x i n b g 8 h o q y j I d 7 u O / 2 c Y T C M Q R p V l U r B Z T K N P H 4 W 5 c s 6 6 V w V u i j O J w 9 3 H 1 r C P V m T R F 9 7 q 6 g g A f 5 f A 7 N Z g f + R B r l T A t P P p j G V I j n c 4 W p M 3 q 8 V 0 1 M T I 5 h + u g 8 2 W U M P Q I i X 9 K w 9 S 6 i s T R a 3 R 4 a f N 9 T f 5 k v T D 8 L u P W W U 6 g R b P V 6 n c z i Q 7 Z c Q L X Z o J k m 1 h z Q t 2 s j k Y h Q s e W R z 5 J F O r x / d N J 8 b N i U P 4 i E P 4 4 w j 6 W M + 6 1 8 B n 6 P D 1 4 + P 7 / f Q d O w h o 1 C C Z d 3 N 9 H m L f X Q d K 1 U 6 3 a 9 6 i y O s E 1 i e Z U H O H d m b P / p 3 x x / f K J 8 M D f J 6 m h v o F g s G p h 6 v Z 7 V i J N / M q Q g 2 w M g I N q q i E o h U + q O P u t 7 Y w l q + h H D 8 L L l c 6 m W A x e B S A x j o N N n g Y u r t K e + o 4 I m W P i D K r W G A h Q 4 g k I g E Y j V J g o f I W L m p L I V O g R A s z X g 8 X v U 3 K P i + R 5 p X w q / Q K 3 t 3 J Z J 7 s V k 2 o 3 T R x 2 4 4 2 w I m x v X K X Q D b P D V 5 f Q i E g 2 g S N + n 0 R 3 i v / z F E v d 3 4 f F 7 x 2 k i + V A u 1 S y 5 l 7 q B Z t y q m V 2 d d h 1 9 s p Y / x L Y N g n a + Z q N F s y + C i F i p s o t i N o t X L r 6 G c C S C y V S E p p e T T N V E K B o z 8 7 H J 9 r Y o 7 A M K 9 u 7 q M j x k j p G S U W K v i r O E e Y 1 O 7 h / l N y R e A q T e G S C U j B A k R X R 5 7 w f 9 G o q 9 M i p U e v E Y / T + C T 7 U n w m T S X K t q Q Y 0 a T U f w v A + d O m V m o Y P H 2 d z c R L X e w L h 8 K 5 q z w W A I B V o h s d i G 3 e e b Z X X d / 7 Y P 3 x Q + l P L j 1 p Z e w e 7 u L h o 0 U W T z d 5 U b p 1 o P / K 1 T q V s f h k K 3 A t G A / p X V B d 9 f J B h a x D N m 6 Y n U B A Q x 2 M F 5 + F 7 g E / v I / B H L q c N V 7 L J P Z s K o s Y z u n 4 Z b C J y a E 6 p P w d B G S p p V l R 8 d T / u 5 C C b t q 4 i Z p S L x 2 G 7 6 N e d P + f D g 7 c d w f D y F U D B q Q 0 w c B E / L Q W e f x 1 K U b U i m / f R X M x Z o u O v W G F I h L / Y y R Z 5 / S P + R D N P u m T n o D 7 j g 8 / h p / v n Q o K K 4 e n 2 b / h i Z o E Z A t h t W 7 0 8 Z J O o F 0 H 1 Q l N J J h d C h N m i 1 2 m j R 5 6 E j h X R 8 y s o v N x t t V A f q E h j 5 S Q J T h O a n f B t V v 6 j S X w o G P K h T c Q y p u L x k H x 9 / C z l p u v k i V A x e e H j R e 7 U y x n z y 4 5 x U h A W c P 3 E a 2 V K F Q E t a o G J n r 4 6 5 m Q l k s x k z I P x k t h B N X m n 5 B v 2 5 9 V w G 6 W g c r f 4 4 w T 6 6 p 4 d 9 3 R e T w 7 + c X v D T t M l T A F o E U p f a W V E 2 C i o Z o 0 d n t k 8 B H M h n o i C 0 y 2 U z B 7 9 9 0 Q U b r G i W i c F k v h g y 7 D u F u v c / 8 + l q J O p A w Q a C V d 8 f H G 5 k q t H c p 9 A r 2 i f G 6 R B U A q K y t g U 4 D w H g o b 8 h s y w d D h p w F e a y Z F z u P x k F 7 r j t H M 7 f + S C K 1 M r K A 0 x E k g R W B E F / h I C E F c F 8 + t U C w S T b j q z X 0 F Q z R Z p Y J Y v Y R Q m u R M x D P 7 L J 7 2 p W G E Y A a p M F l l Y 2 U G o 4 M T k x S z B Z c + m n + G i y t a 0 T N 0 l G c j m o J E i / D Z W F 5 T W E / V 5 s Z 1 Z t T i w / G S 9 I c 7 H V 7 K N O s E 2 k x s i y X l N g Y n p F H i d o O q b i C U Q D I c S 5 f b v e Q 1 e k z e v 0 e W k 2 U q k c p + m W a 1 Y x k U 7 i x P w c / P A i T F + 3 l a 3 i 2 u o W 2 r 0 i j 1 + l x z j E k b l p S 0 H a 3 F T V J Z r 0 Z F e Z 9 i s b G 3 j w b j L u T b K 4 7 n / 7 z c F Q m 6 s X s L q 6 a v 0 V M v k E K g m o T L c e h c B s E P k c F B q V I Z Z g v 3 H R M Y y x + K q s B G l B C a q + s j A 5 F 4 W T h R d 9 d i n o w K 0 E A H n q 5 i 8 R N W I c n p a m T c + O Q A j R u i K L y W E n + D R T o a U j 8 E V D 1 V t s p 3 3 g Y m W R a W b d c S q M M M 2 w t d V r F J o G t n M 5 Z A p Z q 2 e + t b 3 N 9 o 0 i X 5 e W 6 z y 6 Q E p G p B O f D F H 0 y C 6 D v g v h M B U M / S C 3 1 0 9 Q e f C V r 7 z G 9 x 7 E o m E s L i Q Q o e m n d B + x l m V Y U E C l P 7 v 9 I Y K h C E J + v 3 U S e / 0 e + K k 8 m m S 7 P h S 0 G D G E 7 q 8 G F b p 9 b t S a l Z G i 4 L 3 o d u l D U Z l U W g 0 C g O C j / + N S H 5 t M Y C + Z u l H D k C B X R r 4 m J F D h z G a r b p 2 3 u s s d s t / 0 p G b r i P F a Z P o O c G x 2 D t u l o j G i b G w p q J B A b R 3 P 3 M b r x F b G / y 3 y c F h X 1 w N v / 6 F D D y i v 0 l 2 W X k U m k 6 H z 3 b z B U D K F j F U 0 Q I / a T a F t p Q e J L S y A o J 5 M A 9 G I i H U s f Z Y p J 3 C N T L y R s G u x 0 D i / E 0 z k K 5 i 5 J x D J x F O g Q y t / 1 W y D Z h Z y e z 8 F c O j l g w f N L 2 p 9 9 Y f R 2 S M g v O b j m A 9 y c A 4 C z N N 3 0 3 y q I x W O W u C i S L N o P D V l s 2 j k 8 0 U K E 6 + F g q s M h O W N G s 0 y 7 s d j n F 2 Y x P G 5 u G V h j E + M w 8 1 X i y 4 G f W Q X o N 6 m S b y 8 i 1 v P z K N e p 2 M f i K F Q K h E o T Z p / f o J G f p m i d m w P G b p B Z p Q v p T q E f o L L z W M l Q k m C m d d K h a P h L r z t i N I U V S n o E P 2 h D p W X w x d C l / t 3 C S g f 9 1 P N P t f A h X q / Y R 2 5 d Z 2 P P m K J P p 3 A U x 6 M w v F B A q z V 7 i M c 9 W G n m L e 8 y 1 Q i Y c + x 1 u + i U W s i l Y 7 D z 3 t Y J x D d P H m E p r D 6 y b p O W g O e a e 4 v P / i 7 y 8 h h W Y 2 h R k / 7 8 C 4 T 8 T 4 u v P o y S h S Q A 5 N P 0 S P N o 6 S J n C m F l D k 6 t 9 x W / p P 5 S z c E m a u 9 8 i t d N P 0 B G x w o 8 0 s + k H 6 w m 8 H 9 F L j g R 0 3 J S c o x P 0 N s I T g q 8 K B A Q 4 / n t 4 x i + S E E n J P m l / q 7 z p 2 I o 1 I u 4 G e e O G X 9 P F f X d n X g / T a M F j U r 6 O v i 7 K 0 L S B F w Y k r V K x 9 Q 6 z s F f r b J p W i l Q D 3 o 4 d j R N F Y 3 9 3 B 8 d h y Z v R y 8 r h 6 b 1 U e 2 7 M Y z r + d w c a u H 5 Z 0 2 n P S T z i 6 O 4 c g J m m H p l C k Z N 4 + l 8 l 0 q T q k U r G Q 8 T j 8 m T w a j A i C 7 K u g h Y R Z 4 a r U 6 j + 0 m G O o 0 w U p o 0 w z s U X h T q S R 8 v M c F g Y + m X a 1 Z w z y Z p d x s I U 6 z L h m I i H b J I m 6 0 q G Q G v D 9 B + r R B n k M R x I n J O Y R 5 X J V s H t K s 9 V F J K P M + G U + b m V t T R I 9 g X c 1 n a b Z 3 6 F t 6 q Q P 7 N i G d A h l B s p r V S O Q x H n 3 k D F 6 7 d v h n n 3 c 9 8 N j h Z 6 j s 1 u v Y 2 N i 8 Y e 7 1 q M V V u p g i O B q 0 Z + 8 k s B R E W w Q B 7 a u 3 f H / A R D o e B U g L 3 x k b H Z z D I n v 8 X h k C l v 3 N h w h q 8 z 6 F z 2 b B o G O v W h C K + J l Z K J + I q / q T Y t S 6 i + N R P H B 6 H J c 2 i v j a i 5 t k u A D B v Q / Y g 0 X n G r p x x 0 I E r l 4 d e / k 9 d f q g 2 y P b U W O H K H h 1 + k G p J J 3 2 q U m C Y o j t b A s 7 + T a a X T c 2 y 3 W s b I E g r C M a E Z C b e M e d 0 z i 2 M I 6 9 3 D Y P 5 S K o 6 7 x k s j p N U F 0 j H H 6 a Z 3 2 a a Q 3 L E l e / V a O p I S 1 d m 8 u q Q 4 V 0 8 s h R B M h M I b J t p V 6 l O R n D + O Q E m 6 s 5 s H y 8 F w 6 U O z V 4 e N 1 R K o 8 4 f T 2 x n U w 6 Z Y 7 U a N L F I w n L 3 M h W S 4 j H N N G A A z t 7 W U t P c v J 5 + d w + b l f h N W k m E Q K Q r O W n u T k / f w w b K 6 u I 0 b c b T y Q p k b y v f C 6 J W J w M O o p W S t G o / 2 p t b 5 T t f 5 j X k X Q d 8 m V v d 9 d M P Q F J W l X A s b 6 j k U 1 1 A 0 i 6 I H W s H i y W D C v h 5 w P R d v p d 2 1 p o f H 8 f L X o v A N n M 6 l y U V t Q X i G R O c u W t G p 2 H B 9 P x L B r B f 4 p u W f l k g k Q l t D p k i m M z Q f z Q u x Z 5 Y + n s E + r f X L i v o M / j 9 W g G 5 Z o F F D o u f O E b J W z m e m i Q p T 7 z h Z d p K v r s O q + v r O H K S g m 5 q s x P Q X N A k y y E h + 8 e w / s e n c Z b z 0 9 g I S 0 f z 4 H 1 j S 3 6 H F H e D 4 W 5 A U 0 8 L Y b o 0 i x s t a o 0 U c v m S 4 3 6 v 9 g S K Q t q B l 2 L x j 1 d X V 7 B 5 c 0 N 6 2 9 a p D + T i C c x a H V 5 z 2 u W v e D j d X Y J w h 4 V T H J i k s f y 4 H p m E 1 m a q 9 V u y z p v k 2 S w F l l G p n B 3 S E a i C T p F V q z V a 3 B p w m v X 0 E L 4 6 j K 4 f O U q O s 0 y k m N p Z E p 5 T M z M 8 x 5 2 c H 1 t w 5 R f a n K a J m G X 9 2 C V C r S L d q W B w l 6 G g F e A 5 n A v r g c f + + F D z V D R w B D X L r + C Q r F 4 w 9 w b g U l B B r 5 a d o T k f S S 8 I 2 H h G 4 H I F n 7 g c b Q q d 0 5 B A y v X J b N K i 6 J o + s 2 2 H I G H H p Y 9 W P t 2 P 3 I n P 0 z C S 1 h h S K 3 r o 2 M / d G h 6 A T r / D v o I 9 I s 0 F r 2 n + X K / v E p y I 8 t p / x u L 3 t N p 5 3 p l N U P / a I i N H I V a S R 7 D J u 6 i u X b 0 2 A S y h Q o W 5 q Z w a a 2 E 1 z e 6 1 o c 1 H F A z u z u 4 9 e w E V l f 3 L M N c z L J I Z t l a 3 w E 3 I Q g S c C v A E H B T C P u o k 8 3 H J 8 a s U p O y y 5 1 s s y a z V k H K K B 1 + t a b e a P K 4 P D 5 Z O B q K 0 Z + r I k g m a E h 5 E Y z q b x O 4 N X 7 K K j 4 F e K 8 q L R v S b n m Q Z C f u j C b 3 1 4 B C P 8 1 L D T v p E V R + p 9 d Y R d O G x k I B l E t l + k d u q 0 p 7 9 9 n j 2 K W 5 V 6 m Q D Q n O U i n H f Y C Z s b F R H U P e 5 y q 3 a / M Z q 7 P Y H w 6 a S X r s 5 C w 2 d n k H 7 V k e z v X Q D z D s 1 D Z H D 5 g P 1 t i F q w G K f 3 K u v 2 U h O O w 3 7 n d j o Q + g A z n 0 S p D d G G 6 u n / S G m t w W o z I e U w B q 0 y / j 9 0 r V E c v 5 w h F 4 1 E k Z D p A J w g h Q o F 3 U q P c e i e H O E 3 7 u y m P Q 5 1 D / y t q m R q 7 S T N r H q 1 7 2 3 9 o i t u w 7 o u j 5 l S H Q w v 1 3 H 0 e 1 5 s R 2 Z h v b e 5 u I 8 R y Z b A H r e y 1 4 n F 2 E y R o O n s v V D + H C i z v Y y v n R c o 7 M 3 n x + B w t H 5 z B F n 0 3 m X I d m n V K K l J 0 R 4 n H U V y c T u c N z K t I m l l L 0 r E z W U P Q s k U j Y S N 1 A y G c Z D J p 0 T n X P p w l E J 5 V F u 9 M Y R f C 8 T v o 6 M b J J E U P 6 X o o e a j S y B i 1 G u Y + U T 6 F F k 5 L b a e z Y R J j H 6 T W Q L 2 S o w I b Y y e x g L D W G F 1 f y G O e r J g Y X I J V y 5 F J / F h + Y n y z n I R i V D V M q q Z / L j 9 P H j y G i z H e a 9 d J / 0 Y C G w X x T N g 7 j S p n i / 4 d 4 3 d 7 e p l B 0 6 A N Q U 1 K I D D A U f C u e w u W A m U x D 0 A + Q W S O 7 e / R 5 v 1 C k / C J + 1 p Z K K r V 9 D v b T K v D Q J z P t Q m 2 r 3 2 1 Q I N n M S + E g 2 S j u Z 7 + r n P M H H z + L x x + c w Z G F I F K h I Z o D F 4 7 M T a D b b + K W o 2 F 6 C G 3 e W A U a e G q e 5 p t G K O C m E h B L v f 2 u 4 / j o k 8 e x d O E i s U j H O z J O U y 3 K 0 x P Q Z I c 4 g T s x F k W r V q P p 5 s X R y Q H e c k c E I U e R z v o E L 0 m p T P S J 2 J 6 D e 9 B p y b e U L l B / U 8 r Y X O c P e M M 0 v X o o F P I E g 8 v q t W f J Y P I P V V P P R 3 / r 2 v Y 6 / S F e u 6 O L 3 d 0 1 t l C t 5 n 3 k A c U a m j w h H U 7 i 0 s q y B R h i P L e Y Q 5 M e g O a u I n 2 Z X M k y z G u 5 A i K B O E F C p q F Z G I n G 6 f e V 0 f c 6 k A o r k d m L p D e B m c k F X L + 0 j M W 5 I 4 j G o w R 1 m G 3 W z P N N u w / Z f I b X R m O 3 2 0 Q x n 8 N e R l P h f F M 2 D u N 6 q B l K 5 l l Z R U L 2 / R l + Z c s I E C N f 6 m D V y N G + X v e 3 U c j b x E w A 4 y L W U n T P A E d 1 d 4 P F d C I u o + O M w K r F q h L J B 6 M A y j x U l E / O v s L o z k E T C f / A e v O L P V V M 7 e D T L 2 Q Q p V P f I A A G 3 F r D O l T e S w t d o B G 4 u G q E r g d d n J 1 I 8 J q c m D k x Y y z Q a P p s Y j g 1 L B i j b 1 E d Y D N b R 3 v o g 8 v T x 9 x M G m F q 6 w 8 9 e Q v Q z L D Z B D t Z R r 6 S 7 o + S h S e S a f g p r G G / 3 3 x N 6 0 s i K 8 l 4 T Z E Z q v U O Q V X h e e X k u y y a p x q F A t T 8 z B z 9 G w + 2 d 3 a o S I I G I P l 7 G o M V I A D 9 L i f B 7 L M O 7 4 b H h W a 1 j g 6 P 7 P Q E M Z m a x P 2 3 3 8 r 2 E / A B n y k M g U n 3 Y 5 z + W L V Y s k k H N P P 9 9 U w b N Z q a A / q R L 1 + 5 g L a 7 j 9 n J e U R 8 b j 5 D B Y H 6 B L 3 X I q o + J 3 1 U A t q r w Y p h H 0 q 5 H F K J w L f I y G F b p c q / + y + H Y I 2 G / R b S V U r R Q O N v 3 m D 2 a T G Q a V s t / E 6 p P Q d s o O l g h M C D 3 + 1 V J u J + a F x o s w m f t d z Y x l 5 G C w H p V o S L m l L n N x A 6 P f R L n A i 6 + q i p T 4 Y + w X O v b 6 N G i A y 6 b C s d + H g 0 i G R 0 d A i 1 U t k c A t Z o 1 Z g q 9 W 1 1 4 P C 1 s b K Z w / L F L O 4 7 E 0 I w T F b z p P D C t S b + 5 K t i C G V y q M 0 j c 4 d q G x 5 N c M Z G T k 5 M I x a N 2 v V r V d 3 A F n 0 q d d S 2 e Y / M X + K f R u h K g S j 9 S C b c q b k Z C 3 H T v c E 8 z T 1 N m O b s i m F 7 9 I M 0 d + 4 u N P F 0 l S Y h U W z 1 I T w E k p t m Y 5 v n i M R i m B u b t Q i h K x i k e e c j A z o o + A O L T m r q G o m U + o 7 U l 9 T p y Z 9 y I E G 2 D E W i O J 7 0 Y y E W t a y Q I E 3 Z + Z l Z J M I z W F 9 f w / X t L X T r V Z T J h g H 6 X P I d + + q f 4 n e F Y p m + G K 8 n M Y 5 z Z 2 K j B 3 V I V + o R v h 7 S 1 d X Z s U C E g G T R P X 5 3 Y P L d A N L + I t P m A G z K O L f I H r f R P r Y t t Z 8 6 L U 1 G t Q O 3 G 7 0 c v I 4 Y 7 2 A 5 4 D q l w K g D 2 M 1 j H E 1 5 c P 5 0 C i U N E S f Y 2 g P 6 U 2 4 H H r 5 l F g v T V X g j f v o U S R y d i X B / i Z K 4 4 Z s L j V B r q I p A N u h n Z Q t F C m w F / m g a X 3 u h g D / / 8 g V U 6 Y j 3 h 1 7 u S Y 0 t 9 a B d u O 4 W W y j Q B M q X q 1 Z M U l F P M U i A J q n b 7 8 P Y x L h l c Y S 4 u m n K 7 W z v k W 1 2 0 a S m 1 4 h c 9 R a 4 a E o u p p N A o 2 H g U 9 B B g R b l 3 W n o h P r V 5 q f m M J N O k 9 1 4 3 a R W N x m p r z 4 z H 3 m 1 1 U S Z 5 p y D g N E 9 7 n Q G N E t 5 P P h o 0 l X p D w X Q Z W M b N A H z B K X S q K K B M K b G 0 o i z n U c X j 6 H G Z 1 n l u b c K W S t L 5 i H D d R o V m n S q E 6 / Z E P t k W z J z Q x 3 O y v Q I I E Z g a 4 h I i d Z K N N S 0 e 3 p Y V 9 d D j / / I o R 0 C 3 y h t Y H l 5 2 X K 6 1 K O v 4 Q U K e R 8 U i X w j A P S F Q C T w q C / J J G h / c Z n 5 s u 8 7 a e G r u m t 5 t N F n L m I 3 Y y + + W M c v j 6 P w u U o J C w g O C m 2 5 p u I m T a x t 9 / H 6 1 R 1 c X c + j N / D g r t N h 3 H Z 8 i u A f m U + F T h A b m 8 2 R m c l z E C N k J Z 7 P q c i f B J v A P B v D b h a o k U l X V 3 I I R d 2 o N o P 0 L w h E m p 7 R E J k o H U W + 1 s E D t 9 I c 6 x d o 0 s W t K G S S T F G t 1 i z t S j X X S x V q c L Y / R J N w Q C Y L R U L 0 m R q I p c c R 4 r b S D a l Q B K 1 m A 5 r b V 3 1 x X Z p S M g / l E 4 Z J W Q K j i l o q C q g s C Y 0 n k x + p M V h 9 s l h A p q O I m g y r A p 7 K B l H g o E k g B S I B N D o t N L m v C q + E o 2 Q + X q 8 K t s R p L l I L Y j u b s e H u M g m H P F C m r S i e 1 F a D 2 w 1 x x 9 m z 2 N j Y Q o e 3 X B F L P W E l y r Y J v g q V i M / v R Y X t j y a i 2 M w o t W v 0 j A 7 b 6 n r 4 i R / 5 1 e / y / a F Y s 1 t X L C g x y i 5 X d s S I n c Q y p r Z l h u 1 j Q v D R m K Q b Y O L P o 3 4 X i j Q 3 U i e l H p 9 2 F W i U i 2 e L T k Q B 1 v c 6 l F 6 1 6 L 2 L A j O Q x q e p N 8 r R A 4 r N A W p N Z V 3 T 3 6 H v 9 N M f f g B h D z U q z S I 3 G 9 b s 0 j T j e S i r y B T q b J e b Y K K f k A 5 i Y V K + S t L m z T 0 + N 4 G F K R + i L i 8 e e + Q k Z l I h v H 5 l C W e O T u G + s + M 4 N h X A 0 Q k x X g C z 4 x 2 k Y m x L V 7 l 6 M b T I m u q v U n q T l E g s H L F Z 3 F W 4 s l Z u E W A F J N O T 2 K X P 0 d A Q C A J N g Q 6 r N c j 7 k y 8 V L a A g U M n / 0 j B 9 N 6 9 Y + Y p B H s P v V a c 0 d Y n f g y K F O U g l 4 R 6 6 L V N F 9 0 q + W V t 9 X G Q o d e r W G l V 7 A P G Q n + f w k t F 5 / d Q m 0 z T p a m Q b D W C M E R x + A l 0 1 / D K N s n U u 1 3 n s N s E U c P u Q I + A C P L f 6 u z S R g y K J 8 p + 6 f O 6 6 T i + Z S g G V g W b u q K l 2 4 O j R H b a V D P W R Q 1 n o U k D I b F 5 G N p v d 7 9 S l p q S U C x z U n c Z U N / q c a J p o e 6 t t x w c h I E n Q L L e P 7 2 U m a l G n o 2 V E C G D c U X 0 c g p k O 8 e 2 L o j V D O v 0 e O v g u Z U V Q Y C z b Q u 2 T + S h g O 4 P Y J I P 6 N P T C 2 U e A 4 N N c s 3 0 6 3 D v Z L o p V m Z / 0 V y a i O D I 1 t C I y C T 9 9 m S N J J c V T G 3 c p J G y b Y 1 T r b n o s g o W 5 E D r t D o G j 4 Q 1 b m I x T A D N 5 m r x O x B J J + k A e A r p q / V B e 7 i P 2 1 i Q F K u Z Z z u b N h w r H Q m R L V S H y Y I z 7 u M m 8 6 j h V B 2 2 V D B t N R m w + Y Z s 0 W 6 w s 0 4 9 s U q a A J 6 M 0 V 3 X f q C 9 y O 1 m E a L Z p e L u H C k K m t 8 + n c V Z 1 h P 1 B 3 p N R J / W x x U X L Y P f 5 F L o Z W m d w M p G y + o I K a A T 1 T G g a N 3 n u n X y W f l o A h V o Z 9 9 1 2 G 5 q 1 F t L J F P 2 2 O q a i I V M Y f h s q w v M 0 W 5 a s 6 + O 5 s v k C v w / Y Z N + N 3 u S + I v 1 W m T k M 6 6 G N 8 m k R M + k h G o j 4 n R h I w 7 m 1 S N M a l s R G N K U G 9 I / M b y I 1 3 D D 9 u C o X z L b f Z z f V U b i x 8 P M I J D y O 1 t F T G u 3 L 9 0 6 y W I 8 P W m K i k 8 m X 0 h v 9 L q Q 8 f n 4 M H 3 r 3 H R Y 6 j 1 P w l P w p v + T F i 5 u 4 t k X f j 1 v 7 X W X c d S a C o I u g I e A E s E p r i F x L 2 t 6 N + b k Z m 0 8 p k 9 l F O D i K J l I L 8 P w 9 6 / P S W K n J y Q m e T 0 X 9 6 c N U N P u 6 H 8 l k 0 u 7 N 5 O Q k w d F B g y a g j y w Q j 8 f I l E 7 E l U Z U K l t F K F V t 1 d i p v g D B + 6 T 7 q v s m V R K N R O n H e O h C 9 X n M N F t M p U D T t V 7 j t d C / q T f L S C S C 3 I b s x + N 4 P a O s b w 3 z U B 1 4 H + 9 3 l + D d 3 M 5 g Y 2 U P t x y Z t n v 1 8 p X r + O o L z + H V 1 1 9 D j g D T K J I 6 G b 3 T H a B N F h L b P P X s s 3 b f N U l 2 n c p F t f 5 W N 1 d s K i L d i S D 9 L 0 1 G I I U a C H j t d w U q J s e U g q T n d P h W 1 y P v / M i h z J Q 4 R s f + t V e e N 0 d U a S i E l f V N a G 4 n M / m E E 2 o 9 K l O C g k K u K V d o o s j s 0 k 8 G D o K I R x u x 0 o H 5 J 7 9 I + 0 s L 6 4 W r M Z o A x N 8 P F g O n A C c g E p Q S O g F a x 9 N O L k e T o C n i 0 p V d X F x v 4 c r K L j b 2 K G A E w V a G J h C F / N y J N M 4 T T G E v 2 S m V J H s M 0 J e q p 2 B N j 4 0 h E o q i W C y R h f N s A 6 F E B u l V G o i n E + Y z a k h I Z i + D R D J m d T J C f j r 9 r Q a 6 b Q 3 9 J 8 P R v 5 C Z p v B 9 0 B 8 i U K p m m o p V 5 G 8 q b 0 9 F L c V U Y d W n Y L t N A Z H R B C p F O W 2 S A f p I O r 9 8 L 0 3 b U 6 E S i Y a j l h z b a D T h 9 D r Z F j 9 q 3 a Z o F R E y i W 5 C K J L E d G q S b W t i f m w C 7 3 n 3 o w i T w S 5 f X S X T H u E 1 T l g / V Z V + l v q + d L 8 L N E e D v J e 7 z R p i b J / m p U p E D 8 Z o 8 T n Q j + v 2 g w S V k n d b V t t d t k W R Z m q Y 2 2 n 6 o P P 3 v Q V L q 6 X v k J n D s O o a D + U i U 0 8 P 1 0 L D / K x i L B J o 2 f t a 1 O l q u X c u g o k 2 + J A P 3 C Z S o w n l 1 m / c l t J l 2 2 q X A Q X r R r o R F x l 9 B / B R h r O B j z d E w N K i f Z R 4 q w D B a P 4 m m Y f q g 7 K f a X 7 S L E G Y j n W Q p h + F u u / C H p 3 2 r 7 6 U g 8 f h w z v f m s C 5 k 0 G k I 3 H U y V x t s l G 1 V r c h / D K z d D 2 F Q t G q v 4 Z l M v L c z Z I K T D r Q q t I J p 4 9 U r V b o o z Q s A D G k 0 C s R N R G K o V I h 8 1 B r S 0 g V 0 u / Q f O t S k 9 v 0 o C 4 P m Y 1 m K u + L r j n g 1 2 B H X h f V D P n e C m Q O C A p d u 0 b n D j V u g 8 r I z e 2 6 B G Y 8 H r f I 4 X Y h g 7 W t V a v H 5 + J 9 c w 7 b l k E x s 7 B o z y Q Z i 5 C Z / X x O W / R v 3 P j A h 9 + P m b n T O H L y P M b S a a Q T Y f q K N V M C c 7 P j t G q d 8 N I X 9 Q T 5 r H j y s W g U x 6 3 / y U f / M I n s 5 j J y B J 7 H F y J o 2 q i R t f Q o Z N L q G m X u i S E 7 f F a V 8 t 7 o I R z C h U r 5 O 1 F 2 G N a g t 7 9 v 7 l H W 9 f Q F E H 1 Q 1 M 3 M P I q 3 T D v a 5 w 4 K h W k 3 i r z q 4 W k o h D 6 J i r T r w S h b 9 U N p u L q x F 1 c D m I D E Y 4 m l F J r X Y m 3 g q 7 Q / V T y d h z a F v E I Q 0 W y i o G r f s H + A u L d m f U s R b w d 3 n B h D d O j C B 5 8 4 h b t u i V L w p 6 y i b Y v 7 q H P 0 8 t I 1 G 4 T n 5 f 4 y 1 w S s S C R i T K H M b V 2 r w t 9 d C r d 1 y t L Z T 1 B o N d p V Q i V B V / k u V c q d m J o g C M l 0 b K X 2 1 + I j O 0 9 M T G B l Z Z 0 + T N X Y N u D X c A g q A Y K s S m D K b F a o X V O N u t k m y 5 T g / l W a h u p 2 4 B e o N k q I + j S j Y t / Y f E D g a u j 7 e G o C / U Y L u W w Z k x P j C J B J a l U y 0 / w C A T O P 5 1 5 a J y D 7 / H 2 P p p k T 5 W L B g g x T U w k D e L N V s W y J 6 z l l o P s w T 3 b 2 0 6 R T t d 1 W I 2 9 1 L f z 8 z s v n E P C O 0 s G C Y j V 1 7 v J + i 2 n z B f r T t Q p Z U C l I I z k 5 b O u h Z S h F k k Z 9 T 9 S u F A S D B J / 6 y A Q j T a j l n T o B 5 q f A U w h p x 0 s A t O 2 A g H N Q k M U u w o 4 0 q i 5 W 7 G M T p 9 n n N w C V y z e r E d G k 5 O / G W v x d t 0 g h Y D e 1 e p v O O W W L 5 w c W Z q J 4 z + P H 8 M 4 H F n B 2 I Y 5 b F o P 4 w b e n 0 K / s Y I I A y e d y F k b P Z L I E V g 2 p y T T 3 H S J G j b 2 x u m w h 4 c t X L 6 F O X + T 1 y x e t D F e l W s L O 7 r a l O u k 6 N l b W 6 J e 1 6 G O N C m l q T J Q G P q p v R r l x y q O b n p k y H y s R S 6 B Z r G F + d s 4 Y U 4 C S b y a S V j 1 2 X W a Q J p b C 7 B 6 u A Z q F P m + I A A 9 a l F A V W 6 3 e e r 2 J r W K W o H P h y P w x p M I E M Z n j s y + u 4 w + + c A W / 9 8 V X c N d t 5 y 0 a x 6 d k 7 K E a i e t r V z C o V 9 F r 0 b y L p S 3 M P V C 9 8 k b f S p x p 8 K D m s g o 6 3 D Y 8 J U L m L h T o O 1 F x K J R P D q K p O 4 G p 2 R M o l / l c q R Q V L u + Q z d V 4 K Y V a u 0 H g J U z Z H N b F 9 Z Z 3 / e i h 9 K G G 7 S K u X 7 9 m N n x 7 I I e a / g c d U g H M F r K L Z R O I M C g s C o u L f W R z y / 9 R 7 1 G f Z p C 2 I w U Z q 9 i e A q M i W / x g B V S o q f X Z B h f K n K M g a d s D v 8 r a w l e D N g / V 7 3 b g D o W Q 3 a u Y W Z P y l z F B 9 l B / j o 6 h Q E I m U z E W s l O R M W f S U y j R M Y / S z 4 k T b K r 3 7 a V Q B w k i h Y V V n L / F 3 8 c T c Y x x v w y 1 u F u + F l t M d 4 n + h X L c F F G j D i F j V L l t q U b z i N e l Q p 4 + X m 2 9 U 6 U T 7 x v 1 1 3 E / B T c U H f M o k Z f X 4 i e Q d Q 8 r 9 E l b T Q o w m c 5 J N g w F / Z Y i p O E i s 7 M T Z l a F X Q F j i p 1 K h n 5 e n M d z 4 Q u v b J P h a M b 5 Y 7 j t 5 D x + + E M f x t 7 u F k K a g Z D 3 Y 3 4 6 j W 4 t i 9 3 t T e y V a g S k n 8 / B j T q d v W a 9 Q Z A U r W b E 8 b l 5 F P M F N O l 3 N a h A 5 m Z m 0 X E G a b 7 S h 1 L G R Y X s y k e i S R 5 U 5 E b 1 L Z w E 4 t T 0 L C q t G k F P E 5 K s u L n H Z / c G e T k s q 9 w C 0 8 S H b V W / j h J g j U X E L G Q c W x R U 4 G J 5 d 3 z w M s m U O 2 e f l Z U s Z q G 2 F Y 5 G w K J 4 0 V y Q G W i H p h A q E s d f 6 U t 0 K Z C E C i X f f C d u r 8 7 c E Z h G g Q x j N Q F r / 1 X 7 D C m 0 A 2 r 7 p 1 7 Y R b E Z Q W / Y s i H c y p E T s 8 Y T N O H Y j m C E J g 1 v 8 j Y F z U e A d M m k 3 i D Z g O B w K + z M t r R 4 L F 2 n h E e p O s q K l 1 L o U X m U G x Q q s e m Q J h s V S 6 3 T o G M e Q T Q e Q 4 z g E 4 P X 6 P S X N P S c p p t 8 P Y F H g w J 9 g S B 2 M x n k 8 h R k s m u 9 0 e G d A A J J C m 5 E / p I i f 7 w O 3 p Q G 7 5 c K 9 K v E g J h d Y X m F r u d n j u J C Y R W f e O Z 5 u H o B W d v 4 6 M N H 0 C 9 v 4 + t f + a x l b K i f s M 9 7 8 v L F Z W y W 6 t g r 7 m J 2 L I b p 8 T g 8 f b a 5 m I G b g P U E o w R E F a 2 u B l I G o P m y Q v E g 8 q U S L Q s + 7 2 a e T F h C q 0 5 G L 9 c Q o 2 L R 0 B h V a P J Q E X 3 p 6 a / R h K S C 4 D W o W M 2 3 y 8 t h W S l C h / N P o V L r j G U L J f D m B l E 4 p b 5 M + P W P g t j j D X f 2 B S A K u 0 B F Q G i U 0 i j Q o P Q d 7 a a r 5 S s f o o 5 l A Q p q S 0 O d t t O i 9 1 p 0 b H v P 3 w k O o 5 n 9 x X w v H k s s o U 4 x x Q k H z g R b q 2 i Z 2 1 h A l Z n a M k X 5 n S o U K b v d y c b n s r s E C d m D m l n s p X O I m Y I U 3 C z 9 D Q 3 Z y B Z K V p M 8 z t / V 6 e q h D 6 L h F u o n k j + h y c y 2 8 j k U q x o 0 2 L Q i l L o / T k X x Q g m C l 9 d L p e L j s W u 1 E h I E t s 9 L M 8 + t Q i p k L L c X L o I 5 Q Z Y Z n z p q E b W q / C j e T I E t W y t a j Q x l 9 6 s z t 9 / u w t W i I h i S g Z 3 K K e w g 5 J B p 3 S W Q c j a C W s U 8 d b c S U f p U 5 Y o o H N e v X M R L L z 1 H s z R C f 2 s K x b r y F r d x 5 s x Z m 8 C h Q J Z 0 s i 0 R X 4 R W g S K 3 H T P v t n Y 3 E E l P W k m 1 b K l p 7 V N O Y L Z C s P U b 5 j / K f a 5 o y N Q h / X M 9 + q R M P p O T Q 7 W 2 q r v Y 2 N q i y S d N S l u d N 9 O c Z M k 0 h U C L H q T M O Q X K p e 3 5 g Y J K N u J 7 f 8 T H h 0 c 7 X z t Q D R / U n D A H S A A V T n Q A C q Q t A q 5 e 9 c Q I H I f A K P + M g q W c m 9 G v + p 8 r M e i z v D U n 8 n t r O H l U T r r H f A E d V i a Q O i V V C D 8 a i x J 7 H a Q S y V G Y m z a q Z l f P U 3 i V T K v h E 0 p S n Z x I U 5 A b G B s b Q 7 v V w O T 4 h B 1 j b H L K O k 9 V d 2 I s S r O K 1 7 d d z k L l v 7 x k v T B B r N S h A Z m u 0 6 U Z 1 W + Z 2 a r r k y + o y y 0 R 5 C p v r K h g r V 5 C p u / G 6 6 v r 1 p G s Y p x d s n S 7 Q f D w E j W q t k 8 T a y y Z M L P v c 1 9 9 k e e M 2 3 U / f P c 5 3 H 5 i B o W 9 D Q v L h 8 I q s E m A 8 U 9 R y 2 t X 8 z h 1 c g Z h + V C h K K p N P h c 2 o N Y h A 1 O p b K 5 d x 9 H Z Y 2 Y + q 1 9 M Q / 6 V w b / J 5 5 y j U l F w a G d v 1 x J x l U n f 4 7 O 4 t n L V J t S e m Z q 1 Z 6 O I Z a M T g 8 O V / K 5 y 8 z 9 6 d b 3 l y Y 8 e y l y + d j 2 D L Q G K 9 r c G z Y 0 m n F Y Y X V K v R 6 j / q R M M E L R F V I C O G t p + V f 4 Z G U i a W R k A J l X a R 0 C y 9 1 x s N 5 l + o 8 W 8 L p 7 X Q 5 N K D v 2 Q m t 0 X D y A Q U 5 + L m 2 a N / D X u S 3 N M G R m q I K s C / 7 G w E 7 e e W i D w q 5 Z r J g H R a N c Y A R e g T 1 N o F G g a 1 a 1 v y E O N m 6 P D X a 0 0 K M A d N G m m i e 1 k q u 5 S k N Q n J V Z W q F k s q i q 4 Y l p V p + 2 T N d S x n E h G U C e Y m g R l q V r H 6 c X j J A U q E R / b S K Q 3 u J 0 y M O L 0 S b Q E a C 6 F A x 5 L 3 W l R S b y 4 l E V h E M X J x X F 4 + 3 X z z Z R V 7 i c b x i j g i k K q J H J m N 0 P A + P C N y z S v d P 2 8 5 s 2 t X b z 0 2 i U 8 / s i 9 O H H 8 G H q 8 3 h D v 1 y 5 9 K b G k h + d Q R L N G R d C k E s z m c m R F K h 3 6 h F J u J 4 4 d I a P 6 s E F w 3 3 L q N M H c Q F 3 D Q P h c w 6 k o Q V X k 7 7 T Y 6 f t W a P 5 t 8 Z 5 0 C L 9 4 O M J 7 G e L j U j T W g 2 4 / S d N 5 7 I a s H K a V D P X R X + V b k 6 / D t H Y I K G k u E 7 p W 0 w C i M K + Z W h Q y M / s o Y I q G a Y c h w e S h 4 a I x R j Q K + d 2 o Z p 8 W 9 S E Z K / E 7 b X 7 g G w k Q I 2 j q E G I 4 b q u w u g r s k 5 j u O 3 8 M 9 5 x J U n h p k v A Q L g r M g A D V H i q S 6 e T n k 3 M x p I N D 5 K s 0 d 2 i a y a + Y H J 8 0 E 1 U D H r O F D D p V T Z W Z w N y R I + j S / J k l + x y h k z 0 R H 0 M q k r Q M g K 2 9 v P X f J N R / w 5 0 1 5 D + k q q k E C H g Z O l 8 y H q F 5 W E S C 2 l + V g P I a s k 7 f q 0 e g 9 y V s u h 6 C K h l I o N C S g n B a s Z R e 3 0 H / x Y 1 P / f n T K G X b F g x Y m I 7 A r y p K 9 N l k A Q x 4 L 5 2 8 f 3 7 e x Y i i f i S 6 q c l p h M f D W F 7 J 0 u x T h 7 o L b Q T w 1 M t X 8 f T T z 1 h 7 c j T z F P m M x y e o / H K o 1 C s 0 M + k j i U 1 4 n y P h O H I l T V 6 Q Q L l Q h N P v x 3 h q k g q T D F 1 t m G k b T y c N W A r 7 l / i s 5 5 L T v H k 0 e V 1 e e G k S h 6 i I B F S f i w + F r E z 4 I R j i P b b n d r h W x Y n 5 7 v C t y h A X G 9 w o x C J Q 2 O u o D 8 I A R Q N L 0 T x 9 V o Z A j 5 r e T e E X Y 6 k W 3 E F / 0 4 E P Z U E F C q a F 4 / m T h c 8 l + P Y r F 5 2 a g q N 9 F Q G b S 4 B C 7 s c D 5 9 L 4 g b f P Y 3 7 W C 2 e Y O 6 h z k m Z d z 9 l C P N g y 4 Z E Z q J q A A b J L q V C x 9 B 2 X 2 0 e W 9 O H 4 0 Z O Y m 5 / F X 3 3 x 8 6 j X C n T c C 7 i + s Q 3 l s 6 3 l r m C 3 k I f b 7 0 K x U q Q w a n p N F z w 0 F R v q r O V 1 d x X l Z N s q Z K w N a m 1 N u J Y k q 0 R D A a z u b s I b 9 s P P a + x Q m O c p j E t 7 D f z l 1 5 b x 3 O U S / v x L z 5 N x H H j t 4 i U q A s 1 + o Y K Z X Y T d Q w T 9 C Y u u h T Q B N V m 1 R J 9 M I A x S k P 2 B A d t 4 j c y S Q 0 T D 9 X l 8 6 0 J g e x x k i f I w i I 9 / 7 m n 8 7 h 9 / m e B v 8 7 q K B G 6 H b Y q b u b y y l c e V z T K u Z K q I T 0 1 Z 1 n i E 7 U x H v N j e W M f G z r Z N G p e i q b u z s Y m Q z 4 + S F b v U d E R 1 s 9 R V i T d A E L v M y O h Z H m O h o v t K 2 d A z P Y S r 6 6 3 v / r F D G T b 3 o E 7 N u E p t W q V Z 0 r H + D u M G I u F G V I 7 b m U 9 z w F T C H B + C B F s D E q V z + Q W 1 8 M g v G o F m 1 N c 0 2 k G H 4 P 7 7 9 8 M i h U S Y 6 k 5 4 v E 7 c f X Y S 5 W L e G D H A c 6 R j b m r 2 K H 2 j A c q V m k 0 m P Z 3 w m z k m d l H E U D l q f f o y t U Y N D Q I g l k i R E V 1 Y X r 9 G D T y F i e k p 5 A o 5 t G m W u Y I u u M O T F M Y 6 P H 4 3 t X z U k m u d V A j W A U u T V U y k m e y T 9 G l e X 7 0 O T V y t Y R M N m l t + s s u Q p p 5 8 t h g 1 d 5 + S p 0 z 4 L z 2 7 y f c + t q G N J 9 7 y E N A u Y H I y j v T Y F B p D m q x e F 4 h F b G X X U a 3 R z K S P N 2 B 7 v F a F l r 4 Y H b A M T a 5 C u Y 2 Z y V m c P T G L S 5 f X e P 9 1 v 9 W t o I G D X n 5 y I c p 7 c c + d t y E i 1 m d b q / U W T b c 6 A R l D I O T F R N q H F 1 5 + G e N k K A U x Z H E 0 O k P 6 i l N o d e q W B O w l a 6 m T W 8 E W F Q p 1 c 6 W b Z 8 o t R B C 6 P H 6 y L 5 U Z n 0 2 p 4 c P 0 1 B x c X v l Q 3 1 1 2 / k e u r k c J K J O s Q 7 Y 4 B x W s r K 5 Y 9 R 4 5 8 8 Y s 8 q M E K A P T P h j 0 R t t 7 x G Y 0 C Q k k b j w C E B + A f t W + W q w C L P f R 4 l T 4 g O C y z l w F J L Q 9 F / O x v E p K H e D E Y t h y z X J 7 W Z w + c Q L j Y x r E 5 y B D 9 C g Q X j r 1 N E N C T s R p t u n Y 6 V S K w K 9 h L 5 v D 3 M w C m j R p e h 3 N 8 t d C M p V A O E w h G F J w F X X j c X b z L X z u L 9 d x 9 M g E 6 i 1 q e P p N E l a F W U b N p / h S q N w y Q a l U P J E g r 2 W I t c 1 1 Y 1 k N o V C y + n Q 0 h S b 3 K 5 Z a e H l 7 h 2 A f C b 0 U x P L a G o 6 e O I X n X n g J l 5 c q q L Y H q F Q d W N 9 s Y i / T J M i S i M f I U v T 5 Q v S 3 T p 8 5 Y 6 D Q j O + R Z I y + Y Z m m W x 9 T N F N L 5 Y K V O 1 N C c c f t J d j 7 + H s / 9 T 6 0 y n k 0 B 0 2 0 h s q E b + P s q W M E / Z D + W B c v X r 5 O s / i 4 p T X J v N T M 8 R G a v 7 J j F Q Z P x m N 4 4 f n n c Z o + l b o I 5 L 9 F 6 b c q y 0 I m r M x C P W U K h G X L t x 0 e m q I L b M P + s O h D t r j e + p 4 f P 5 Q M F f B 0 c H 1 p C f X K q K a E B E j A 0 G r C z 9 U y x Q k K j 3 c / w 9 y i e t y O w q 2 k T + v D e s N y A z R 6 r z c U T p 1 L I 3 l v 9 D n x a 0 8 i i V u P J q i x u / A Q x M F w y P q G p G E 1 R 1 K f Q v n 4 W 9 6 G H f p 4 m u x s n U 5 5 q 9 N D r V 6 l 0 M Q x 9 J A N r J C + m 1 q e Q t z o o k W c f + Y L z 9 o c S Y m o E 2 7 6 G d V C C 8 v F o Q G 2 S 2 G M e w g Q + g r G u D 2 P M I F 4 M k o n n H 5 P p 0 l G y V p Z g F Q i T r 8 r Q N M t j v F g x J T D Y O A i I y T w l R d 3 e V 0 q M 9 a z i r F d K q P l Z Z q X d A I d H u U d 8 g K d v A Z u M 6 R p l t m p Y G u 3 i H J T A w K L 2 M v n y G w V M h D 9 R r 6 6 e O z M j j L h g S j Z 0 d s r 0 8 / x w E 1 g O M l k L 7 x 6 E e c f u B e z q T E M 2 j 1 s b y 2 h X M 5 h e 2 e T 5 w l i c X p e E R V o L F s k Q k V F n 2 h 8 P I p 8 s Y Z I K A z 1 q 1 u n s 2 m + L j a y 2 3 y e b H + z h T b B m U j G L Q q p a U k b q o l R d 2 C W y g q u 2 H f I z G F Y L U Z 2 G N e + Q w m e 3 2 S U A z A c L A c X o M X m J a o 3 C C K C i Q D T o m n + v 9 u i 4 0 j L D + n g D h U F p I m m E s I 2 L o i m h y 8 U h J v m 5 j Q Z K E g z S o m i 1 W 4 D i f E 0 t W U N U Q I h F Y l j 7 e o K 7 r n l P N q l D l K e F L x O H 8 2 n K r 7 0 / F V 8 5 u u b + O 1 P P o 2 l X A M d V w J f / M o 1 f P o z V 5 C r J v D U N / b Q 7 v C Y p T x i 4 w l 4 B j W U u m H s 7 r V w 7 M S d c N D k y l c K y F f 3 6 D O V s F f Y o 8 / A + 0 D J U 1 / S f H I O K T 8 B y z X q G V U J y t F 3 K r X q e O 3 y N W p 5 a m 6 a b / 2 e J r X m Q l O p R 7 B p J k O N 0 3 I o Q 6 L N b Q g G d T q 3 4 E O + 4 c b l j T J a b k 1 u 1 s X O 9 o Y l 3 y 6 M T W I + P o U 7 z t 6 J E M E Y 5 j 3 9 w H v f A 0 + f 9 1 v h / 6 E L J c c 4 f v u / f N r K n w 2 H b c z N T m J h c R 5 n T t 9 m 2 e b B s O o X O h C l S S e l u J v Z o 6 / Y J O s 5 U K c C a l T r t C z I m o U C l u g P n j p 6 z L J A i i U y I 5 + / S o p 1 e f 9 r Z M 1 w R O O 8 V P p 5 V F f w M K 6 H N i i h e m x i h Q P g H I D n j e / 5 B K k R + F l q g e 8 1 C R l / H P 3 2 b c v B t 2 I i G u 1 w 0 g l 2 U u u J k 7 S b / D K n B u t R e N / z 1 j v h 4 / F U r F 4 m i C Z T v n j x s j n t Z f o 7 t H b Q 6 l b t 9 f j 8 O B m D w P P 2 k Y i F o W k y O 5 0 a W m S l z 3 z x O j 7 7 x S v o E V R D l 1 K O 6 A c S y N v 5 k o E j X 1 j H R 5 8 8 w 2 t o o u f 0 4 o 8 / + w 1 M H 7 s L x 4 + d o j Y P s c 1 k U P o 8 m n h N R V g S F E 4 N d 1 d R l g p 9 t F J t N I 6 o S + G W e e i P 0 h 9 r F t A h u C x M a R e s C k x K 6 h W j q D w z F Y i r z Q t W F w P v B X 9 T l r 4 C O t e v L a G U K 2 B x Y o 6 K I 4 R 1 W g j X t 9 d x d e U 6 6 m Q 7 3 c U X X n 6 J w N C I X v q Z 9 F V d / S b V j w + b V C y B k M c m x Q 7 4 Z C q 2 6 Y 8 1 s L e 7 w / u r A Z A E I M 8 x M z t v s 3 2 k 6 B M S 4 W j S / 4 x E N X s 8 7 w f 9 U n e H F g i / D 8 U i V g 9 R A R + 3 L 8 D z 0 7 f k s 1 H o X E P 9 7 T k f w l X y + N 2 + / x + + V t t u q 4 t 9 w F J v X A 8 W Y y 1 l P 1 D z j W w 4 f T n a x o C z v y i 5 1 V 4 V H f L 5 C C h p 7 P 1 s C h 1 D g O S D U k a C c u t U V 2 9 i c s J G v 1 Z p e p R U g I S / z c 7 M I s i H u b 6 1 j c U j i 9 j b X q X z T u 3 Z 9 y L f D O P L z 6 4 S J O o v 6 l O I F c K W v t K 5 B z T 1 G v j w B + 8 k k w V w / e o O N W 4 f 4 6 E Y 1 r Z X k I 4 0 K H B A q e f H p 7 7 w M q 5 d z m A y N Y G Z 8 W k M a c X q e l S J S C D c I 3 N t V z L Y b R S Q 6 5 S x S z Z r V i r o E w B f f v 6 a X c + Q Y H E p n 4 e M r T C 6 M k b 8 N L 9 8 f g K P w H c p q m f j U H T T u D 1 B 6 a G J f e u Z U 5 i f m E U s E E N a 8 z + N z V h 2 R q F Z s + T Z m Z k k s p V d D L w K H A z Q 5 e 3 s E 8 w D h x u f / P y X c G X 1 O s 7 c d i c V Q J n n 7 N N P 2 y B k + 6 i Q Z d S x r e 4 E Z c 6 r T r 2 X z y J G U K l r Q e a g T 6 O j C d J G r o K p i M Z / 9 S z q y Q f J J j o s 2 K N p S O W H 1 d u H t 5 S Y V B R v 6 u F b 1 X e i K V h c 1 O g C h w U P 2 O I D 0 + 9 b X v d X M Q 1 V N d / b T 7 a 9 1 o E S X n U M P j w V 4 F d 9 u I G m p K F 5 p b C 2 N l f S p a Y X 9 f g 9 t J g 6 B H Q T G d n z / E 6 j f p W b p z o H C t O n 6 E j v b G 9 j Z W M H S 9 k O / v A v r + K z T 1 1 F p q h q E i E K M 8 1 H O X C K G O 6 3 w 0 v T a + 2 q a n U 3 s L H X B + U G b g p 4 h N r 3 g T t v o 8 A 3 j S V z 5 S F e v F 7 G l / / q G h o t C r / P Z d n m Y 4 m U 5 c G 5 a M u 6 e 0 O E X F 6 4 i Z X Z y S M Y T 8 w h k x m x n k 5 I j 8 p 8 S g x p t n o 7 u P P W E O 6 9 3 Y e 7 z / r x 8 J 0 z O J L o Y H z S j a m p E G 4 7 5 c N D 5 7 1 4 7 F w S E / 6 W F V t p 9 O v 0 / Y o o F S u 4 9 9 x d a J K Z F S n d 2 c 7 A H 0 z Q 3 2 u h w 8 + K + j n 6 Z E K a Z E P 6 h u P x F E q 7 u + j R 1 + m R e U 4 e P U 7 z O E r f K 2 o + n + q C J A g s 9 T d p K P 7 W 2 n U z Z b N k b E 1 b K u 3 u T k R t 2 I t C 5 b F A m P f c y 3 M M 7 H j + g M + U b K f 3 T T k 5 b K v r 7 e 9 V U I J v D + F a K W 0 i n 1 F N i Q b t 6 P 3 h H A L O / i q T a B 8 7 o 1 f 6 B d p P / 1 n I n I v 6 L D S c Q y Z F T z 6 W O m b J a p p J Q k m p 6 u t Q 9 r c y 0 z V 8 Q d r 7 5 H T I h l y r / q t K f g X p + E t A f X b T B k g n I l j f z e G 1 5 S 2 8 s k L n u a s 0 T v o m P I + 1 i G B S f p 8 E z t q g 6 J b S g + h k V 5 p 9 N q + P z a 0 W Z u d m e I Y S G s 0 8 H r z z L v j d Q 2 z R 7 2 r T R 6 n U g 2 T C P c w u j v G 6 W 2 R Z F d s P W X q T N D W / t O p H G k g Y 9 L n p o 3 h w a b U w C t r I B H R p l g w 3 z t + e Q s T R Q J 9 C H v A 4 k I 7 R D 5 t O 0 e f p 4 Y 4 z E 2 R H P 1 K h K B Y m p y 3 J 1 U 9 T 2 A I I / j B B T q G m 7 x M L h m g S d l D n v Y o E X B b F H E u E r G a e a 9 j E + X M T C D T y u O + O e / h c n E i n x x C l y V b K 5 6 w k G O / 6 f s b L q C i n U q C 2 t 9 b o u z b h p z + a j K V w d W 0 Z Y 6 m k Z Y E o C q p h 8 m V u b z m F v H Y N 7 + / y e T n d K Y x N H r 8 h I 4 d t d b 3 t B 3 7 i 0 J Y R G / Z K 2 K Z 5 o C E c 6 o s 6 i P I d L N L 8 h i S + j D 7 L L z g w Z S T c / J + 0 p a R Z z U 2 k G T b k Z 2 m k L 6 F k Q m / 9 R v Q F N A h x w O / V / 7 O 0 X a K 5 U c e x W Q U b C G Q e p 0 t m y B e K N o p 2 L B 6 i q d f G h W V F 0 U Y g W l i Y x t x 0 g A w Y o G a v c Q / r S D G T 1 U / B / h s / / B A S E 0 F c v r x B 4 W S D P T 2 s r V a R y x Z x 6 s Q k w g T 5 R D K A L Z q T 9 R 7 h y b a o / 2 p x Z p I n L 5 n f p P b b J G e 9 U Z a 4 i l N 2 W z 2 e 0 4 8 4 H f V g y I k j R 8 a Q T g V x z 5 k I h Z 7 X Q 1 M x S H D M z 8 0 Z y J S M K z M 0 7 A u i W a r B Y a l H c W z R 1 1 F x G A 0 J c X t C 2 C L 7 z k x O W t F + l 5 + m G R W K a i S G q B z m J 5 I Y C w 5 x c j a N O 4 5 x n Z / D I 3 e d x 9 Z O h g w U 4 T 0 q 4 s q 1 F c x O p K 2 u e p h g K F e q b H e f p m Q C 6 + s r Z n n Q E E a 9 X I e H I N 4 p 5 T A e S V l k U U x V 5 b l o m / D e y 0 x 1 I p k c J 3 M p k 3 8 W 4 c S 8 y c d h X M l Q P 3 E o U 4 + 0 e m k G r a 2 u m H Y T o A 5 C 5 8 Z Q / F 0 L 3 9 r G Z t 7 p 5 h t z U c j V B 0 V 2 U e e g g C O t q z F G 8 r c U d b L t + K r C J R K w U d l l 5 e m 5 6 a + 7 U a P v o j B x 0 N n D X D p t x S N j o Y h N Z V k u N y n w E V x Z p 0 C q o Q R s p V 7 C 3 q p K n n W p R e V X C N j 8 U Q 2 k P 3 N k x o O d 3 Q L W 1 8 o U G K r + N i H N a 6 o N v F j f K W B s K g r 3 o E 7 T 7 B a M + R z Y J N C c v S B u P x V H t 1 m m 7 6 G i m A 6 y R Y p K w Y m r y x 1 c W m k i V 9 Q 8 S 8 D X X 7 6 K t b 0 e G t U C j k 8 F E C A Y N V v h w j T 9 P p q V m u N K U 4 a q c 7 R F B R X x k Y H I x g F / E C 2 y g W Z 0 7 7 Y V L K c S I F O P p Z N o d W q 8 F u B T n 3 k K t 5 x Y x A T N t T m a m I o i K r B w d H Y W 6 X A E 0 1 N T N E 3 J 6 G Q c D b P J 0 I R r 8 z 4 n a O 5 l a C 6 q V p 8 6 j J V A P D a m I p o 9 K g j e f y q I d q d t M 3 e o t M H s 9 D z 9 r 9 G k e g O a d p P p c V O E f J z G b J W G n 4 r h K D y B c d 3 Z Q 7 m 6 H v u B n z y U / V B a x 2 N u X L 1 y 1 Y Y p d J Q p I T C w 2 Z Y p o e b v o 0 l / i i Q J O A K G g c N + 2 / + d D r g g q I K K + k b 7 6 e K t 6 I q 2 t U 9 c 9 J 6 C q L l i h w 4 K H w V E N Q y u r e T h o F A q I u X x p / D c q 6 t 4 9 n U B X X 0 9 6 o w F B V Y p O Q K s h j P I v 7 A z k W U c C N G s e u S R u / G l p 1 7 g P g Q t f 7 O o o t 7 R P + j Q u y 9 V G g j T 5 L m 6 s o r n L q 7 g / o f v x P L K d U x O J e i w a 7 w U L M H 2 u Q v r K D Y c 2 M 2 p l g Q Z N h S m 4 P k w H n X i 1 p O z 8 C q C R 1 9 r O j m J a C h k 2 t 7 m u u X 9 c / H 9 / O y M R f R 0 L 8 b H J 8 w k z h c K F t b m x u Q M J + J h m p s 7 6 9 C M h f l C G X e e u 4 0 + D h s w 6 C H M e + M P e O A j s x c L O b h C Q c z N L t C s d a G Q 2 w U J D y 0 e W / 1 X C o 0 X a e Y W q 0 0 c m 5 / B g O 3 K 5 M q W 2 b G X 5 z 2 l I t J E C Y p E a s 7 h q x u r N C H 7 C I S T K N c K 1 E N U g n w m s i r U + b y 5 2 8 X d d 9 1 N 0 2 9 U g + M w r q 6 3 v 0 8 m n 4 T p 8 K 3 N v g + 7 G 1 d s l K k A 1 S O b a M D Z A a B G 4 N B / A g c v S A + H F 2 U 7 C y w S X H 5 P u 4 9 i 4 r F N 7 W c t 1 P K a m N r 6 r f j A X L S h b N Q t z U a H I k 7 U p m 9 5 4 H Z 8 7 d n X s V V y Y W 2 t g B U y 0 K s X 1 7 F T o B / T I 3 C p j X l W A r 1 n 5 9 F 8 U U M y m k o Y y 1 h x D t V 5 q v b 2 c P H y V V T r 8 u P Y L k W 0 e d 5 9 f c A 2 u F B v S b A I v q i P 5 + p j b W W b X h k F s t R D g K b c g H 5 U y B f C 5 N w p P P X 0 R d 4 b J c N 6 q O 1 p / n U r W J x K k 3 V c a L e b m J q a 5 r n p G 9 L / q L d b x j h F s m o s H u d p 3 b y X H T R a y j T v E 8 g V m l E 0 w 3 Y 3 y U p j m J m e J v s t 2 b B 6 g S M Z j p J N e 9 j Z 2 y M w G z T V n G Q 1 P 4 + l i k h U c l Q o t U I J u V w G G 9 t 7 Z B o F b k Z 9 g 4 v z B L i b Z l 2 j Y d W b V P h y L 1 s g A 1 U Q I X u N p R J k H c 3 2 3 s D 0 W A x b 2 Q z O n D h r Z a T l y w a 9 b C u f m j p + Q w G l J j k w e / x + Q p U 3 T c / x E K 4 j h u K 7 w / p X y a 2 h k C + Y a a B h 2 w f m 3 g 1 f S h f C L w Q w W g 3 8 z C 8 E E i 3 0 X y S k C l Y o t G v b 2 m f + o 7 B J 6 M R E O q K m W H H R 7 H F F 1 H s / x O J 4 E M e S D i u U s k c t 3 e Y + n W H M o o + S G J m U y h T Q T O / y T R S a p 6 z p B G y j f D k B m u f h d q r p 0 O y 7 C D Y 3 z U 4 V g S a i 3 A 6 4 C Q A M u T o U 4 l Y Y v 0 q W W c T y 5 T W C S W W Z O 2 g 2 a X 7 W 6 h g f C 9 H f U D i 6 h X y J g N a 1 8 g w u a v 1 h v 4 P j i / N k M v l G I b b P T x b q W / B C E 0 x r 0 3 P n 7 r K p O R u 1 C k q l r B V y 8 c v s 8 / l 4 e 4 Y 4 t r C I z P Y O N n Y 2 M T 0 + R u s g i T S F X h E 5 5 f n p a u R P y U r Y p S + 5 u r a F 4 0 d U 4 D J i o f B t A i 4 Y j l m + 4 v r K M p K p K N m N L M R n o c p O y + t b F h q f n R o n k H l f C e 4 t f t f i v Q r H Y z w u 7 y 9 9 L A 0 x C f D + r + 1 V y L A e A l L T l n b J Y B F a C 0 G M z 5 5 l S w 7 v n + u x 9 / 3 k o W U o r a o t s c M H r R G 8 A p T 8 K C 2 W 7 S D T z Q B k 3 w h V f M / L I m h u f E + m g l P g 4 Y + U e P U 1 u T y j P i J + a f h S U q c / H k Q q H c J C 2 o 2 T C 2 N 4 6 L a j m J p M o V j M 4 Y 5 T c z h / e h 5 X t 1 Z o 6 g B z E 1 F M J o P 4 6 A c f w 0 N 3 T G F h L E h t P I G J a Q 2 4 q 6 J V l 2 k 4 J B u N A g m a E t P l D R j g N C 8 v b U p 4 P Q O c O T l t 1 + f 2 d p C M p 3 D q 9 A y e f n q V / o d n l N f X 4 X X w G J p o e l y C T V N N x R / H q c 1 V c F I j f I d U G i r M c n R u H B 5 H E + W q i q R E a C b 1 b C i J A j q R k I + 3 h 8 c j C + + R B X w h T T z d R 4 q a X 7 O L a O o a m a Y p n s P L e z M W V x a 6 K g 6 5 a H J f w e z k t G X B C 1 A a v i 4 z N R z 0 W 5 R P 3 Q C a l / e B B x / i / R v H 1 d c v Y v H I g q W D h c h u j X q L + / L + e 3 z 8 T o M + l Q D r x O b m O g K x B J + B A 3 / 2 1 Q u 4 s p I l E / m Q 3 c s i 7 O / h x a U y 5 q a k 3 H x k w 6 i 1 y x O Y Q D S 9 e E M 2 D u P q e s f 7 f + r Q + l B a J 5 J e X L 9 6 n Y L R M F P F g h J c F e 4 + W E Y e E c F C T a 8 e f D 0 k M Y P 5 R w S U W y C i Y B s I u a n D 4 + X 3 Y g Y C i h r a 5 f c i H R 3 i g b P j m A g r r J x E j j 6 E O l P j o S i O 0 l S Z n 4 z j x A y B l P D Y r P R 3 H J 2 A e 1 B D o 1 J C m s 6 6 / L 0 g f b X J u B + n j 4 3 h / F 2 L W F h M I h n z 8 j w V n D 4 6 j i N z k 9 j e z l M g 1 e K + h a 9 P H Z / C w / e f x J X L l 3 D t e o b a W w U e 6 e + w f Z Y B Q u H t 0 q E X Q N P 0 l f w E 5 8 u v L 2 E r V 0 U y k U a 1 p g A J T c J u 0 3 I H q / T 7 + m R z + R 9 t M U E s Z c n F j U o N M f p o l 5 f W s F H o I c R 7 m 4 p 6 y Z h k R r K Y J h L w 0 c T S N D l K B 9 K 9 V 4 R S g Y E o w S U g K Q z u J v i 0 F E s F 8 8 k U M X V 5 q C S o z 7 x k 4 P H J S W x s b V h E d G V 1 D V 2 a w y 0 + r 1 A 4 Q v 9 p D x 5 e m + K r 2 V K J L D r A x a U 9 b N K E 7 g 6 c N u z 9 1 K l j q D a 7 2 C r 2 c J T + 4 x R N 2 Q 7 9 M K U w z Z C d h p 6 E t e 2 w r i O G O s S L l 5 p 9 c / U K y u U K V D 1 V Q L K B h n y C I h 1 d h B 6 q W U A U L O l / m X o W m F C I S i F z F X v 0 d C y y Z G C j s N p U L j w A M U Z n 3 4 G f e O e d m B q L W o + + e p V U B q t c L W J 6 M m 0 C 2 q w 3 C Z w E A Z W k w S Z H v 8 N j D 2 3 G i r F 0 i o I Y w z 3 3 3 o t O p 0 d / I E k t S 6 1 P n 8 r R b e C O Y z M E T 4 z m 2 I B m 4 x C F M p U D f b A t g m t n J 4 + j R + a w v J p B u S T z k C Y a Q a S 2 6 a J 0 P c S f D T i 8 5 e x J 5 O i D L G 8 V 0 R n Q V C N b J 2 h a F U o 1 A 5 U y E m Q I B 6 g w j h 4 5 i U 9 / 9 i k C K G s T u C X H 0 3 i e / t 8 L V / P Y y r d w Z D a N M Q J q d m b G h p 6 o G p O f 9 2 x p e d m q v v b o N 8 V 4 v Y q O X r x 6 m W 3 q W X g 7 E o t b Z F C / L c 4 f o S n e Q o v K T g N A V U 9 j d 2 / L a g h q W I a u I 5 F S X 5 n H w D i u f i Y N 3 y C j j Z H 1 v v 7 S E i 6 v l E b 9 d 9 Q d b p r l m 7 t 7 2 C 1 2 e O 9 c m K K 1 4 K K J L Y Z q 0 Z + e m r + L Z t 8 I 0 I d 1 O f Q M J c 1 V L 2 3 R j 8 r T v G j T h 5 E f N Q K T p d U Y O 2 n l 5 x v 7 8 Q M Z S S n / 6 g 9 S m N Z H c 0 K b T U y k 0 L B h E m Q 7 2 u 8 y a 4 7 O p T C X c K N F j V m m 4 K p + Q z A c N 3 9 H k b I m m W o E 4 A F O n T 6 J Q D B k k 4 V N T E 7 R x t d s f l X s Z n O 4 f n 0 F x 4 8 d Q 3 4 v x + N o v i M P F q d m L d R d r z T J t u P 4 9 F d e o / D 7 T f C t X 4 w + w 4 V r O 6 j X e X y V R O Y v I q b R B d o / K g C + U h l s r u 9 Q s W i U q 8 c U g c Z + k b Q R o A N f r x S s w M u V 1 7 e R q z b x y u u r y B Q G a C G K a 5 t 5 v L a 8 j W y x Z T X x a m S 1 8 Y g H 6 Y A T p U K B D E j X n w e M B g I Y 0 x A V + o S t F s 3 H c t 2 Y K E c f t s 5 t l F c n 1 t d I 2 j o Z L Z 2 c R I j m q G Y D y d P 8 1 M T W 8 h c t 4 k n 2 1 6 T U u v e q W z F O P y q 3 v U c r A U j T z / q L p y 9 i a W O U 0 q V E Z s 3 Y 4 e i 1 e A y C i P 6 s q v + m o g H e s 6 h l u H R 5 H a H 0 G d 2 N / W d 8 O F f X 4 w K U N f P w r g H 6 G F v r m 5 Y x o Z C v T B Q 9 G N P i J n U j h t I F 2 Z A O O S s a l 2 2 R P Y K H P l S f D 9 X h U Q 8 8 H W y a L y 4 X N T x Z y E u f 5 t z x c c z S 6 Q / R 8 Z 2 c m E S C b K O 5 m B b m F q h l X V b / Q c U a N b h P U 7 r I v 1 F U K 5 / N o k C B d H q D m J y e o 1 a O W I j f Q 3 9 B B V p U T 9 x F L b 2 X 3 a L p 5 S f v 9 V H r + e j U E 6 B s 3 s g H H B p A N Q W m I m O 6 J E 3 j o k V u n i x Y b W w l y t p D g p 7 v L Y D B a y W w u v 0 a 2 1 f n 5 R L Y T f X V u d B o c W 3 z m h U s 4 f U F q E v O n 5 3 H n a e P 4 q X X r l k / V o + + 3 p n F S d x x 2 6 2 8 p 1 1 U q h W a l Q S m I n K 8 L p U f O z I / T 0 B 0 e T 6 e m + 1 S c G B + b h a v X n i V r E Z / y w 8 0 V B / Q S Q D Q d N Y c X F I G L g J O J m u S I C q X a z Q J v S j m d y 1 g U e + 6 8 f G / e A Y b 2 T a 3 p R D q O n n R h C q p W J a H a l b R 0 m C 7 W y 1 N Y O C h f 5 n A u X N n q Q j T t v 1 h X l 3 v + M G f P r S Z E g f r 9 F i c f t Q l + j R 1 6 / d R c E L L a A C 8 I n j c z l T + a J e R T 0 W G c v P h O L y j z / Q P Q B C R d v C j N O 8 6 9 T z O n 1 z A E w + f w 2 L S R 7 D Q A e a 2 M m E 0 T E N F 6 V U c x t F v 0 a m n A 0 5 h p v 6 x e u Q q p j I 3 M 0 1 z 1 G s p N n 4 C t F o t o 1 o u W q d n i Y w 1 Q 1 M q F o s Z A D U z n 5 s g K 1 V 7 + N r L K z Y k / S B w o h x F d V r a e 6 4 S S i s 1 r Q v R J d F s t Q 5 q + X w E w p B C 7 X E N 8 e j D d 9 G s i 5 u 5 5 q H C y G Z o 7 h F U m q V D w t g f t K h H i A K C X 6 x e I S u 9 f n k d X f W V 8 d z v O H / E A K Y S x 7 u Z X V M S K p W s S Q E 8 6 v A l M 2 + t r 2 J x c R G z c / N Y W b q O M 6 d O Y u n 6 k g n 8 Z D x G P 6 e N 3 / / M B W z V 6 p h P R x A P 8 x 6 r i i + f h Z J p N R L 5 K x d 3 e B 8 i S M S T + K v X 1 v D F Z 6 + i 1 q T C 4 P X p C k 0 p 8 o 0 u V / M P 6 z o F L u U O q r B M M h 3 A s d l 5 T M w / h H J D 2 x 5 s f D h X 1 + M / K J P v u / 5 2 a N Z m z 4 V K f g M l C r I K Q y q M q w C D + i M G E j T 5 H R Q S D R 2 X L T 7 a U S z l 5 d q D n 8 L c J 1 u c m g 7 g v t v m k B g W 8 e H 3 P M 4 D 5 9 A s Z 8 l M N F v o + K r o v Z h P 5 p T M D 0 2 r I p 9 G w w a K Z Z 6 b z v 3 0 7 B S h 6 k C F 5 t B B H m C 9 o Y p L f a h y q + Z I O n r s p P X + S 1 b + 6 x / + N w O E x i P 9 7 l 8 + i 2 r b Z 5 F y 7 j A y 7 X i + 0 X U q I Z i C p i + 1 I / / Z e u A P 2 v Y j 5 l V u 3 M b a O t b X d p D b 2 0 N m O 0 P / J m g m 7 n A Y 4 H 7 a l j s r f 9 B Y W o U z y W r q / O b 3 H o 8 D D 9 y + A L e z j 4 u X L + I E g d J s N G 1 o R Z N m t W r k a Z o b B T q 0 f b 1 R w 9 z c H H W S G 4 t k q K n x c e x R U f y n z 7 2 O a o c M X F Y n c w 9 J X l e h O U Q 8 F r T g x T O v r a N Y 7 + P S 0 g a e I b C 2 9 w q j z n X 1 9 e n C 2 c Q D x W L X Z 8 + Q l y y z k g r Q H / D y W F E + h z g G g c O b v / f G l Y A i Q / F i D v s a 8 / W w t U G z j 7 a 9 T B Q 5 w c Z M X J U M y n 9 8 U B I + b S 9 h 4 t O l p l e l I i c f T o C a / 2 9 9 4 A G k a D 5 O U C A a l R 7 2 8 h n c c s s t K J O R N L F X g s 7 v O r X y + F h q Z P N n 8 9 a 3 o q p C S T r U e t x 1 a n o F u h R C n q B / F A z F s U 3 f Q O H s b G b P 2 q a x Q F 7 6 X + r 9 P 3 f u N t z B c 9 T o i y T S c Q t l l + n 3 d O g r m E Y m g u U L q a S y 0 C w M y d Q T e E b Z F A S 0 L o n / W Z c V 3 6 s / a + g J 8 F x D M g t B Y h n z M g H Z Q u t 3 G o X B l Q l i s 5 C Q s a R o 7 L j 0 2 6 I B B 8 a C 6 r / i X v y 8 t b m D d G o c y 1 e v I p 2 g A I d o D v O G V m n + e b 0 h C 4 o o a u d i O 1 W H b 4 8 g n k q P 4 + u v X E P D G 9 O N R 6 7 S w e v 0 0 5 Z y d W x n y v j K h T V s 1 7 1 4 1 5 1 H 8 O q K 7 o u L B o N K G b A h B h x d 6 Q h M u i h F D O 0 y + d z c / F 1 1 D x W Q C h P Y x 4 + c g T c 8 b d s f 9 t X 1 x A d + + t A z l F Z f Z A x 7 m 1 d t G L r M v l E 0 j M J G v 4 i S Z O O P u J l t f B C c k H Z X Z M r r H e J n 3 n U n P w + w S B 9 J W R B r W 5 u Y I 9 t s 7 m 6 S U Y 5 b 5 G l 7 a 8 s 6 M u U 3 F H I 5 C y m r W s + X n 3 r a / C L N T C 5 / w u P R r I b 0 v 2 g a e X n 8 f r 9 j Q z 3 q 9 R b 8 9 K d k u q m N t X o N e Y L W T 2 C r P k a / 1 8 S D 5 2 6 h 0 P c I v l 2 K l A I s P C Z N z b 4 x k X w n C p q Y S O 3 X B d E f E W N K d Y + E j 2 h W x 7 A U h n 7 m d z I b D 3 I c t Y 8 Y Q I E F M Z n u g X 5 3 8 f 7 I m N K s g 6 m w C 7 e d n M G Z k y e R D I f I O n O 8 5 j Z S 6 T F e k 0 4 K s l L H l I X 6 6 3 Q / 5 b P t S W E Q X Q q j q 1 T 0 0 Z k k L l 5 d 5 l X I r F b b g 6 i T 0 U o 0 6 d Q x P e 4 o 4 f w J + l p k 7 Y n x K M 6 f W q D 5 6 0 B W y c M C u p q r 9 r 9 h Z b O h i Q o 0 4 7 2 y 6 z U u 7 e y 5 t / F K x K 7 a / n C v r s c / 8 D O H 3 o f S K g 3 c a + R s p g c V g L Q p Q i l E 6 r l X p o K y x 6 S F Z U K Y s 6 + H 4 v P Q 3 + j g b 3 z g f s R 9 m h K T 2 o 9 + z / p O l n Z 9 A k V q 3 U i c z L K x S 7 u + j D N n b j H t m 0 4 n L S l T U U X N F q g M 7 + v X r 2 N 8 P G 3 C o f J g q U Q a Q X 8 Q K s C Z z W l Y e 4 O / T y K e G E O J v p T q Q G g m 9 Q H B F t K w C 8 q b j 6 Z L h G A + P j + J k / O a j G 0 O p / m 6 d P 0 a e m I d i o 2 S e Y U e U w r c 1 h + O U A j J k I E B 7 j t 3 k i 7 a f k 1 y X q M F L 4 g 2 C e V B 5 s i I m T Q v M B + u J q D T u C m C T 2 a n 5 o H y 8 f A z S f q l y T g m U h N Y 3 9 h A n G y j k b Y V + j z h U J h Y V a U h 3 j s y e 6 V S s w I u G g u m c g D 6 b i + T Q a P V w c L i L B 7 g N d R K f C 4 d B 8 L D J p p U H v 4 O 2 9 a t 4 p d / 7 J 3 o m x / a R y z Y Q V y R V t 6 L p d U M 7 w u / Z z t l z A p I I 2 A p g k j o U F n 5 6 M N p X t 5 j i 0 e R m D r 9 H f J w W N c R Q / F B 3 A x r O h m x q W A a 1 P y a i 8 j G R + k 3 a X c K o k R K D 0 b f i Y 2 c H i / + 9 o 8 8 g W i 7 j B A B V K P Q y C 7 X h M 4 u B 4 U 0 m e Y + P S s D d v c 9 9 + P y p d d R o / 8 w P p 4 0 w V S k K p f T v L V 9 x O M J + k d + T E 3 N 2 H c + n x f l U h G r K 8 s I R 0 M E H h l M g u C l 0 L A B m i 5 T U b E A Q a 1 Z P t S v k 4 x E R B g 8 L o 0 y v r b r T d x + a g a P P n g / n n 3 x V X T o 5 2 i 4 i Y G K 5 1 b H q g d d v P X 8 c b z r / h O 4 6 / Q 0 z p 6 a 5 / 4 0 v b p 9 C p 7 L g g p y l 0 j X P D D N S B d 9 F L Z N N e y C z g 6 O H 0 v j 5 J E 0 u t U y x s i s 7 3 3 r O T x 8 / i R S s T i y 2 Z I x j e b M j Z A R b r / 1 L M o V m n Y 8 f r 2 c R 1 3 F N m n + y e f S a O f V t d G 9 1 4 Q F M S q U S q 2 B a j 6 L u 8 + d x S Y Z / 2 9 / 6 L 1 4 6 s U L b P o Q Z 8 l e 5 4 4 l 0 O w q g M T 9 y W J J m p O f / O I L 6 B B 8 P O C + D B 6 A i f d b U U m X h 8 r M Y 0 M + U s k U H n z g Q S q C + H f I w m F d X e / 8 4 M 8 c 6 n 6 o N 6 5 w h 1 A t b 6 G s 4 Q G d t p l 9 M o c 0 X W c 0 E b N A g C 5 L 2 y r b 2 U U 2 u u P M I o L D B t y B J B m H G p g 2 u Z u C V V P Q o N / E 2 V s o D P S b E q l J a v 4 O / a g I g V I x g J o J R c e l S L 9 H B f 4 T i Y S B e I v C o / L H Q Z 8 P F W 6 r e Z r y x Z w N R N T Q A 8 0 w q B k I b V p P W m d K u V H U T L X 6 l M 9 G r J L 1 A m g Q d F W a m j 1 q 8 R S d 7 9 W N N Q x I L R J e q 4 9 B 0 E V o r v 7 0 e x 8 k q w R R r r W o U D Y w k w j j j q N J Y 6 x 4 2 I d 7 7 z y O U 4 s p b t s T C c H V G 2 A i M s R b z i / A 7 8 i h V 8 v j x 9 / / T t x 7 + x Q S w V G o e 3 1 9 2 6 a M O X P i q B W M i Z A 9 F N Z X p a F Q w A 9 l T G g K G Z e n Z 4 m q y q Q 4 M j 3 F N l Q Q J p A z 2 T 3 w Z l A 5 K Z O h g r G k s i l 8 e O b C Z f z C B 5 / A f E K Z 9 y o Z 7 U K 5 U a W p X k f f H 8 H z L y + P R I / / D p j J n h e 1 g r J Z 1 I 0 h Z R W N x z E / P 4 u Z 4 w / d 2 O Z m W F 1 P E F A 3 4 H U T r M m w n O g N K 5 g o s 0 + m j g I B 1 s H a U r S N Q N C 2 X O T v L C 9 f x V v u P W b m m H r 7 9 z I 5 y 1 N T l n W C G l A d m 6 r w s 7 K + T E A E T Z g 0 s l T v F R Y v F D W 0 Q T P t 0 X e g k M m / a r X q Z m 5 V C Z z J 2 R l C V 3 5 F E A E / 3 6 l g P z W + M r g D Q S + 1 e Z R a P m Y m Z k n Z H m y j a n d n s h k L 0 c t E V f L 5 k e k k 3 n L P L b h l c R K x g B s 7 u x m a g R 5 q d r L n m R m 2 i W 0 k O 6 s 0 m C a 4 b r R q B H 4 J q b g f Y 1 E X H r j r F s x N j e P h B + / A Q 3 f M 4 d F 7 z m I q H U e 9 U M Z d 5 + 4 1 P 0 p T k t Y a f S T I 0 N l M F r c c n z V l p I i c J j Z r k v U S Z G 1 N k a P R z M u r 6 + i p W h L J T 7 m Q G u d V L l Z N 8 J X L p 2 q z 7 Y G D T B K j P z W N f K l q e Y 3 + b p m M X E d F k 3 h z / 9 k x 1 S u s 4 i + + d h G 1 l u b 4 U p R P j 2 p f C N k 2 j z L 0 2 Q 5 j V t 7 7 J P e 5 5 8 4 7 4 Y t O f c v z P + w r G e p n D 3 W 2 + b f / + U I p 5 H N r N n W K a s 7 1 K A h i E v k V i k a N q r / S d K C g a m j G 1 N Q E Z u N A K p W G n w 9 L Q 9 u V K a C J l i X g T T 7 g e C K F 2 a l Z A 9 D 2 J o W V T C I 2 k j + l / h k 3 H 7 i 5 I P x 9 l U K t W n E y L I 8 e W U S O f t i 6 G G v g Q i i c N O A J T P K z A o E 4 / b F x m 0 B N c y + J 7 V o y V w k o J e h q O M T p U 6 f Q q F T J D J p V v U E / w 4 3 5 8 Q g e O k + / o V 7 A 2 x 4 8 j 8 C g i X l 1 M j v c N k x c H b B B D U 0 n M 9 Z r N b a 3 K Z c d F y 9 e o g n Y Q 6 t U Q L f R J v t 1 C B a F v d v I F 2 p Y p w l 3 b G L a 2 i x / y M v f H P Q D i / S T m h 0 l H g 8 s h a r V b i I Y C p L R e 7 y / b R v W I X 9 S 9 2 U v T 7 D I L H C 4 C J I 2 g R X m N X X J T n 4 q i x K i Y 1 O o 1 N s G S u V e B u i 0 t X s + h L w B P H u R r K i E X 8 q e p E / 3 V J k X A r t W 1 Y u Q n x t h G x Y W F n D s 9 n d y q 5 v r z / X O D / 3 s T R G U O F g V n I g G h 9 T g O z R Z W j b q V f l m o y i X P S k K r q J Z f F G 0 j P 8 e u P 0 I L l 2 4 a q l E p Y q m 3 c w g G I 6 a u a M o 3 u u v v W 4 h 6 t W 1 J R 6 r Y + a P 2 E 0 B E A E h k o g b Q J y 0 + 1 v N u o 0 H m p 1 Z 5 G c + f H 8 Y R x Y W y V 4 h s m b b i t 4 r M 4 A e H n Z y O 5 g b n 8 D W + p q x o N o 3 R j 9 C b 7 w C n D + E Y r F M 0 + a o F c T s U i P E 0 h P Y o 4 / m o E 8 0 O z 6 G C P 0 R / 7 D D c / n g 9 o U o 4 K r x r U w E B 4 J s h 8 L g C s j U y X y p s T H 6 l u q Q H g l 0 n E r k 6 t J V R H x i 3 g C u r a w j m h z D y t o W n N E J K y Z T K Z V t 3 l q B c 5 Y s o 9 h h i d / x Z q N F w J h i I o B k w i p 5 1 s 3 7 N L d 4 1 O 6 t D G s N 3 l Q W i T J E m r 0 h d v f y c N J k 6 z Y q 1 q 2 R S i / Q 3 A 0 g X 2 v j 6 Z f X e d y u H d t G T B N E u g 5 F 9 s S S X o / T u h 9 S Z K f z 5 8 / D H 5 v 5 l m d / M 6 y u d x l D 8 f 1 N t P r D E y h m 1 8 k 0 S p j t m l Z W x E / j m v S 7 m E n 9 K A 4 6 M A F q 4 X e 9 5 V Y z T 6 r V B t b W N v G 2 x x 6 j / 9 K x m e Y H v T Z m 6 C t o z M 7 0 9 K T V E B 9 l X v T h d 3 v Q o T D J U Z 6 a m e U 6 Z / l 5 M p P y h R z 3 L 5 j f I N Y R y w w G L X P u k 4 m k Z U l o R O z V y x e t 0 I k G 7 C 3 M z C N B k H R 5 z O 2 9 j M 0 y q C D G 6 u q q t S V N f 0 T T y g h 8 Y l S Z j m 6 f x 9 K C e j R x N Y Y p Q O Z Q e W d 1 I m t m D p m 3 X h 5 D E 1 / L X L L q r g S c p s R Z X l 2 z P i X N 7 i F z z d 0 D d h s t f P X F N T z z + i o 0 s c L M e I L t J d N R E a g P S 6 H + X L V s I 5 X b N G / 9 B I t y 8 l S L Q k E a m W t d g k F K x c P 7 0 i X Y J y Z n e d c x m u q T e A n 5 A t C 0 p e M 0 L c P R M A q 8 T 3 / w u Z c I 0 C b v q 7 i U / i 3 v s R S S f C e 3 S 5 P B q c J b y P x R F c o 8 c e e 7 v + W Z 3 y y r 6 1 0 f + r m b J i j x x j U d 8 2 B z e 9 u S O H s E 1 I i h y F R c j Z a o a t V f d P e 5 4 3 T K t 3 F y c c F M p f T E J P L 5 K q K J C H L 0 p 6 S h N T R E G d M t + j S r q y s o l q t m A i k 7 f Z z b 1 9 t d 8 5 8 u X b 5 s l Y E U f d u j H z N G T a q 2 y B 8 r y y e L J 3 H p 2 i X M L 1 L A K C h V m l K V Z g 1 O m j F a O 0 o B y m c s I 0 M D F G d n Z y 1 L Q + C 7 / f b b c e L E C X z j u R e 5 r + a + 1 S h V g p f + n i a 1 5 l c E U o c s N i A b N S y 1 R 7 N X a F H X g U Y N a / C g I o 8 K z m T J w k d 5 v O 2 d L Q S j S Y K X f g u V y M T s F J n i G j 0 z H 7 b z F e u r m p / h N Z Z L N O 0 S a H Q G y O Y y B K Q m s w 7 z n A Q V G b v K 3 0 k 9 o y A M G V v j 0 z R 3 b t A K c n r Z C A 0 5 8 d r Q m G q 9 T F 9 y F O D R G K 6 v v b S E p Y 1 d A p Y P h a A 1 M J n S 4 2 M i q D S y W H X L 1 U U h p X L f g w / C H 5 m + 8 a x v p l W 8 / a 0 Q u 0 n W Q P o U Z u f m L I S r D l Y b 8 8 T L 0 Q X J X J J x m E g G a e 7 N w + M O 4 M V L V 2 l W l Q i i L H b W V t E o 1 0 0 w V S d i Z 3 f X w D l F T T s 9 P m M T J y t 0 L Z 9 s Z e U a T h 6 d w / r 6 d a S o 7 b e 3 N 4 0 B F h b m C e A + G Y Q C R G 2 s W d w 9 f H / 2 9 D l 8 / n N P 4 e t f f x Z X r l 4 l Q 8 R p l r p o n v a w u r R M 8 a V f w / Z P p h I 0 t Y r G d m V N k U n z Z 2 l p y S K K S 8 u r 9 A m b 5 A K a Q g T z Q + f v M Z b S B H T 0 3 R E m A 2 S 2 d r D B 7 a p F 5 Q q S O Q g o M b W y y R P x G M 2 9 O M / j x g T 9 n 0 J + l 6 z X x f y Z U 3 C S k d / z 9 n v p 0 w D t o R v P X t l D a R A h E A J U C m W 0 e n 1 M J N K Y G J / k / a p S y X S t J p 6 m J l W E U k N o V D R H G e A a K f z 6 6 1 d 4 T z f R o C 9 a 7 S g V i 5 Z B r 2 W R u v 7 A g X z D g e c u b f F K 1 L U x s i D 0 K m Y d h c r V 9 + Q a Z Z a E w v R 5 p x C d v u u 7 P v O b Y X U 9 K Y b i u 5 v x T y N n N z Y 3 j F k 0 Z E D 9 8 0 q n E U k p t 6 / L C 0 z 4 6 / w s 0 y V s J X y r 9 F k 0 i Z d S m H w 0 m 6 y u H b + X u S i B W a b 5 F Y / E s L u z a U G L y f E U N e s A a Q p q n e c J 0 L n W v s q c S K X G k M / s 2 W h a g U n F U F a W 1 v D E u 5 5 E J i u T M G / D H 6 S N x 8 f S m J w Y p 9 C Q x S 5 d o 5 9 S G 4 G p k L c I o Q p q a t Z C j b t S V H F y P M 0 n B J q T b R u 6 I i a e o o + j / r A g / S E N G p S 5 O D 4 2 Q V b W c A m H j U P K 0 X T U w E O X M u z J Z p r J I k F z V q x V I V i t A 7 g 3 q h W u 4 i k K 6 l y 8 t o q 7 b j u G 5 G Q C D p p + u y V 1 S 4 w y 7 D U t q U 1 O o M h o e b R f h 3 6 k 8 i a t T D X N z O m Z I y h Q C Y m V C 7 l d y x a J R h J s d w m / 8 6 k v U z E p m 4 W m M 5 + H 5 M 6 C E L x e S 4 C 1 Q I T A F K T p O I n H H n + M N i y Z / y b 9 c 7 3 r w z 9 3 U 4 X N 3 7 g O P V G a F m U U K J S q R 9 B X J 6 K S + s y f o r a g Q K g 8 l x x 5 j d 9 x 0 + Y X u 2 y R k e S L R C i A G s k q f 8 V 8 M B 5 z g v 7 U q V t u s 0 j e z N Q 4 P D R J 2 n 0 X t X C G / s + E V Z 0 V A 2 g U 7 a u v a h h D 0 g Y / 1 g g E 5 c V F L c O 8 Y D l 8 y i J X O z 0 0 a Y T y Y 0 c X c e G 1 F y j g Y W h C 6 U Q 8 Z U K l g X l y + m V 6 K u E 3 L E A R f J Y b S H 9 L g Y Y E h V o D + 1 R Y R U C U f 6 V 9 9 D 3 R Z C w n U z Q a j a H Z U E E b 5 R S 2 T G G 0 D B y a C m d g X Q 1 B 7 4 B A n M b 6 2 h K a Z C l 1 v l 6 9 s o a X X l / C H b e f s s x 5 m X R + m s j K m u + 2 + q Z c V C G p S 4 Y r V E o I x y J k v R Y V V Y z n H 6 D N f d x s l x S X 2 q m x V L / 9 6 Z e o 5 D Q 6 W p a D W e E j Y L G d q m a k 7 c W u m u 9 K A Z R T J 0 9 g 7 P j D N 5 7 v z b i 6 n v y h n 7 8 p f a i D d W p 6 H p n t V Z p P N X O W D 2 r 3 8 U d e n Q v J m T A V Z 8 0 0 v c L X Y 8 k U B S J P 8 4 i O M f 2 a k y d O 2 v y 2 d 9 5 1 l / l U Z f p U w m W Z J p Z G n J Y 1 3 o d C E h 6 b o W Z 1 w + / W O B 0 l y B J Y F G Y x h a K H 6 r e R 4 N Q b T Y u S 5 X I F H D t 2 H P e c v x d r a 2 t o c x + 2 m O d 1 I h L x G 3 h i U c 0 g D + v b K h a L B o p O d z T t S 1 0 z U B Q K F m j Q 8 I c Q z S G l A S n Q o W E l W q Q c L l 2 6 R P A n 7 B g C m F 7 X 1 l b Y v l H O o d v D 8 x H k q e S Y M V q Z Z p w y S F Q W z O m L 4 P o 2 / R 1 H F 5 1 W B D W a p q q F e M f Z E w R V D X e f v x v X N I y 9 0 y Z D R Z D P 5 Q w M Q Z q 3 m q J G i k J A 0 G h c Z W 2 4 y N o C o 2 b X + M 9 / 9 g K P K 6 O V C 5 + H C t r o V T 6 T G E r 3 T E V G N Q + U F J u q L b 3 t y R + i j e H 5 j m d 8 M 6 1 S H D f 1 o n m V z t 9 9 F + I U 7 q A G D F K r K m w t 8 0 I V c y 5 f r q M 1 c C G W i i G R j l k R E w m + q h U 1 C M J n n n 2 a J l 4 U X / j C F 2 x 2 Q W n + e i N H R z 6 C J m + Q c v / q 1 S x c A 5 p 5 N F O C N M + S 6 X H 6 X j 3 6 N X U L r z t d X g p b a e Q b c F W w Q e a V A P L s s 8 / i + P H j x l 6 r m 9 v W C Y 1 B A B M T R / m d H 6 p 7 p 1 r e 6 n h e P H L E Q t c K L E g p H O H n i Y k x x M i I C k s n q Q w 8 v D Z j P j N S g f T 4 O F l n Y K y l 1 K h E Y t w C K R G a h U q 2 l R n Y p n + z T R / x + e d f M N P t + L F 5 y 4 4 4 t T i N 8 y c n L I v c 4 d A I 5 j o y m T L Z v I O k C r 3 Q p F P 5 L 2 V / 6 J z a V 0 E D 5 e a 1 V B P Q F 8 T e z r a B 2 C K A q m g 7 6 O E b F 9 f Q 9 2 m y b / l M A l J f b 8 3 M 0 7 0 f 1 f h w m Y n t p 6 J I 8 Z h 3 3 X U n m r w v N / v i e v d N z l B a f R F q b U 2 Y T A G m b B l b D G n y K C o m b a y p Y q Y D H f o M d U v x q V D 7 X t t Z x y w F b 3 x s j C Y K 9 Q q f + e 7 u H k 6 e u p W C 6 L L a 2 4 t T c 9 j e 2 U H U 7 9 7 P D n d g c 3 2 F z K D h E c q c i M F H 8 0 b h e G W p K 4 l W K U o S f k X u 1 L b Z 2 W n U y D Z y 0 u W T q N N 3 b C x J G e s i n 8 1 Y I E D C 1 a C J J e 3 f b z e g f h m F q z W X k j p U Z R I q 0 9 1 L B i i X S 2 z v q B a E E l o 1 N F 1 a P h j y W f a F J o A T u P w y C w l 6 9 b N l M l l M k w F G 7 f D z 2 v I 4 M j e H V j W P c S q Z M y e P 4 9 V r G + g 3 q W R a D b z 7 s U d w b W m F 1 7 5 H 4 B U w R w W h z v J c o U T l E 7 J I q t r c U S p V I G T + m Y C j h N k L K 0 W 8 c n U H 3 i H 9 W d 5 U J 8 E k f 0 s M p s G D Y n a t 1 s l O 3 1 X D Y o 5 R c R y 9 8 8 n v e K 4 3 4 + p 6 8 o d / / q b 1 o d 6 4 T s 6 f R D G z h r o y v a k F B x Q 0 O f l 9 g q r e 8 2 B + L o l A W B n T Y b Q V J K D T X 6 W w 1 c g k 6 u y d n J 4 k A O l U U 4 C 2 9 n Y o K C r F 0 q Y o 9 J E t F K m t B 4 g T Q F 6 a V a q T J w G 3 6 J y c a 5 p X 0 t J + n 4 e a u 2 E 5 f h r n J L W s y J y G l W v Y i V h o e W X N A J I n Q A U M z c M r r R 4 n C 0 l z Z 2 l + K n h y + f J l T E 7 O k P H 6 F r b W z I Z X r 1 6 l N t e 4 L N i 8 S w q C z M w v o N W o m m 8 j P 6 l c U n 8 Y D G R b W 7 t k 0 y R C w T C u X r t q / t D k 5 B Q V C k H L 3 4 s E 8 6 C n w V l 1 L G 3 m L Y 1 I 4 v + l Z 1 7 E 6 k 4 O d 9 1 x O 1 I R L y p k 0 T C Z b o 8 s p 3 L U M p U V q R S D b e 5 m a L q q F q A P X 3 z 2 C l 5 f L f A I T v R 5 j 4 / O T b A 9 t Z E Z J J + J I N T Q G Z m x f j K o 8 g X n C d a H 3 v k R y 5 B / 4 / O 8 W V c y 1 C / c t F G + b / 9 b T A e w s 0 M T h Q I m H 0 n 5 d k M 6 8 Y N W H R u F I Y 5 M B u G g 4 E W p x c v t C p 1 z P z S K V d k Q K m a v k b n E i Y W s N X x B Q Y y V 9 S U D 1 8 T M I n 2 H O D U r T c A a f 7 c A h 4 c M 0 L T z C B S D A X 2 h f M b Y S J P F a f o V D c l w U 3 N l t / k 9 T c M Y z b Y d s l 6 a J q q + j 8 R S Z C t 1 l A a h h N 2 p i b R F 3 l K p S T J m j u b Z E f q F P V y 5 c o U s O E 0 2 a F n A Y N A b W t Z 8 m e B W a F y R R 5 l 2 y j S I R G K 0 h e X 3 R M 1 E u 7 K 8 j q P z 8 / t z R q l D l d f Y a S B N d l Y S 8 O 7 m G v b q P T T 4 c 6 f R Q s 8 d R J e + j M B / Z G 4 G z U b e y g J o P 5 V O 1 j 1 Q t d c w F Y y G 2 w / d Y f z u p 7 6 O 3 R L v A 9 m L q E G A L J 7 P j E q N m e b m v V U Q Q n 6 f T D 2 V f p Z S e 9 t b 3 w Z X e O Y N T / H m / n O 9 h w z F 6 + V F v w n W Q A p + + g E a K q / E U 0 3 z q e g d U U M / o 4 N K Z 4 D b T k 4 R E C r Y 7 7 Y O 4 U q 9 g o g 3 i D b Z z O V 1 I U l / S g 5 Y r 0 8 T k S B z R d w 0 x x r U / g F k c n n L J h B 4 B N h p a v s A T a h R B o F G D c v p d m J j c w v h W A J r 6 2 s 4 e f I E B c n L f T O U c Z p 1 9 G t k L s l U 8 / g D V p a r X C 1 Z E C S X L 6 H Y r E O T r 6 k P R 5 2 l y o a I x R M E U Z t m Z J J M O O r E D k c T y J A 5 R y 7 K K E i h N s g c H W h W w m E H b Q J x r 5 A l w M N k w I i 1 m 1 Q H N 8 E b j S a R z R W s X 2 m H r J i e O I J 1 f t Y B P T y + y k e 3 C P S L 1 1 e t n r j 8 0 d n 5 K Y t w C h D 5 Y h H N T t u q F H 3 i L 5 9 B u c G G 8 N p V k F L t 6 K u v S v e E l 2 E Z E Q I U z 6 2 i l 6 F g E O l U A n e e u w N j J 5 R N / l 2 e 5 U 2 6 u t 7 9 I 7 9 w U + X y / f f W 2 O Q R d C o 7 p l G V n G n J s g P y h M D l 8 G N u y k M h 6 M N N d m q X N J E Y B Y B O S 4 d S r H F V Q T r T n / j U 5 y x V K B 5 y o 1 C s o E c 2 K t V q m B 5 L I U x g q T N S 7 E O F Z L U m 1 N G p C Z j l y G s u q G P H T m J z k 0 J K B q D O g p f A S V q e X Q c X X 3 k J E 9 M z S I 1 P o 9 H p o 0 y B D 4 X 9 F H o f V N d C q U / q Q x J w l D x L G a R p W b A s A l V Y i h K o d f p V q m E R p d / U J 9 P Y v F e 8 T n W O 6 h 6 U a x 0 r V u n 0 h p H N l z E 5 N U P G d C B E 5 q x V N D N 9 h z 7 h D k 3 R k p m i C t G r O u y p 2 R T v W x k l K h 7 V + V P P d p q M + v L F a 3 j L P a c s O F G m u b q X y 1 n / l O 7 n 7 3 3 6 a V Q J J u U U n r 9 1 E Z V S B j 1 S n R 6 H w C T l o X C 7 o n r y m z R p d S I R w 8 k T J 3 D L w x + 6 8 d z e L K u u W X L x p l r v f P S D l s m g G R v E L O p 0 9 d C 0 6 9 A / e u l S k c C h N q d 2 d Q d p f r h 9 1 s u v 2 Q t F 2 X v F H N 7 9 7 r c Z A O f p w 8 w m J u B o D X F 8 9 j h q F J x M s U n G G t J f 8 l v + n c y Y Y C R s 2 R J 7 + S J 2 s h k 6 7 w X r + 9 I 8 T p p 3 K Z 5 I k x 3 o n x X L N B 3 n r V B + J B Q Y O e x s i w b W J Z N x 6 7 v q 0 r G X r 6 Y M c k 3 x k h 5 L m + O u E m o y l 9 L p B M 1 S h w 1 D V 8 q T 8 g F D N P E 0 2 K 9 E 3 0 g B F W o R i 2 C q H k W 7 U U O Z 7 K g B E 9 u 7 q m l O c 5 X H 6 W h g I c 8 V i 6 W x v p 1 F r r Q D d 6 e A J x 4 6 T 3 Y b I B J m + 3 h P d j O a o d 6 B P H 0 h T R i g o R v K Q r m 8 U c H v f P o l q x G o U b x v v + + k Z a W o j L S D x 9 Z z U I e 2 Z U N Q y t T f F K D S i E X D W K T 5 e c 8 7 P m L b v N l W 1 3 t + 5 G + 8 q R h q t D p x / O g x Z H b W T K s q V C 0 z R E V M S n k K n Z M A C w 9 t c F + S P s c W t e 6 R + W n 6 M N T q l P B y p Y C J s a T N 1 N e X V p U T T l N o c X Y G 9 S 5 9 F Y J F Y 6 8 U S q b s G v j U C a r 3 i r x l 8 l m C 1 m H O / / j Y l E X Z Q n T m 5 Q v J G V e t 9 h q Z w e O h U c R 1 Y k x D 0 d e R J f i O H j l C N g p i Z Y 1 + T W Y P C S q F q c l J g k n D Q Y J k t K J F A a 8 v L W F 2 Q Z V b e + i R s Q R C j R E z t c D r l 8 m p s L o m A + j w H v g C y u Q g K G l + a q 4 m j S K e 5 f X o G i T g B z O R 1 O p l 7 i 8 Q e K g k W v T z N C m 2 D 4 s T m s n Q i Y p K h 3 3 p I j Z 2 C V g H T c + A C + 9 5 4 B T 9 0 z i W N / O 4 t p x h C 2 j q 0 f x T 0 q v Y S Q m / U m w K / 8 / x n O 9 8 3 w + h 7 9 Z M 9 N / + 3 G 7 + 1 f V e m n x 8 + y 0 o e z O s A w r B q f k x C 3 v L f x K o a O U T V A P 6 K g 0 k k m E + 5 A H q 9 J W S f O A Z m o j J e B g + C Y J P / S E q i 9 x F r 9 k 1 s 6 9 L n 0 k Z 6 7 T F b F w U J Y X b g K C p m u + g U L w m E 9 P c R 8 r 4 V l F M R d c 0 M F C Z 7 1 a R S B 3 D N P 9 C d M g 1 Y l d C 5 m V r r 1 2 5 S l D 0 L X N e b d 3 d 2 e b p + z h + 7 D i G 9 P M 0 x 6 0 y H x S 8 k E 8 l M z N G 3 0 s I V p a B w K y h J h J i 9 V M Z I 1 A R 8 K S j l U y n q K R q C G q m D O X n q Y q R Z p Z X G p M m Q g u y P e m x c T J b F W G f C 4 / e e z t O T 0 c J M i q e U t V y I F 1 B V b 5 9 F t 2 + + t 6 A J + 4 9 j n v P z s M 9 a J O 1 e / j 0 l 1 + y 1 C + Z 0 Y p Y j n w m r 3 U E K w i h K O O T 7 3 4 3 + q G F 7 3 h e b 5 b V 9 Z 6 P H G 6 G e m O M / 9 s / / / f W g S + O Y 1 M x c 7 o 1 o 5 5 C x K O h 7 c D e T s 0 i Y s m w w 2 p 5 p 8 I J 7 O 5 m b P i F Q t Q d b h P w + L F b r 2 F 2 f M q E V C z T I i N I 8 w c p K B L 0 C A V F f U / F U p k g d l h y q 8 w i 8 6 u C I Q q U i 2 B p G Z C r F G Z l v F P m y B g B s m e b w t m y o S S t 7 h D x 1 L j l H 1 a 4 X S o e R 4 d m p N c f x P T 8 3 C i j n X 6 R + n p 6 f b Y t r P O O k a G U / 8 d r I Z B V A F T t a W q A J P e v i w U p 1 P K T Z H q J G Z X V H a L J q a i g w u 5 i s D b 9 R 0 U Y V c x f N T Y 0 W L B O B b G b y W A + H c L 0 B J V A f B p f + s Z l S C 3 d f v o Y P v z 2 2 x G n y a y s e Y H y C 8 9 d o V L p m H 9 p W R P 0 n Q Q m 9 b 1 p 0 K L y E B 9 7 / B 3 w j N 1 6 4 / n w v x v v 3 w y f t b r e S 0 D x V b 8 d y v W N 8 P / 2 z / + / r I 5 Q G t O J g H W i 9 m g Q D b o q l K n y X Q 5 k c y 2 k b b 4 i + g d 0 0 u + + 9 Z w M Q z r 4 N F m 4 e 5 c n 9 F M g F Q x Q S S t F 9 g q 1 M m r N p i V 1 K h C h s s W q R T G R S m N l a Z X m W s j y + l a 3 N u H V e / o + v p D y 6 G D p R N 1 2 j W 1 o U W A r N n R E G R S a 6 k W z g B T p B + X 5 3 b H j J w m S t g 1 C F J u V y m W C r k X Q q N Q z Q U B Q S v s L y G 2 e W 8 m q m p J G p q A y N d z 0 7 z o E V 1 W R N r J i l z 6 N K E V p V I 1 u n + x U M G Y j B V u a V J V t X M / v 8 D 7 0 E Q v F k C v m u b 2 b f q c T 7 S 6 P U x J b T s D V b e B t 9 9 + N 0 5 M + X k s d K q S S p 9 / o 8 M f w 9 E v X R Y Q G J P U 3 v R F M E 1 O T e M u j b 0 V 0 / u 5 v f T Z v e P 9 m + K z V 9 Q M f + Z t v m n 6 o v + 7 P F 5 u 0 2 u W q o 6 C i l R r q I M Z w k L E 2 t + q 0 6 9 P W y d o b 9 N C p l z A x M Q m / a I i C 2 K U 5 p G x 2 V T P V C N l S p Y q B 2 2 H Z 2 M r M C N B U E q A U Z f O H o 3 D w N w n S 4 t y i Z Y 7 L J B Q T 1 Z t t E 2 r 5 T q o 0 p G E c L v f Q M s v H 0 0 l 0 6 f / M T o z j O N n I Q T C U K N T q R H Y 5 N B S l b 1 k O g r k y y M e S y o Y A 2 v S J V P U o X y 6 g R 2 k W d y o D X D X 4 B B R 1 C y g D Q w V f Z O 5 q X F e N b f X z W g M U e F q h 9 l k T z H j I M u l I H F V e 0 2 Z + j 7 5 e 2 C o b F f M l H D s x i 3 6 z i q O z 4 / A M m u Z 7 K k i i z A 7 N t f t f P / M 0 l K J i R S r J T u q H k 5 l n z D Q 7 b Q M 6 E w v 3 3 H g e b + Y / 1 3 t / V C b f t 6 L s z b h 6 o x M 4 O h V B N p + 3 Q X o D C p t C 6 g 6 C a G U 5 j 2 q L P t B 4 F L l K y Z z z t c w e x Y x O d y R G k 2 2 A S W r Z R l s z X 2 i i T i d a B I U G D d Z o O v k I o B y P K 2 a T 3 9 X p N p G h 5 r Y O X 9 p n X f p h G u m r T m D l B r o 9 Q Q o j 2 S c Y R a 2 c x 9 r K K j Q 7 u i Y L 6 N J k a h P o F Z q T Y o o K W U a q U F 0 A m s l R J p x 8 O L W l z e 9 k q i n J V B N Q + + k / i Q o V I V R U U U m 2 C g x 4 2 T 4 F L B L h G M H d x I S F 8 9 l W X n + B p q S K y G R y B Q R s W L 6 P L N a 2 O h p q T y g S o B I o 2 T F p y J n p q O K e b h W Q I V B V r 7 x Y 7 s E l Z m T b N J L 3 I A A x M z e L t 7 / j c U R n 7 / y O 5 / F m X V 0 / 8 K N k K N 6 k 7 4 X V F R Y D j C F H 8 0 9 D v O W v a 7 S r 3 l T L b V y 9 l s X W V p s m G p k h S C a j 4 O a z e Z o + 5 A j V p u t T 2 G m y e a j h N S R C k 4 k 1 1 X / l D V g F J B W V V K E V V Z x V f x S l z 4 R P f T b K S l e g w e 9 x W s d p j 6 D 9 y o s v Y Z y + R T K S Y h M c Z A o H Q Z T D H s 3 I M o G t k L y V i Q 6 r Y A p Z k C B W U E P s K L A q t W h 8 f J y M R h b j u Q C 3 j c F q d N r I E a g y + 5 S x o Q m r N Q S k R E Y r E o g F s p 2 K y b T Y 9 n K V A E u N I U w m 7 l E Z B G N R y y / 0 0 s S V z + W h U o m E y L w 8 f o m m p b I 0 e D d N I a 3 m 2 7 h w d d c i o N b P R D D K n 4 r T F F 0 4 f g x P P P k k A u O 3 f N d n 8 W Z d C a h f v C l q m / / / a 3 X 4 E z b U v J S l z 0 C 2 s Q G J M u / k 5 K g D u A f s 7 J S x v k r g 0 H S K h p x o E h s l a v B + r Y k y B W k q o b y 2 L T M B l c r U p D m k 5 F E N l X C 5 N V C Q J h Q B p d o U X e t r c p N N q P U p t C p x r F y 4 S C T I B 8 D z c 7 t y s W R j o F S 3 T x k S Y j o l 0 T q o 8 V X F 1 o a M k x 3 E j R q i o r x B T e z W o M + 1 M D d v r L d F 4 c 8 V 8 j Y T i O b u 9 d G / K Z F h X r x 4 C f H x U c L u W F I D D z U n F R m a J m K t I 9 Y Z h c r F e A r r y x w O + U L U B R 4 N p M B 0 e o K K A T a w U f X + e l Q q Q z L o X s O J v 3 r x C m i 1 W g R R H d P K Q U y m x 3 D k x H E 8 / u 4 P U 4 H N f 8 f 9 f 7 O v j o / 9 y Y s S p + + 9 h a z 0 z O f / G 6 4 v X 0 c h N 8 p V a 5 N d R q H r H s 0 9 s p J j l A F w 2 + 3 z G J s m e C h 0 m u E 9 T C B J y L c z O 4 i R n f x e J x m H g k o f I p V K m v / T o o m k j G + F m + W P + G h u 9 b t D G + a d K + f 4 G x 3 2 S I R m H P 0 6 g k 5 D + T X k Y 2 Z q l u d Q f W + f j c 3 S Y M W w I n f q i C Y Y l P p T 0 Q C / Q N C C I h o A W S A g F e F T N k Q k E k K 5 3 E S t r w I u A 4 t G 9 n g 8 T X j t o 0 l Y J g j V B 6 V q R k p q l U J R h F D + o N b J s W l s 5 D N o 8 X 4 c n Z w x 3 1 A F W t S p r I q 5 6 k d b y 9 X w 6 u v b 0 J x U A p M i h U o n S q Z T O H r s G B 5 6 9 0 9 R t h T W + d 5 b H B / 7 0 + 9 R Q O 0 v l 5 / 9 L C 5 c e I 2 m U o b + T N l G o a r G X 9 c G K v Y t R D 0 c K K A g 5 n H C 4 a N P 4 u s j G v f j + L F x h A I O 1 M g + S q i l x 4 K Y P 0 r f p G f p P K v r K 7 j l 9 C m 0 6 p q b 6 T r m j h w 3 E 7 N a K 1 l 4 W b N z + G h O r W 1 s 2 C C 7 i p h K 4 W 9 1 R P P c A R / B q j 4 x A k U + m k L 3 f p q V I Q J a O X u K N I o + N F p Z Q Q t l t Q f J T A O e X w U 6 5 c 9 o A L P b r 0 p N o 8 7 V d l O h C w c 2 t 9 b h 5 P f a N h 0 Z o x + m i q 1 + r G 9 v W H A h 7 K E f F N S M J A n L r s / m s h g f G 8 c L l 3 a w v l v l l d I v 5 f l l 5 i n a J 9 P z 7 N l b c M t b P m j 3 9 X t 1 c f z 7 P 3 3 p e x p Q W q r b r + A r X / m a D c K r l u i A U 4 D k p 8 j v U F R N M 0 5 o 9 K 7 6 a B R p s z J j X K y g P w X c F + z j 4 Q e P o 9 / O k r E i / I W m G R l D F W q 7 Z D 3 V n i h S 4 D X L 3 1 g 8 g g 4 F X 0 G C W D x p b K g a 6 N d W l s m K Q w R o + i n T Q W a Z B F Y F T O S 3 y O G 3 T A s C T t W U V C d 9 2 O 2 R L U M W a F D / V Y 0 + U Y P t D r p d 1 v G r G e / X N 7 c w H Y 0 i l o i h r U z y H n 0 n A r D c b d A M r B J M M T h o 6 q r K k 6 5 K w 1 0 S 0 T g B 4 8 D s 9 D S J R s m + m 3 b s Z 1 7 J c A u 2 i + a g A C 2 2 U i f 2 9 N Q U H n z w I S R P P K j b 8 j 2 9 O P 6 v P 3 v 5 e x 5 Q W m K u M v 7 s T z 6 F N Q p 2 g U x V L 1 W g y d 3 M B C S r a E i F s r x t S A i F z f w u S u C A Z t X Q E 4 I n 6 M T x h R D u u X W G j N S A 1 + 2 h p n d i b n Y B V 6 5 f s 6 h d u V a z 7 P Q w 9 x t y 7 d I q k t C r j p 2 T Q p 4 g C O Q / l S p l C z m r 0 p E E W 4 I u g K o K r o Z r 5 I t l + k o + + l w 8 D 0 F K + 9 K A r a l u F N 4 f S 4 z R z O u j U C 1 h e 3 c H K Q q 9 M j 4 m r Y g m W d C v i k Q 9 q g e V J m u R b R N o l q t I 0 Z w k t h A k y F T z I V 9 t o l K r o E m / 6 Y W X 9 8 i Q P Q O 4 h m + o C p J G S S 8 u L u D 9 7 / t B F J 3 0 t b 6 / f B 9 Q 3 7 5 s X P g S X n r h R Z u y R X 1 I q v 0 g E 9 B A R a H v k 6 0 k j L p p 6 k R V i N 1 u I A X N S 0 E 9 e S a K 8 Y i P v s 2 A w C x C U 2 z K 0 Z 9 O p x G l z 6 P g g q Z 4 C Y W D a P H 7 U q V o H b B a 1 F G b p a n m U F + T a j V Q m D U V j T I P 8 q U i z + e w O n f y n V S / Q X N f y Y T U / F T K q F e U S S N 0 V Z 9 d f U T K 7 y t k 8 u h S E U Q D I Q t I V K s t A r 1 P o L I d 9 A + 7 L g 9 8 B K u K 2 C j U f u z I r N X U U 5 3 y C o + 1 u d f E z l 6 L 1 z M K P g R l 4 v H 8 G p B 5 x 7 k 7 s H D n O 6 3 t 3 1 9 G i + O 3 P / 3 K 9 w H 1 b c u g 0 8 D T n / 9 v W F 1 Z s e I p 6 o N R k q 3 M Q A t Y S I i N r U Y R Q g M X h V k j H g Y K r z u U o e e E x z / E / F Q E E y n A h w 4 c P T e G Y Q K M + 1 Z p A s Y D B B g P o B C + / C R 1 v i q V K E S g q M B k i S a Z W E f + i v y Z D j d Q Q X 2 F I u M 0 + T Q D i D p S 1 Z k r s 1 G B A T F U j e 9 V k N O Y j a 9 h b 4 D f N c y n U k X Z A I + Y z e V x 5 t Y 7 8 c y z z + H c r S c t e C J / S S X J N r d 2 0 K O P d 2 2 5 j H Z X g y 5 d s C l m 5 F O R l V R 3 / M E n P g R n I M E z f H / 5 5 g L 8 f w F I h Q T g b z 0 6 2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 G u i d = " 9 2 b f 3 e 2 7 - f 4 d 3 - 4 1 2 f - 8 b b 2 - 6 2 d 2 d e d 2 0 6 1 e "   R e v = " 6 "   R e v G u i d = " 2 1 1 8 2 9 5 0 - 8 5 6 d - 4 0 8 3 - 9 0 2 c - 9 2 6 b 1 0 1 5 4 a 9 3 " 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 N u l l s = " t r u e " 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 C h o o s i n g G e o F i e l d s = " f a l s e " & g t ; & l t ; X Y   N a m e = " G e o X Y "   V i s i b l e = " f a l s e " & g t ; & l t ; G e o C o l u m n s & g t ; & l t ; G e o C o l u m n 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 / & g t ; & l t ; / G e o C o l u m n & g t ; & l t ; G e o C o l u m n 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 / & g t ; & l t ; / G e o C o l u m n & g t ; & l t ; / G e o C o l u m n s & g t ; & l t ; X C o o r d 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 / & g t ; & l t ; / X C o o r d & g t ; & l t ; Y C o o r d 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 / & g t ; & l t ; / Y C o o r d & g t ; & l t ; / X Y & g t ; & l t ; M e a s u r e s 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Y C o o r d & l t ; / G e o M a p p i n g T y p e & g t ; & l t ; G e o M a p p i n g T y p e & g t ; X C o o r d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H e a t M a p C u s t o m C o l o r   T y p e = " C u s t o m G r a d i e n t "   R a n g e M o d e = " A u t o G r a d i e n t "   I s D e f a u l t G r a d i e n t C h a n g e d = " f a l s e " & g t ; & l t ; S t o p s & g t ; & l t ; S t o p   O f f s e t P e r c e n t = " 0 " & g t ; & l t ; C o l o r & g t ; & l t ; R & g t ; 1 & l t ; / R & g t ; & l t ; G & g t ; 1 & l t ; / G & g t ; & l t ; B & g t ; 1 & l t ; / B & g t ; & l t ; A & g t ; 1 & l t ; / A & g t ; & l t ; / C o l o r & g t ; & l t ; / S t o p & g t ; & l t ; S t o p   O f f s e t P e r c e n t = " 1 " & g t ; & l t ; C o l o r & g t ; & l t ; R & g t ; 0 . 1 3 3 3 3 3 & l t ; / R & g t ; & l t ; G & g t ; 0 . 4 1 1 7 6 5 & l t ; / G & g t ; & l t ; B & g t ; 0 . 6 9 0 1 9 6 & l t ; / B & g t ; & l t ; A & g t ; 1 & l t ; / A & g t ; & l t ; / C o l o r & g t ; & l t ; / S t o p & g t ; & l t ; / S t o p s & g t ; & l t ; / H e a t M a p C u s t o m C o l o r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1D1E7D1F59AD49A1C553CF2B4D4BDA" ma:contentTypeVersion="12" ma:contentTypeDescription="Utwórz nowy dokument." ma:contentTypeScope="" ma:versionID="e41a7384326c8d971384a4b53dd10ffb">
  <xsd:schema xmlns:xsd="http://www.w3.org/2001/XMLSchema" xmlns:xs="http://www.w3.org/2001/XMLSchema" xmlns:p="http://schemas.microsoft.com/office/2006/metadata/properties" xmlns:ns2="35b0417f-59ef-4c7d-89a8-b2111a31c764" xmlns:ns3="57e1be1c-6777-4518-b743-7ad25f2742ea" targetNamespace="http://schemas.microsoft.com/office/2006/metadata/properties" ma:root="true" ma:fieldsID="c2213d6425d82f8dbcad0a5dbd1e1fb7" ns2:_="" ns3:_="">
    <xsd:import namespace="35b0417f-59ef-4c7d-89a8-b2111a31c764"/>
    <xsd:import namespace="57e1be1c-6777-4518-b743-7ad25f2742e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417f-59ef-4c7d-89a8-b2111a31c76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Tagi obrazów" ma:readOnly="false" ma:fieldId="{5cf76f15-5ced-4ddc-b409-7134ff3c332f}" ma:taxonomyMulti="true" ma:sspId="e1a26482-f116-441c-86cb-e37980d8b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1be1c-6777-4518-b743-7ad25f2742e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b913c5-4035-48c3-84c5-ccf307ec0a02}" ma:internalName="TaxCatchAll" ma:showField="CatchAllData" ma:web="57e1be1c-6777-4518-b743-7ad25f2742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 Z a k r e s 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 Z a k r e s 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 C o l u m n s \ 5 2 . 3 1 3 9 2 0 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 C o l u m n s \ 2 0 . 9 5 7 4 8 8 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5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4 2 d 5 4 1 a - 8 4 c 4 - 4 2 2 3 - 9 1 6 f - c 6 f 8 0 f 9 b 6 d 2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 5 2 . 2 0 3 4 0 8 1 4 8 0 6 7 7 3 < / L a t i t u d e > < L o n g i t u d e > 2 1 . 0 0 2 0 5 0 8 2 3 7 2 9 2 7 4 < / L o n g i t u d e > < R o t a t i o n > 0 < / R o t a t i o n > < P i v o t A n g l e > - 0 . 3 9 6 5 4 5 3 3 7 7 7 3 7 1 3 8 1 < / P i v o t A n g l e > < D i s t a n c e > 0 . 0 0 7 2 0 5 7 5 9 4 0 3 7 9 2 7 9 4 3 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p z S U R B V H h e r P 0 H v C T 3 d R 4 K f h 2 r O u f u m + N k T A Y w g 0 i A G a R I U 1 S g p H V Y h 5 8 s P 7 9 d e X f t R 8 v y 7 j 7 6 2 e / p S e 9 5 L X t t 2 W s / W 7 I k S 7 J E U q R I k Q Q J A k R O g x l M T j f n z r m r O t Z + 5 1 + 3 Z y 6 G A 4 i y f Q a N 2 1 1 d X f U P 5 z v n O + c f y n F h 4 U 8 s U D x O P 3 L N F K L 6 G h w O d e i 9 4 g B c i K F c 0 5 G I V N G 1 W r t f 2 D I a O g z d H U K / 3 0 f f 0 c F m 9 f L u N z + 6 O P j P 4 r + 9 4 n H o v J e 5 + + m u 3 O 9 c E Q e c P D r A Y G B h Y 6 e N t 6 4 3 8 M q a C S P k h C v C X 3 k B y + G E 2 + m G o + 1 E v w 7 o F Q t P z i T w 4 e M Z T I 5 G U W t 2 8 O + / c x P n A y V U 5 t 7 G + N g C j k a y G P c Y C E s 7 8 L a m Z a H c 8 2 C 5 5 8 e V 4 j Q 6 2 w 8 h u D E F K W o z b q K R v o J E f A W Z Q B G 6 1 k P f c q L W D S J X z c B V O A L f 8 g T O d L z 4 2 3 / h Y S R j I b T q D X R z c Y R m D Z a 9 B 7 d b Q 6 P j w N V t D x 6 a a N p 1 c 7 j 4 f w t O p / w F e r 0 O G k Y P r 9 6 4 h L c W c t i o A f 2 u G 6 l A A D O x I B 4 / M o H Z U T 8 i I f b L o A + r b 8 F o V d B q O v H m S + + g 2 W z w + 0 M I + n z Y y O 8 g l U r j 9 u I N f O Z j X 1 D X F 9 n e W c L o y P z u J 2 D Q 7 8 C y B v J O t b 9 p V G E 4 N 2 B N 5 l l A C 2 7 4 0 I N h n 7 w r w 7 7 S 2 i 3 o j m k 0 v D X 0 0 c Z 0 6 D G s 1 d 5 C E g c R D M d 5 r T q c L i / r K b 9 g T R u 3 Y T V v Y D O S v n M d z R H d 1 T 2 L 1 + i o 4 / d K x D 2 J u H + O 5 e y j 2 t 5 A s 1 N A z 9 H m N x a S + n 7 o z g j W m m + o c 7 3 O I M Y C J + F k 2 6 7 U X 8 P A 6 q r j I n I / B z y s q X 0 f F 7 z 3 v a f O M p l W R d X d 8 c 7 t P + V 9 2 c n u b X 5 1 V 0 E 1 R 4 A X 6 q u X K K i 8 R O 6 n x H J r j R f r O E z E t W k E v X G e P U C + t Q C z R 4 3 9 A J k K n 6 a y 9 d A 0 8 q j 1 c j w i j X / 3 f i J u o q B n v b c i h A T P 6 O 1 + u i s e B 8 s x M F A o d f D q 5 R q + u 2 j C y j i B a B 8 9 3 Y D Z N 6 H 5 3 e i 0 B v A 5 w 3 A 0 N P T z F m J 1 F z 5 / b B r H p 0 J 4 8 / U 3 s O P I 4 L l + C b 1 j a / C O v I u D s S 1 M + m o I O 7 v w O j x U B z f y X R 0 3 i y l s F W Y R z D 4 M 9 1 U d n 5 g Z w 0 u 3 s 2 i O W a i n q u g Q U J q / i W 7 X A 0 c r h l g z g d a C C z 8 3 P 4 G f e H y e R s i A V / M T J C x T s w 1 z O 4 j w / g 7 c V C y D f f v a i o 6 n 5 w 2 4 n K J i B L J R g + 4 L w 2 y 3 8 e L b t / H b V 3 Z Q H W 2 j l l x G L 5 C D y z W A s x + E u z E K f S e J i X I A v / D E Q c y M h v H 6 C 6 + j W m g h F o 3 j 0 Z M f R t N c Q W d 0 C y 4 d i H s n 2 W 8 j 6 h 5 d s 6 D + i o h h A p W t c t s D t x 8 I T r p Z V r s s b r c X 5 d I G e h q N g d W m q j X Z V 5 p S 5 G H f i B 7 Y f W U r a q y W Q z l s A 0 Q k 5 p 6 F b o X Z B g H V 5 0 a j S g P k h a f + K n Z o B D r + N K 8 k Y H i v e K h v 3 V 3 g 0 l R S a + T l 5 j V 6 7 J 8 g D K u k v t s r X g T 5 v V 2 2 / m 5 5 h u L h d 1 0 0 d j + 9 V 4 Z G Q o y 1 m / r V t W w D t 1 c C j h S a V h 6 u v / 1 3 f u 5 L L n a q b X X 2 C K 2 N K L F U 0 u U U l P Z 3 v 7 i / S C H l P L N b g 8 8 T p U J o 8 N M S N L q F 9 4 B j P H A c 9 a 4 A h 4 i n Y o Y 1 d i L 7 z O s K I u o b Q 8 i T 4 u 9 D a H b v N o j c 2 + c K s z x 2 w + r O k L I o r K H 6 u 7 f s U o 5 e z 8 L y m o U X b 9 d Q o 2 d y J N i d w Q b a 7 g Y c A R N 9 d x s e n Y 3 v Z N 1 c L n o r j R 0 J p H Q P 5 q a j e P D M Y f R b O V x c M e E K + m G 4 u 6 g 5 7 C Z t W V Q i e q U 1 0 0 e L N o J 8 d R K e 3 B E 4 b 0 f x u d g 8 P n f o M B 4 c 1 T G h B 7 B 5 2 Q 1 j m V Z r n Q Z r J Y n 5 c g w f C Y 3 i C y f m E B s 5 i M k U F c f J d n N 5 V N k N s 0 z g t d D a d C G Y 8 b J 9 6 C H q b t T b D i R 8 7 T u e q 9 v r 4 1 t v r u L f L K 8 i f / Q G / I e f x + P 7 X 8 N H R y 7 h 6 d Q a j o 7 e g h a / h N X Q J p b I G J 5 7 p Y q R a g y P H T y J 4 2 e m s f 9 o B N 5 I g 3 X a h O W 3 + 7 j V L 6 P S W U f U O 0 4 v t N f D O F C r d 8 A a I T w 7 g N v j Z X v T r B I 0 p d w K 4 q k p O N k W H W e D V + m w 9 d s K Q K K w Q + M r C i / 3 0 B B B 2 q q j 7 P a p 4 y K 9 Q Z u s a E K 9 d 7 n c 8 O S / B b Q 2 M E h + g n 0 0 h X p / i 9 / 8 s B E X Q A 2 9 h d z H B o r c k w x J g U V 0 w v Y x G k I s E d s N L Y I t p I A v 3 3 k g T q P L K 8 V Z 6 q p c 6 r 5 i G w f x j m F 0 W P 4 A j a 2 t D f Y d B K i i o 1 K e O 5 R P F H P A R r q f 6 K 4 Q z M H 9 P Y 0 0 l l x M c / n x 5 v P L 2 N x e R z A Q p h V 1 I x J O o d O R S p q k F x 2 k 0 x m s r 6 2 x o Y A n P k m r G X t I X c G i J e r 3 e 3 T 1 T p b D q c q x X b / G Q r / X K 3 k d f l a o p U D p d B I o p D 7 S C S I r p b d U s 4 p U 6 6 R B F 2 v 4 2 g 1 a z E k P + r E W L R 1 p h p t / e 3 Z H i 9 f z D P z w d M I Y Z G k w t h 1 4 I h r D M 6 f G 4 e r U E U n E 8 d X n r + H l D h t p r o 9 m k p 0 c 2 G H Z p Y 3 Y W V 0 / B s 0 Y Q h X S o W U N H / N M 4 S M H n Y j u a 8 J V D 0 K z 9 u H f L v 8 r x L Q 0 K c W I 8 j i l T g k j 4 Z / C R w / Q v 9 F p 9 g d d b L e u w G P 6 k U 4 c 4 H U t 1 Q b 5 6 3 U M C P b A b B S v 0 0 N J x z 0 9 X + M 1 b O C 9 c u 4 a / p d 3 V t F 6 + A Z O H 3 o O f 8 N d x M k 8 L W e W b U L K 1 / G 2 U I u R 6 i Y c + A o 9 1 d r G M w i / s w / / 5 C M n c X R f R r V d t 2 t i o 3 G B 5 v e H l V U 8 t z G o E e w 6 0 v o B 5 C 8 7 k d j n h h 7 0 o l 7 N Q q O H l H Y X Y E m Z W 5 U c S t 4 1 D G h 0 b C U V 5 b a B N R Q 3 + 6 5 t V T H T y G M l m N o 9 a s u k 7 w x Z w p v U o Q Z 6 s Y + g X s m z / c f U d 3 K P b e P i L s 2 T l v j h 8 t o i P s p N 5 R b A 1 G m M N O r K / T 2 O i A d 0 t 6 J v l o M l / W A W d a 8 I g E i 2 d z / Z 1 x K A i c F w / a 1 f / L k v y U F R M i / j K K F f e 8 X j p P W 5 j 4 s T E X o 1 t B L C L 2 P x C P l 6 D G v r G z C M D l 8 t a J p O y 0 r r 2 2 p h d m 4 S + + Z n c f D E C C K k F y 4 q 9 Y B A E l C 5 P V Q W 0 g v S Z / 6 x E A 2 M 0 R K 3 0 B 3 c j Z / E 8 t Q 3 A x g b H W N D 8 5 7 8 T b P J i m g a t l Y a 8 A T t c 5 t G H 8 t b J m 5 X + q C T h O X r s t F M O D z 8 T L P v d n v g p Z U U K + c m b f P S 4 z g b L p w e S + D U g R H M 7 m e D t U 0 c p S V P 0 H t n F 2 h 3 8 z E E z X 3 Q a t P Q S r P Q d q b g X W X M V d D x 6 W k H n j z l x k z o E b Q i C w S e g V 4 w i 0 L L R C w S x G L l B i x 6 u d H I B O s 8 R / C T Y G g D h D Q n 2 t 0 m Y i F a 4 k 6 O n j l C R W 8 j m P a h v t H H a o G t 6 9 U R 8 w + Q D p K m M G b q D x z 4 / d f W s D y 9 h Y d O f A W / x t j L + 5 U R r H 4 9 i t y b Q e Q v h F B + N w R P w Y + z c Q + S s 1 W 8 6 z b J H G b R v N X D I 4 d G W X 8 X 2 p 0 K 7 X R R t d e 9 I k z A 7 4 r Q E J z A w K T B b F J N x 2 x w a D 5 a Y 3 p K o a i i 3 x L v d F p N p B i 3 N E C K T N o v 2 u S i e g l F G t B o 0 M X D Y 2 k Y d H v Q a 6 t o B J P q W i J e x l X x z h K s 0 C k g f F Q Z S Y k R n W Q O f R o / L + t f b C + q c + W a 4 o H e T 7 z 0 I C b K P E c g T d p M v z q k n v e K 7 b E a N O A 2 H X V R G 4 b x 9 5 8 l c s 2 A M 6 W u 7 6 G h E L 2 U a / R E x 4 Y e S k S o j 7 h g 5 Z E k W h c R o 3 A f E a 4 8 p G A f J B n f f m S N B b 6 z b x N 0 x Z X 1 G w + d U H R L P J M S Q Z K y e E C + s a D O u V f 8 p J K / / r / 8 J / z j / / k f 4 Z / 9 0 3 9 B E L r x 9 N N P Y X t z B y P j I 4 h N 2 c C v 0 U O 9 e a W O P 7 1 h o J N i p 8 a 7 6 P p I S b w m O 4 q u Q S z T w A O n w b i g R V 5 d c C H T 9 O B z J z L 4 2 K n 9 C I X Y S L 2 e s o w 9 K k S x Q r Z e m s B a 3 k S h w W u w L o m A h g k q f t R T Q H i K w a 5 3 H q 3 b u j J I 5 s w 1 Z S u X c n c T N x Y t 4 X 7 P U V x r 2 5 Z X x O O y 8 N S c i Y q 5 B J N 6 e C V / B E f S b V z P 6 6 o p H r Q M B C Z N u D W 3 U l x R t H L N x E / + x 6 + j / o k / w j c C N 7 H z L 8 f Q y r s R 8 y R Y L x o M 0 f M + 7 + t m H O X r 4 8 B f z e N / 2 2 / g 6 x d / E p N v H 8 W v / e Q Z p O N + r F c u w P L e X 9 m k 0 z 3 U h Y n A a R S u 0 t 6 P X s B k 9 K T S j z 7 B l N + 6 r W I e f z D C s g V V 1 / a 7 N C K M L 9 u 9 m i q n s I x m t U B H z j 5 h + K D R q r c J Y d 1 s Q G s 3 U Q s n M U c m k G U R G o E I J v W z q o 5 i T E U V e t 0 O V b S J a m 9 T / f 2 z x E v P a F O 5 9 4 o d v 7 2 3 n n J s S B N 1 R w Q m P e d d E Q o X 4 P + p m y y x g G Q Y e 7 F k / K 1 L e c D h u b b c g Z A N K O G B E v + I M o g i u J 1 e K h L 5 s M R Q j h 9 G r J w / p F c f J E K r 5 O y U f w 7 b z e v q 2 G T 4 p I o Z z G a V g N C o 4 E J j a B d I + 5 T V o 0 i M V T Y 2 1 P u 9 I l n E s H u O l J J x j d n G d n Y H Y 5 k M r X o X w V C I n U A a U 3 s X n W 4 f N 5 d b + M H V B i 7 V + 3 B l 2 F E B X p 9 e w e G R c h N Q P Q 9 c B j 1 k h d y 4 O M D H 5 x L 4 9 B n G N a N R d G k 1 R S k 2 z X f t G 1 P E c k 3 6 H u Z f N i o B a X Q a u L F 1 E a V W B 3 5 r C m H S o H h Y g 1 Z O o h 5 5 E 4 6 g b W y k C 6 S 9 f I i h 0 + w j 3 D y F 2 6 x 7 S Y + q 7 0 U k x v d 7 B t i f o s 1 s O z E V Y 1 k l 0 8 r / q o t e + M Y Z R 5 B + u b 0 + X L q V w y 9 c + x b + y m f / H f 7 S V 9 N Y f F 7 i V p M A j + 3 2 K / / X p 2 I x J h U F j Z F e F n 9 h A 3 / j 1 p M I P P 8 o / o + f e h o + R x G x 1 A T W W + + o + + + V Y c Z K y j z u f h j F x S 7 M z G W Q L C A e p H d j b O w h 6 + j T k 4 r m d / q 2 J / m 9 P / g K p q a m y U o a 2 N j Y w u j o C D 7 / 2 U 8 S g A Z q r m 1 1 P Y k / d C u A G b 2 D a n Y Z 2 1 G J n R z q n n 0 a w b H M c R r Y L j p m E 0 2 z i K a + o 7 7 f r d g H y v t l 4 O 4 V J 8 8 b Z u 2 G M v R k 9 / N m Q 9 o q 3 3 n B G A q 2 o X f S o 8 k 9 7 w X 7 H c o 3 U I G 9 q A 2 D e n q e O x c f g p A i l F D E B t O f X U m b S / d V Y i L j P 0 A K Z y g q V y 1 t I k g L 5 S K g 5 A a d t o F W v Q T N H 1 J K I B X s 0 M p m g o c U F R L x u H y q d F E 9 q b w H C H i P o 0 M K R U D 4 S D 1 p 0 V q d A o x + j Y B 1 I O 5 P I 0 5 a 2 W F 9 s 4 U u 3 H 0 a i o E O l 6 n D 2 S Q d q T F w z l s Y J e X 7 9 K F J n J k L Y X q c M R 9 / X 2 g v k Z I l C O y s u r e U c S Z 4 V s U N L a O N 5 8 6 t 4 N e e f Q f f L B h 4 g + V 8 0 d z E 9 / J r + P a N P N 6 4 s o R I Y w 7 R 0 R I N g I 8 l t m M 2 C Y j F Q x r + Z f h q L q Q 7 G p K x C h b y g N m m B + x Y 2 K m T i H g c 8 H t p 0 R n b S H 2 d Q X r W e h 2 e U J y x p g P / + V s 3 8 c 7 o u / g r y b f Q / V q Q 8 Y t t 8 H T G a L a H t x g X 9 N m O j E l p I A e d H u Y e K u M P j B Q m l q f x q X 1 9 R E N s A x q F e i c L i / H U U M Q q S y w g i h J w p W A u 8 v p j l 8 n z S P F 8 V E N X E 5 n I Q X i 8 G r w 6 r T j b / r d / 9 z + j U q 2 j 1 W z i o x / 9 K G 7 d v I m H H n w Q h U I e p x 8 8 A 6 / H C 3 9 f Q 5 g G M m a W E O z T 0 t P r r + t h 3 l D s v a 2 U k u k M u i W 2 s n h 9 H X 5 f H N X u u i q X m z G K t O M H y Q d R w a F I t k 6 8 z r 0 i u i 5 t L Q m L e 0 E p x + U l O i l 5 B j l b 4 k R p J y m T 1 E B A O r y / 8 l A S f O 6 N V f a K 5 g y o c S D p A G n w + 4 0 J / S g i h Z l Q N M + N b o c B K + m e g 5 3 Z o 3 e R N K w E n 6 + 8 d g 5 f / v K X F Y 0 7 d e o 0 X n z x J T z z z I f x R 1 / + K n / v x t l H H s L W Z g 6 f + c y n h G O o 3 0 t C Q 3 h 3 v b w N X y T B D m T F 6 e l E t 8 o 1 A 7 f X y r i y V s T V z S x q P R k L 6 r J O T m Q C P s z F / D g + m 8 a B q R i S E R + y u R v o + C W g p b f e b V i x r F P h M 1 R O B 1 Y 2 K / j H 3 z y H r b k a j M n X c G B 0 A Z N a n X y 6 h 6 b l x m I z h p W d Q 9 B v P Y y p J R 0 / / 1 M 6 Q W M n E k Q k + 1 h r 9 F A s 8 1 X q o 5 + d w 8 D Z x O o g x J i O c U r Q j 1 g 4 i D A p 5 z H P V 3 B 0 + h y u 3 e o i F n U g 6 G d 7 k a 7 + j d 8 5 i d t P 3 c T / 7 4 F v I P o v J 1 C 6 b c c b 7 F E l w 0 T B s P x 6 d I D x X 8 r j m b U P 4 9 G 3 P 4 F f / N g I R s b m 0 T G K p I Z U L l J 8 V 6 8 A q 1 u i U l t o B 5 9 m p d 3 o 1 K g y W 2 4 0 p s / f U R a R T i m M g z N H e R + q o f Q j 4 1 H x U A I u S e l r e o h x M a 9 p r M N r r a P b r K D m m I E / e Z S e z a / 6 f 1 B 6 G y V z D T X G U k P P E n Z O I K r Z H k u u J e N m G + Z b G P Q G M C S G i 4 i B k X / v B Y 4 o u o B E v h n K / W K h + 3 m m + 4 k k G M T 4 7 Z V 7 k x D D e 8 q d 9 t 5 H 8 O H 6 7 3 7 x L 3 6 p v 2 c w a 6 8 I Z x Y H J d k 2 F 2 n g E E y S b b s 3 j / 9 n i V S 4 1 s 6 i x x j A H y Q 9 o Y i n k Q S B N a A F o E I t r 6 z j w I E D q J S q m J 6 Z R o c d V i 7 V M D M 9 w 4 7 S c f D Q E T z 4 4 C m e 6 2 b H 2 I r k 4 n s n O 8 k X i C p w y T i G U A a v p k E 3 r i I 9 M o X p k R j i 7 h 7 O 7 p v E Q x N x P D q f x h O H x 3 B q X x L 7 p x I I + l g G N k z d s Q 3 L 5 D u e K 2 K D 6 a x 6 t 7 p V x S 9 + / W V s P H g Z h 0 7 + A f 5 h e h G / w N j q q W U 3 H t v S 8 R G 2 9 2 d C N Y x N L O J q f B 0 7 V K L l t 5 z 4 / M k n k P S N I N / c w k 6 + Q 4 A b u L Z i 4 u p 2 G w s N A x d 2 a q j T u n e o 0 I 5 B i x 6 w S 9 o D J B 2 L m E z t Y G W 9 g y 9 / p 8 H f d r F v x o f f v T q N 1 l Q J + 0 e v 4 y h j r f K C x F d D L y P x h y i k z Q 5 E o q R 8 5 8 6 2 8 O r C 0 / i 4 e x y P n D i k + s I h Q y H s X 6 e X n k I f Q 6 M X g j N 8 F K 7 8 N 9 D 3 j M P c j i E 4 Y y L s z c B j k W 4 K 5 a Q O D P Q K V S 5 h s w T e y E M P 5 G I f O h k e u C s v w d N e h N V r o 8 1 7 O U M P o E 9 m o o f G 2 H 8 B G j q 7 n A M 3 r 2 3 t o O m M K g s v l l 4 S R J X e O l p s h 4 A 7 q Y z l 1 l I b B 8 Z P Y i Q 2 g 8 X F D U T C o n c y A q i p 8 S D J 5 I n y D 9 P f 0 l + 2 0 E v z L F H w o c L / K B 5 M Z O h 1 h g C V z N 3 d m M k W m + 7 Z Q w P i 9 e 6 w O f 7 G c X H x T 6 3 7 p c v F I 0 g h 5 M L D d P V e k c I L B e z S w t 2 9 4 A e L e K k R / S A 7 g P S L L w G S X F 9 m V 4 g S 8 C 3 j B K G B f K s o q O 2 5 7 E w g v / N Q 8 X m O K M 1 Q 5 P u 9 n 4 d i b X 0 d j p E f g 9 V c Y V B 2 n R 6 G 5 X Q F 0 P f O w x 2 d 5 0 X E u 5 F S i X X f F b l P N n s N i J B 2 0 u O k g o f V c a P d w 9 / 5 z W d x 8 + g S z p 7 8 M v 4 x y + Y 9 F 0 H x i g Y j 7 y W A u 1 Q a N 0 I z b U R P l f D K w R p + Z e c U + m / 8 F P 4 v o / v x 8 T N z 2 M j V 8 f 2 r r z H u 6 m C R H q o u 3 e 2 1 M 2 V q 7 N R 0 w 0 M D e i Q T w U m C f t 7 x D k 7 M S / B P G y 5 T M y h N o 4 d f / M 4 T W D y 1 g b M n / h C / 2 u g i + / t p F G 4 y J q S X F p G 2 G L A 9 p V 5 6 v I + 5 v 7 m N v + R L I v / s X 8 X f m x 7 B h x 9 9 E K u N N 5 H R D l A x q J T 0 5 k a r p m i W A K P H 2 K i 9 c Q 3 N 6 n 6 M T J 1 j + / K 6 j H M Z v r N 7 q E g e P 7 1 r F Y n 0 G P u d 8 Z R Q t 3 Y e z v o 5 d B P P q P 6 Q f p Q O l f Y U P R G l b t P I B U M E I o 2 e e C l 3 / Q d Y o I 6 J K D r F a w 8 V V z z M V O B R l U 3 0 y B j L r o 5 s N s 8 r q j U U + Y 0 A 5 + 6 x X S W 6 R w R Y c m 4 f P y q 7 s s e W J C F x L 9 U c e r C 9 y Q 4 B + H D w + U 4 M J S I K L 3 R H r J s 0 g t f J U N o 3 i W R o j n 8 n 1 K t i b O 6 e T Q 9 D z z a 0 A J I C d 8 l Y F n / 7 f i J J C q v V Q z C Y Y G P Z v + v I I K L T o v V j h d n Y t m I Q Z g I 2 N m K 9 s q O s m 3 g f N U Z 1 5 x x b 7 g s m K r y j f p X A O A q H F k d f n 0 f V e w K O 4 D 5 y f 1 q 5 + i o c 5 d f g N m + h V 7 m h 6 C M 8 Q d I X H T 4 9 h g g t t t + d Q K 2 0 h b 6 z j 1 c v X 8 F 3 S W c 8 R 5 / F P 4 w U M f J 2 D F u v B l B b p Y U 0 C E w Z + 2 k 4 0 M i z b A M n D m d 6 W E t l c b U 2 j s V X G c 9 p b l x Z L e H 6 V h f X S w 0 Y H h K Q o A 5 P g A q h M 2 5 h f Z x 6 m + 3 p Q K F C V D U Y N f h n c N P x e W w 7 P 4 1 O c A R a + E l 4 e 0 F U y n 3 c b g e w F S 7 A G 1 v C y W S F s S H j s D q N E m N E i 3 G T N + h E 5 F A R E z 9 X w T 8 K 1 P D O r c 8 i d D 2 O Z w 6 N q Y T L u 8 + + h n a T w b / R Q q 2 Y R 5 M x W j A c J p g M A s u H T n k f I v s H c I X 2 0 y N N o E 6 g d Q i k m p v E x 9 E m j T 2 I o s Q 3 k t k z K g Q I g / r w S V J A U / W H n b 0 V U N N I 0 E A K J R d Y N W o F F S 9 L P 6 K 5 i U 6 v g R 4 B I w A a g k I U V h R V K G E q s E 8 d s 3 X F w n Z u U 2 U u h y K 6 J + e K 7 o l S D 8 E r U b j 4 m r s i Z v u u 0 b c 9 j K Z + O / w s 8 Z N 8 l l k W Q k F t G r n 3 G k O x n Y B 8 N / S M N r j s c r l + g Y A K y + B j 5 A j k b 1 B L I q y n o X t C i G i j 8 G k R d a J I q b W K N h v h f i L e T C 4 q j S M i a X U b n O / 1 X h 6 C Q 8 Z a S s Y a S u 0 1 N L p 5 B s d 5 V N v b i P p G F a g V a N j o f T a k l x 3 s Y M e I 5 Z M O q p W 2 y c V Z E f J 2 + T w U 4 f F 3 r D R L 0 6 0 R N P 5 Z 9 T m f L y A V 9 8 P D r 4 X q O L w E m f 8 g W t o h t L 2 H 4 P K R g r a 2 4 W g s o t d c h q d f R K 9 P u 6 n 7 + L m M l y + X c D V R w p G 5 N / C z l T Y q b w e Q p y N j R K 8 U R 8 W E v H e H S k q 7 j H D U i U C 6 g T c 9 d d Q 9 + 3 B u o 4 7 r q C L r a 8 H B m M o T 0 G A 5 2 F Y E l h h p t 1 t m p d C Y s e 1 Y d V i d P s Z H h d 4 E 4 W e s 1 2 y P s C z v 8 L p n M B 5 Y w 4 v v e N B g v y w F q r D G i t g / b 2 L q g R 6 S R 9 q I n a w h + a E y N h 6 p 4 V 8 Q s M 8 u P o r g 5 m l 4 t w k G G u j v X l h F H j H s 1 B 1 o E 7 u p T A a a m z F a K M x 2 9 a G 6 b L A t 2 4 x 5 J P Y T h j B A r n M D 7 U G d g O / Q 9 r l U K r t P a l x 3 G o i R 0 l l u H + v v V I D R 9 K B Y O d U H i s q T E g 5 o s J y k 5 m 6 C x + e P K A 9 l k U o G W w s 0 d H 6 l O 0 M R B W 2 U G O c G n C h T P 2 L a N C 9 H o 8 V y Z C v L 8 P r v Y 0 C V 7 t m z J G y h M S B g b E D Y 5 0 s m U T y O y B C I I j L + J L 8 d x l 0 f 5 M X 8 j i S h d j e r J 7 + z E x R 3 f + P 6 1 S / 9 f 7 7 k 9 8 Z U o U U p h A L I x W V i h k d l 4 e 7 K T v 3 m 7 r s P E t v l S t H u g k k a 2 L Y e n U E T p s n O c b F z C B 7 7 b P v / t f Y O K u a W m o s X 0 l O q 4 c U 6 V Q m i Q D i h e H W t L C P 1 B N S u 1 V I g Y g f u 9 V p W j 4 r r 8 s L p S y m L 2 W t X o f t J T Y Z C c E o m U B i X L p l 9 d p b b T 6 / p T f L A K L z R / V h a 2 0 C t Z i B X a O C N x R p u h 7 Y x l X o V H z c d 6 K 7 E 0 c r S y p G 2 i j W W 4 h u t B g K h i A K 5 y + v A X I J G Y a q G G 7 4 i K p E 8 z L G L 6 G V W Y I Z 3 0 P G T e 1 O 5 3 A N a V X q l H h X O L Q O f 4 v G J K I f Z R 8 q t 4 f H D 9 I J 9 m Z V A 5 W p N I R S 4 i o Q 3 g n 2 6 i X f O 6 a i 5 p v A W Q X 0 9 Y m I p 2 c K t R A P n R w b 4 R t C N 3 6 1 O 4 / L 6 K f g K J + G q 6 u j 6 3 d j y 9 V B J O r D j s 7 B M O v X O t o n V 9 Q Z C B F J Q F + Y Q o O c Y R W i 2 g x 4 N l D 2 A 6 0 C z V 2 Q V b W W 9 w 0 D I K q T J g + 7 R O y l 0 3 U 8 r z / K 7 x E p I v L T r r Y R e G 8 2 q O k + G T N y k l z J g 5 n V k U d o 1 w C K 9 N r 0 L 9 V 8 L 3 O 3 L S n t d g U p o L N w t a E 6 Z c / f e 8 O N + s h e k I q L 0 M g g r I H i v y E C I M C t J W N z P I 9 2 V v U A c i l x P 2 5 M d d H 3 x 7 / 3 f v z S M I 4 Z W X p R Q F E P F L 2 w g + S s W o t U p 8 y w p g A D u f i 9 x 7 f L P / q x m Q u y p m M y s k A K 5 e g Q S e Y o 4 z v u J 8 p D u k H o v o G o b d f g C t q f U a e G k v M L 5 F Z V g W R u V P L 2 E P c l U p F 9 4 C 6 7 o E d V p I k a r y T u 5 U S q W S O k I N F 5 T Z B h / K T D u e k A x K F L n M C 1 2 L J G g I m 6 h U P R i 0 d W H e 3 w R H w 6 a 8 O Z d 6 B b 7 6 D V k 5 j X L S G B 5 N e H 6 6 j J S c 1 p i J + a i T b j i O U x H t n A i k s O h R A 6 J S A G G X k W F H e D o U Y E b r E d f E i w s y 4 D + r d 1 F i G C f 0 z L Y N x v G g 3 M e r F U E 9 U 6 E A z c R D Z 7 A R H A R p 2 Y f Q u 4 i q d H 6 B P K 1 w 7 h Y m s a b + S l c y B 3 B 8 t p Z 9 N c f h F 6 Y h s u k p Q 5 0 Y G a y a C Q X 0 Y 3 v o M 2 y d E N 1 O G N O l N g 9 5 2 5 W E X c H C D 4 a U 6 0 I f 1 T a l g a W 5 d g y L 7 K N n J g O n U G l Y 9 N 9 R 5 8 g 2 I 3 r S r U 8 M r E 5 l Q j S f S H V p h K T K 2 N I Q 9 E l D Z Q h E a N J a s h 2 E i + 4 3 b y E Y m c B 3 u I 6 8 l U S r p C G w t o A w Q T 1 Z n f i 7 V 2 x F K j i v h l c u 7 Y E L U 5 g k B Z K d l B o n p M s S L y M v J d j 9 3 s J J R O A C S D k Z Y s d J 0 l i 4 c 8 C 0 l B E d + 3 f 2 O A R s W M t m x 6 K t 3 L 9 8 i / / f X v q k V I o G 1 j y n q 2 4 q 2 z i u c T a W I q m 2 f z x / f 4 J f y V t U Y W X T 3 f B 5 C W Y V F N 1 e d 2 O A w E G y u 8 3 p U l 3 B U k 5 7 3 o U u b 8 M A o v I 9 B v V K C y i W H P p N O k k G S A W 0 N c r W Q S s J Q x I 6 U S 7 p X M 9 X q + i b z J F S S m K 1 I e i f i / 1 5 m f J W k n 9 R U 2 k 3 i p m 4 2 c d Y R j 9 H F 6 7 0 c Z 2 p I b w 2 D r O h g h P S 8 b F q I A E o 0 d j k O p i o 3 Z Z N l 5 n 0 B M P a C H K I h / T n T j d 7 e F E 3 4 s 5 K 4 u E V o X T s 4 M i Y 4 Y m D Y u / w + s Y L J c M k L Y I 2 r Y L K W 8 A B 8 N R z E 2 H E I / 5 6 L l p 4 b t O U r M 6 7 5 e H N g g i i l U 8 + d B Z P B y N I V 0 M w b c S Q 3 J n B v G V J B L 5 J L p b B D 1 b f B D n f Z L L Q H w N f n p K X 7 B A i p t H j 5 6 z r 7 f Q 1 S z S 6 j A u X y 9 j S s 9 g + o E + N N 6 / 0 L m F U n c V K W 0 f U r 7 9 v B I V s B t Q R t X y 3 F V A l 5 f t Z 0 Z Q c d 6 m B 6 K X 8 y X Q N h t s U z F 6 9 i R Y M X 5 t 1 j U U C e P d 2 + c I W G o G P U 6 L A J w Y V G l T g j g 0 9 g i q 3 S 0 V y w w V V m I h A Y R 4 A a N b w X h 6 C s 1 B T n 0 / f M l 3 8 t p 7 7 N 6 X 7 Z V U z y L o z P D / 4 p H o L Q l C O W 7 r r T 0 T U A y X 0 q / 3 E b m e Z C R F t + 0 E h R h r + 3 z 5 v a N c 3 L K k 8 k N r L V k e e 8 C V t 2 K l H b s g k y l J G 9 V L S O q z C D B w t 9 f m v F d E o e 0 3 d j H t G 0 l F + H + + d f L 6 d V o 0 n 4 8 8 2 k M v Q c s n M z S G k q 3 f g t G r I h M 6 A J 9 7 N 3 Z T o B i o D h I R 1 z / M + g n o J W 0 u t 1 B U Q 9 7 L 4 e w 3 M E h 9 R r 0 X C y m J i F q t j n D Y t q B S z 6 H I n D 0 R a + C k Y l G p e R 0 R 4 f 4 y / U X K 3 G I g / 2 / / 9 C a + p 6 2 j f e y b + C s z N / E F 2 o L Q N u O x o h M d x i P N X B S N N S 9 M W l y Z / O F P d + E f b c P r M 6 l 0 L B u d k T t d Q C P T w Z d 5 3 d f J x 6 9 u n 0 J w / W H 0 N 0 Y I J t a x 7 c A B K t 2 R d A A B 0 s / H 4 g T V W b s d v n f L h 4 B W w m j 8 A u L e K S T 6 S + j 5 P 8 R v G H + R W U j W V J S 0 0 z X x 6 r V N / K u X F m D O U m n H V m B F l x A N F B E l g L z 0 t N K X J o F c 6 8 b Q r K f g L M 1 D X x z H y U 4 Q f + M T c / A n i m q I Z C r w E N v K a V N S V m q 1 / B a S g W n 4 v e n 3 t O F m / V 2 2 q 9 h 6 E 6 P e 0 + w H 4 P z 5 q z h 7 5 i E F B N E D + S s x W K M / H C y 3 Z V / P w A J j s E n t j O 2 9 6 l f U p N a h k q Y Z 4 5 r t O m q O b b g b X t T r f m i j 7 7 3 G e 0 W g b / 8 N O k f U J A W Z o S F A 0 G g c p Y x C 7 8 S r 2 d 7 p v f K j T q m T z K S A c O 9 M C Z m Y 6 / r l f / D F L 8 l C N X H R I n s D f b H m Q 5 E 0 e t Q 3 D q / H r x r 5 f i K N f P d F T 0 D Q 3 X k R E G L N u 6 Q G / l A c 1 c I m / M H 4 7 i 9 t k d k J c g 8 Z a L 4 j b B 2 V B t 4 F l I B W v I 4 o u n g t 1 b E E i Z w o 3 w m Y k P m s A p j U R Q y E g M N L L z U s 2 1 A E m M N s o y y q l P e K s v C Q x e / E Q / X 7 Y r 0 c O D g e w / b l O n Z K U z j X i + E H e g c 3 R 1 r Y m a j A P e 1 g f N U m n W S d Z f a 2 i 1 a z a 8 E o u 1 D b 8 q B T Z W z R J U X p t x A M k z r H B 7 h p 6 d i q j E I r T q G 3 7 U O a s d S R Z A z H e J + j M 2 k c n r A Q 1 6 a g R W U W v g N L R Q 8 V 2 4 d 4 a I W g 7 0 H v M + a r v E v k T r N t p M + k / i B Q + j h 3 Z R X n m i 1 Y 4 3 X 0 Y k u I R b J I + 8 q I e k 0 1 o 1 v y W 1 4 3 2 4 H d 2 K R t 6 n U 1 e D t J F L c N P D g + i u l U n I q f p 0 K m 7 X b n h f v 9 D s L a K N x O W m e 2 z V B f R G Q J j p u x n n i P R n + b Q G X M m + z z f p N q h o u 8 / J 6 Y M h J C 3 8 Q I D E V v l t B y 6 w j R S I j V 9 b l i K v E V c U / A 0 / K T O s c Y 5 4 Y R c q f p A d m u U Z a r f R B t V 4 H t s n s R i s z J E 9 B I X 4 k p d z t 0 m F a Z d M x Q V E y 8 l M R R t s e z Z 0 b c T + S 3 e 8 v 3 X p H M g s z r I y u S o a T d w V 4 B p 1 x X 1 m e 5 / s E v / Q 9 f G i q r P V F V L L j M Y K B 1 3 v V O / 6 1 E r i k 8 W x R E 4 p 1 y n j Q k E B V t 3 j 3 j h 6 V R z d 9 J K I j C S 5 k k z t k L / D v j S f k X 4 I i d o f m Q Q U S 7 7 B 2 z T s t n T 3 Y V C 6 6 C 5 F 3 p s j z 3 E w F V m 4 p Z a 5 i o V N u o N m j X 2 h 0 c n x 1 B u D B A 4 V I E t f x x L O 1 M 4 5 X G G H 7 A D m q N l n A k Y S D q I Z 0 w 6 K k I A J O x V 6 d B O m n Q m M i M S Q + V i 3 H C U t C D l 1 t T K G Z P w L s 1 i 0 e D S Z y d z e B g x o d D 0 0 l M p v 1 I J q I o b i 2 h W 3 c h k N A V o E T M b p S 0 a g u R 4 G F 4 + w v o O M f o Q S 1 s Z C t Y 3 q z h 3 K 0 c v n J z B 9 0 p x i 4 j t x G O r z D + y W H C 3 0 L c Y 8 L v Y h 8 7 6 e W p c K 0 O b b U V Q L c V I a B i 6 P M e x 5 N + j I 1 6 M R I 4 r N p B + q p a 2 l L 9 p A z O Q E I D o c 3 v 1 Q 0 Z 4 G 1 0 s l R T 2 8 N L v G w W 6 g j Q e O 4 1 Y p J g K L d X d z + B Y N I Q N C r Q g z L g z L Z t 3 F a p a 7 8 W p Y 4 E 2 d e 8 j y q H T c t j / h m G C z 5 E P O M 8 d 1 0 N 8 s v 5 M u 9 U g K L t p r 1 F b N A 4 + L k N v y O u F H 6 Y V B C 6 J 3 G X T Q f v i n g x e x b E e 2 W Y J R z O t p D r i I e S d 3 I f G 7 R 0 T H / / i 3 / 3 S 9 J w 8 h J l k 4 K L g k r 6 V y j Z 3 s b 4 L x U 7 2 e F E s 1 F S 0 / 9 F 5 B 6 S u a u V t 3 k s p I 4 N R T p O 7 l s p b F A h R n e P U n Y 7 m P / b P W C L e F K r X c W g u c l A + + j u 0 b u i Q E g A S v 1 U 3 X Z / f 2 e m + x 6 R i b X V R h v Z U g u b + S Y 2 C w 1 s F d v I V T o o 1 1 o Y S 8 X w 5 P 5 x P O Q P w b N Y w v b G P M P C C S x o d S S S B R x h w G 5 s u k g B a Z R M t w 1 k N r 6 L Z d S T P f j 3 t f F 6 b I A f F O b g X X k I s S 3 g p 0 5 m c G g q y p j L x O Q I 2 6 S 2 i E h 4 F K F 0 G F Y t D q d u o D V w o 9 m R o Q Q P Y s E 1 R c H 6 n T D W b r 2 K d z c D e J E 0 7 2 t X 1 v B G r Y T B N K n e x C I C 8 W s 4 G t / C f h 9 p N K l e i C X R 6 I m l + q b l o W L r q D T p P Z t J + I 0 M 3 E U X T o w O 6 B 3 n V J t 1 O o b 6 K y u E x f t L 1 r f Z y 2 H H v A Y f F U w m y u 4 V s 1 9 F d 2 B g M v g g / L K 8 w e c h k + B r D / h k y K R n M X a z 7 H E n i 9 9 N U y d k p s a A b R / 0 Z e D T w o r V y P 2 G c 0 x V o c W D s S y b z Y v K K 0 a 8 Y z A Z g w m l k 3 E m W 6 l l k q u d g L g r D s K m p W j a E F C S p J B k h Y B C o i c Z i 9 J k 5 j k k 8 S Y p 8 g S N Q o D f y b I O N 6 H y 3 t k S t i e 8 m y M Q E O o O l l s U X V 7 C g Y c i n y U j I 7 R H V O + / 9 t W s F 5 U i h y P k 3 r v H 2 v Q c 0 k k B H q u X d u y 4 S A D D 7 y T x U M q u I p a c U J / l O / m 9 0 D i h c C L D 6 w x f 7 v p r c G Q + r M 6 R h h 8 e l 9 H / 2 w v L d z 5 L 3 U T s h Y + S h L j 7 M m l 8 8 g T O 8 n Y D N 9 d r u L p e w e W N K q 5 s F n C V r + t b V V x d L W B l u w J v 8 2 1 a y h h 6 N c Y X J h X C C G G L d z D 8 J o K Z H k I j F v R I j z F U n 0 r g h C / e R W i 8 h 3 K k i 3 f b X j Q L E 8 C K T M w N 4 P S R S c Y 3 H a S T C W T b V + G L j q D R a K o y B m Z a a G 2 H 6 K l o H d k G P Q K 2 T y + R r a 1 h u R z G a z T 2 X 3 l 3 G T 8 o F 1 G f p O c 5 U E N t 5 B a c g Q X M B 4 u Y 8 9 Y x Q 2 U c p 0 4 m a C B D V G D d J S 3 B N r D 8 G J h x a I M k U H N j X z i I W G K A S n l Z z Y 3 U d 6 c L y U t o s 8 S X J X o X 8 b Z b 5 r t Y r b 2 B m r G N 9 e p 5 v n 9 d x U n + f h I l c 5 U U W 6 e X i c N s 1 d Q 4 n Y h i G L x W S j / E T 8 M e k W G N B s r 9 V c V e B E j i B W W M T 6 i + A G O w O / P e 4 w 2 o g W G h c d n G T Q W 4 i d B p 6 F 1 7 D q C A R j J u k h j b e 3 0 B h b o P v 1 P A o R e y P 5 s E g q w y t l c a 9 1 X s Z P + m Z Z V g k D K a Y P l V m t 6 m e 0 L t 5 L 1 N D e / e Q 7 J 9 s g x E U T 4 e U X J v b C S W R a z 4 U A n / P C J 0 a k i v v A w 2 V S F 2 P Y x c U 0 b V h f a J S x e v J b R i m B q v V 3 M I R W Q M S T y k X Q 7 5 n X T I g G C T z t 0 r g + 2 v w U p / i u d J q n Z I 6 6 S i 7 A 7 + J h 6 L U U G y a p z E 9 s a y r J 9 N 6 3 G T M t B 4 k M K 0 z R a K 5 Q a 9 k o G V b A M r R X q n a g v Z p g x C G 6 i Y X V K a D o w O L W D 9 J t o D H x Z a f W w J g K O k h F o J D n 8 J q Y i J e a 0 I H + m V 2 W 8 y B j I Q m 2 o g c a h C Z W / j y 4 y h / m T j O E K L H 8 L Z F g E 1 9 S B C G R d a X Z 1 A b m F 5 z Y U r i 3 U s b F b p G U 3 l K a u 9 E l w 0 n E u k n s 1 W m 4 E 5 6 V W t i C v L H T y 3 1 E R R a 8 A 1 4 U I 9 s o 1 2 Z A U O 3 w Z G E y V M h q p I 9 t u I i D I y Z m p R Y U p W D w W C c s P w Y a s 0 C q s y A 1 8 h g 8 H 6 A J 8 7 N I U j a d K n c B 1 O x o D + Q E r 1 v Y p H + V d e Q X c G Y Q 9 / 5 x j Q O 1 T o O e k R H X b m V Y 5 1 n U 0 C T 9 b U R Q i w s h o e U b S N 3 a G 2 U l A G j 9 T K z Z i r l 1 f 9 p 5 c 2 q M w m a d 9 + Y V C K c U i C K d + + w Z g q q e Y Q K m C x b 6 X v 4 / q 0 i r X E / K 4 2 X m V / t o k / f q c o n D g G 0 l K q / 9 B L D f + K C B D u R + l E + v f Q P 1 X Q P S K / H F J a G 6 Q W v F Y Q P k T R c T R 5 T + p r t Z y 1 x A 0 P B 3 H t x r v r o k X 5 9 w a g H y R t W g 9 Z o S u T W m X S q 4 C g W S 8 p o I i y D 6 m W i K S 3 N T + 5 u w z y U e Q + 4 o n M V h W h a E Y d k 5 h L Z d t U F s u D K q 1 m J G Z T Q L P V U D v u e O o X 4 Y k / A J d / T H m j e 0 U A Z J o G v Q T j K I m Z 1 D g H r R b r J G C T u E p W l T a M A e O Q G h b o h V a L p H s E U 7 5 J q k X K 1 t s 1 R j J L n b 4 I a W + P 1 G 8 c K / S 8 F 2 s D u K e B R m Y D n s x 1 n E n f w C d 8 m z h j 0 u t v O N n g / A 0 d w F q o i 2 9 4 k v j a 5 l E M b n w E M 7 e i + H / / 9 K P o b v p w q 7 q K S / k y L j A O K r I s A y f r 6 7 W t q k X F D h A A i Z 6 O M D 2 G O x h R 7 e j E C q 7 m W / S I f B / 3 o J 0 o o h 1 b g h b L I h 6 o M F Z p I K O 3 k H I 3 E O p K j E l A u V 3 Y 7 v i w 3 P R j v c w g v 3 g E w f w M r E U v / s J 4 H J 9 9 / B B G k y G 2 u d 2 O t X I O L V c J C f 8 0 w S B Z R E m Q M O 4 x K w g F Z K M V C y u N 1 9 n G t p I N R b M Y h z j s 8 Z 3 J 0 B m s b b + F Y D j N c t k D t M N + W q m / q h J M 8 e o O 2 i 4 v W m y o S b + 9 0 F B Y T S C U V M Z P 0 X S 2 f d t o I G t d h n + Q o M F K U L X Z P / 0 i A R c g s G 1 w D k U A d W 9 8 9 N 9 C / J b c V 8 a d K D Q g W 5 t l J M c 1 b N 4 2 E B / R b E C p M z 9 A J A a 6 n 7 I O x W 5 o O + W u x o P E C v G z H K u V d + h t M r b V 2 f V Y K u k h 4 0 m 8 s w S V l e I m I v H h H g I D W t 8 S g Z O 5 A y S R T r u l r i c z D A Q k Y i 1 7 R h n O 2 n k 4 M x 9 V 5 9 x P a t W 8 W n s l w H H L / X k N e 5 x E v B 8 / s w x C o Q o V A 8 t b N d z a q m C l 1 M R 2 g 2 z a N G H 0 C T q 5 n 9 y b x C D k 7 K i g e E p m P t M q X c 4 R j D H a p j F 2 L + M V B z 3 E e P i S o l s p t w l J p p X 6 X t y o J 7 G a f x z B 1 Y c w t R b A L / / 4 w y r T 9 p 3 v 3 8 T 3 1 6 r I R 2 i E 4 v Q G / g 7 6 X l I Q l w E H v 3 f 2 y f F N H Y 6 6 h n 6 W 3 z e c B L a b 3 q E B d 4 J G M E y q E q 3 B T O T h i q 1 g J J x F x l e H z y n T o W g 4 q L C y Y 1 L T d L E c f m S N O M q F J J z 1 K Y S q U + j f d u K n p m L 4 1 K M H M T a S l O a h 7 F o Q 1 n s j d 4 l U f Q Q B d 1 y 1 X a F 1 G w b j l v H g S S o t D a 2 T Z J l x k m z O I 7 N g A p 4 U 7 + d W d H C Y H J A B a 1 n Q K f W a C z 9 p X 5 s i q 6 H X C M i R 4 g r r P 4 Y + w 4 y I a x K 1 / i Z v 5 Y S f b R Z L 0 l q x P B U y m A j j 6 W J 7 g V S s Q g / h Q t R B g M q A O z 3 T e u 0 a G c h d R 7 B 3 V y Q x P + K l 3 m 9 V 7 4 8 i j W q P T C e C 6 q Y G b 4 p s R G a K / N A g N H U + v 7 O i x q F E F L L Y A e J K h 5 7 j g 4 X F F B r G 1 1 D x 7 5 V W o 3 x n u c Z Q h l 5 P w K P A R S B K z C a A E R E v a T Z r 8 I d i 6 r 0 c F 1 4 t q z l Z E 7 6 X W c i 0 B v l v A p n P q d / s F Q G q J B d M 0 r M 2 X 1 1 a a B E 3 q Z 2 m M T S V G d y 0 1 r L Q M c R 4 p d P t I l 9 q 4 9 Z 6 A T e 3 6 a E I q G y r o 9 Z O m Q Q i Q w Z l J b 0 M p j 2 0 3 n H d i f 2 x M U R C N Z S a J i 5 s M f 5 K s V z p N k w C q e 0 q s k f Z c V 5 2 K L 2 L q 8 d A u z o O x 7 K O s 9 4 k / u K H 9 i E V C + D N a z v 4 v b c X k f O z x c d M d A M M 6 v U q L J 3 8 z i s D w D L 9 h 5 X p B W E 1 M t B z E 3 D l C O S q h a 6 f n i 9 V J 5 i r a I f X o U c 3 c D C Z w 0 F f C R n Z S o y N U G W Z c 1 Y A G 2 Y I + V Y E + X I c V n 0 c W n 0 M 3 n I E g 0 0 H P j 8 7 j s 8 + M o e x t E 2 3 C 9 t L b G N V Y Z U Q 8 P m j N C o l B L U M + 7 K k G t c f S q g + s Y 2 k z N E j 1 a L h k a l K 0 j / i m d Z b b / O 9 0 q g 7 I j M s L J Z N R H c m M R Y 8 g n J j D Z H m O a w 7 U / w V W Q y B H 3 D H Y A T L G P e d I v j X C J Q o y 0 G v J 3 3 g 1 W A Y d e x 0 L y J o Z d R C R L N f w z / / l f + E U C K A n / n C Z + A K 2 X s b i h 4 4 e b 9 B 3 4 0 / / u 1 X 8 N N / 7 Q n e Q 8 o p g 8 F 2 8 k J E d k U a b t R S 3 G 5 j Y p I 6 k Y 9 g a m p K N c W 9 8 u 7 V N x C e t I 2 F i N v S C W A d h q M C R 6 W 0 Y w 0 V e a / I g K e a K S z K z J I p 7 k s R E A g A 9 9 L C / 1 L p y O x k / h 2 O J 8 l 9 B G z i t d j 8 a J H + e U g F q v R y 0 c S Y u q e A V 8 r g L n 0 H j h E B 0 3 v L L k C S j S q v 3 W B g H A i j b n T Q 5 j E 5 S 2 P M F P Z 7 E Q 1 6 k Y j 4 S F u 8 B G 6 B i h t E r m R g k X R v I V u n h y K 1 Y O x U Y 8 x k i q K I l R 8 Y 7 M w I P M 4 W J k h N Z u I h z K c Z k 3 n X U a o E 8 d Z K C 4 v 9 F p w x 1 s P L 9 t I 6 K n h 3 d W i Z C Q B v c Y D P H J r G R 0 5 O Y j z l w 9 J 6 B X / 0 5 g r e N C q w U o z N 4 j s Y B P N w B A q I h w g K f w V R N 6 9 H Q F V I 0 9 Z p r U v l U f g L J z A o R K m Y r G t q C 8 7 E e V r x H T w Q 2 8 Y x t 4 F j l g c Z K q 6 0 U 9 7 r w F W e d 9 4 I 4 d 2 d a T R L U / A 1 Z 6 E V S V t 2 g G O + E J 4 5 O o o H D 4 8 i H L C n G w 1 l a O x E y q a 9 c n a v q E i k 0 6 c h 6 q F S 9 q P K N p c 4 L R U J Y J J x W C I q i w k d i t q r 8 w X g 1 S 1 4 g h o N n K l m 8 Q 9 8 9 q D 6 P A 3 l o o y G 7 4 q k q N P 6 Y b S a J W X I p F y B Y M I u k y o j e 5 P v Z c s G i V s E J F u F V f z R 7 z 3 L s K O N z 3 7 m 0 7 h 2 / S p 0 X U c w E M W J k w f w O 7 / 7 F Z w 5 e x p f / f L X 8 N / / w 7 + A e t 6 B 6 c k J 9 J s B p F J 3 N 4 3 5 U S R X W U X T u U Y f K c s 2 7 D r Q t C i A v i / l a 2 d f Z 2 A p u + J Q Q X o E E 9 2 4 J B J Y D 9 I f V k p P w / J P w a W T J q j 0 6 Q + D c m + n 3 C s S L x H M y s K J J x r G c E M R G h h N j L N D c m o g W M A 0 H B u z t r 8 F R + J R u H z v 3 Y 5 K 1 i 3 l y y 3 c X s m j b P S R Y x x U N W X j E B k I B n m 3 G 7 G A h m T Q g 4 l k E B O p E C l V m Q o 5 j v W t b W S r T t w m J 1 7 j N b Z q / C 2 9 m 0 n a O e i S Y n h i 8 L m d C G t e j I b 8 m I r 5 k E q 0 E a X z d X t 8 6 F W c u L X d x 8 V b d W y S E s m I R Z h e O 6 p 5 c C g d w 8 m Z J K Z T H i T j k t r 1 4 A c X N v F v 3 r q J w Y y F R n Q L 7 d A K L W w O c c 8 6 j s Y M T N I 7 x f t C K z q o E h S L p E w X S m P Y 2 T w M X / k I T J e F T u w W 5 j P n c T y R x V F X D w 9 0 H Z g x d G i 0 8 t L u p n + A i + 4 2 n n d q e L 4 w j 8 b O C Y Q K c x h s 0 V O z r p + Y G 8 X T x y e w f y p O M O y y F C q + b W B F L e w + F U + 1 W b u g d l m V 4 w b p 9 z u 3 C / j m B X o K n c Y 1 Q a X W y R 7 4 E 6 v J 6 K X k w 0 l N w B r E q Y N z 7 G P e j / G f s J X 8 4 J a K Q U Q 0 i 5 7 B U c e + b g O r j C 9 l e E H u L 2 N Y c d 8 s Q u Z 5 d C o V 2 6 C R w b j Z 9 u L 9 e q b s g c f S 8 X 4 m j V j J m K W H z p L e p t G R Z B B V z k G v Y Z Q 1 + D U / R j J z q m w C M L m + X b f 7 i y T T Z E z t g 6 R W L 6 P A W O 6 9 Y r f Z e w F F V 9 j f + C o R 4 4 V r 4 v O 7 B 9 9 f p H C D 4 n l a 4 J v w R q K s t A s d c l 3 4 J j A I H V R L I H w R S S L c D 2 y 0 W O U s Y y U 2 g i Q z 2 O B D q R F E d p b P o b y Y g E 8 G c p W H I k V w t j f h z n x o N / l h J z s 6 D N 6 z h Q a W S N l u 8 7 V R a S J P O l b v d M n t J Q Z i Q M n y x X 0 a r b + b 3 i W G u d E w o r 4 2 J i d p v Y 0 e 3 n n 3 I m 4 X X X h 7 o 4 Q 1 k 3 S N G H c O 5 P 4 + 6 L T G 0 9 E w 0 k E f R s M 6 x h N + h O N N V L r H 8 d S c D F h r W H i r i D K 9 m y O Q J F 3 c Q X q K 1 w / q i P H 8 g E / K 7 1 S b V F 6 9 e g 3 P X m / i p S a V Z a a B R v g 2 9 M Q 6 J i L r m H e s 4 b j u x k E 3 b 1 6 s I h Q O Y Z E d e I N K c l s f w b M 3 o l T E B 6 j U N c Y U G z g 7 u o M P 0 S t O 0 n g k K 2 3 M k B 4 5 G X O p R d h B J 2 6 G G / g O Q f 2 t r S N o r z 0 K 7 y J j n L w L j 4 8 l 8 c S h U R y b T y H K 8 o n I m J l 4 A M k k N u n Z u 3 3 J r F L B a U h k r w u p w 4 C u 8 f e e v 4 E / z m + i v X 8 H / d R l j D J 2 T G o 2 Z c o Z f u x U J m n 0 9 k N b T O N n M v v x k 4 / P I C w x J 6 + / Z Z w n O Y q g 6 b B 3 p 3 U Q r N P 1 H a y E 7 + 4 G J R J o m U j 1 q s j h m E p q 6 b 6 o 6 m s V C 5 N 2 i 8 G w g f / D Y l l k P r K w 1 M y i 1 8 i x 7 6 n o W h B u W T Z D w P T Y 7 p a E G f T Q f Q e N t X 8 E A 3 e C n S 0 L K N k W j A l 7 Z C Z 2 c u a H 7 y G g 2 z T e V h 5 J R M W S u + I o 7 9 y w Z L G d r G j t e a b h T j 6 o l H 1 I w d 6 v 0 B 8 k d m r U U q t l + 4 1 1 0 r Y W r 9 9 h e M Y X C 9 5 3 h u E K T J K b M 8 C j B Z H 7 S G p d 3 H u P 5 9 j e y r 5 v W Q Z 3 Y y M K T P 1 O E 8 7 8 t + C c s P f e F n q o x q U c L l K P J p a 3 6 7 i 0 t I 3 N p s U g l Z a L l K 2 / h 8 c 7 6 V 0 j X g / G / D r m 6 K E O j k b Q 3 r i C p z 7 5 D F 5 4 8 Q 1 8 + 8 I a l u g N X a O M 6 0 R B N B q M n g V 3 x 4 9 O l h Q u 2 8 U z B 6 c w l T R o 9 T w 4 O v W g 2 j a 4 Q X q 4 f q O G Z m O A W v K q o j r j x l O I Z U y C i h 2 5 2 4 R s T S x s 5 x X o v / b O O t a C B j o T B X R j C x h N 3 0 D C e B c / N p t B Y n 0 H s 6 4 g 4 l Q C i 9 e q + A a 4 q T n x e r u P 8 5 V x L O 4 4 C A I N + + I V T G E d M 6 0 G 9 r N T p + k V 4 v R G 3 p Z H p b A b f g c u B r r 4 T t e N l 7 c e h m / p S T i v 6 / j k V J p l j + O B u Q y S U b Y 7 P Y C 0 b 6 X a x E 7 Z x A I N y g b b s 2 b S Q 5 M u + 7 x u e n U d K X b L 5 e 0 K X n V W 0 T h 8 E Y f m 3 s I n Q z m c 6 T i Q 6 c h s E D I L b x 8 X S H m / 3 f L i z d V T C N 5 + D E + b k / j b P 3 a U g P T Q w 1 5 H J 3 5 3 i z g 3 6 V + y k c d O b H L 3 C M P i 8 h p 1 J g n v x D M q 9 B A d l F n o M v Q R C C d Z V o n b 7 h + z f 5 A I o C V t L o Z N d I 0 X 5 n / s a x p t g / R S 1 u q 5 B w 1 4 L M a y z T I 6 / Q Z 8 Z E Q u F 2 k d a S n V l J 3 I O J H 0 V I x 0 h 9 e Q S K r H s K T P M n U l d F m 7 / o K V C G b R 8 T + l b j S U D 6 J r f 7 b I n X 8 Y i P / r r / 0 z / I N f + v t s 1 D W M J M g / y x f p p k u 0 H m F a w w S + + s I q r l y 5 g n / y P / 2 P q u L v X r q G Y w / s 5 / l b m J i a w S D 7 V T g z n 1 c U R B I U E g j L e e 3 O A G v i m b Y a u L p V x g I t + 4 7 R J n j Z Y G Q y c p a 0 h m N A p s t 2 H P X 5 q I x B H B 6 N o X T z d b j i k / j W c h 2 V D B s 3 x c Z M F N H q r y I Q 4 Y 8 Z 1 P e b p D o 7 E f i K c U w a E T x z o o 0 D M z I 8 Y K F b m c X S T Q s b t T w K n k 3 W A 2 q d V c I Y Z 9 A d w v G z K U x m Q o g w d l j J 5 7 G V b x J Q N b x w i + f H e 2 i P F d B O X M P 8 2 A 0 8 G F r F M Y c b R 0 j v E m 0 H v P Q G h B z y P s Z C 7 g E u M z 6 6 2 k i i 0 W V s w E 4 e 8 z a R 8 D Q x z r a d Z 1 A d 5 H E / f y P Z w z Y p 4 R o Z x 1 X S p x e K I 9 j O P o z g r a N 4 t B / D j 5 + Z U 9 u l B Y d e k 4 Z n c z t L u r q F G y U X 3 t k p o i G J D T / 7 n y C i w e b / 7 D Z s p 0 v o j Z 3 D k 5 O X 8 H l 3 G Q / m A 3 B s h G G W Z I z J A Y + / B 0 + m g e J 0 D 7 / J O P K r t 8 / C f / l p / P X E A / g c P V W / Z y D X v 6 o A L x K i I o u i V 3 x J 5 Q 2 n T d J C K u g g G M V c 5 A l 1 j h h c e y M Y 0 v o m + 6 d r k K Z P o S c A 4 X e S K B q K b P q z F 2 z D b L J k n u 3 x 0 L s i W W T R U o k 3 e Y Y 6 T / 6 q Q W z x h P S I c g 8 Z R x O j o x J E 9 p k K 5 D J b R X A i C Z D + g O E I q a v r / / W l / / l L V u F t O C P H 1 M l D + S / x T C J S k L 3 A v C s O r C y t 4 t C R w 3 Q V T v z 6 v / w P W C + 7 s V W P s y M N H n 8 A / 9 / f + A 8 w S f / c p F n L G z v Y N z + P P / j D r 8 D B W C Q d s f D F X / k q b t 1 e x J k z D 7 I S t l W V S l f r T V y 4 c p t U o 0 m u 3 0 b O b K u R A r V l A e 8 l d k T c s 3 B x l Y r n Z 1 l z F N E G K A 7 8 + N a 2 i c 4 + x h z T G + h m b h B I 1 5 B O 1 x D 1 Z 9 k J O X T d D Q z 8 L n i 8 U T T r b M R q G 4 H O L M 6 9 5 S A F y + H V + h o W + 4 w n a L z y B N S O 4 c B y q 8 k 4 j r G o D C W w H 7 y 0 d O V m E 9 m i g W 2 J 0 a q G b K g K y 0 N L p 5 W g B a t I a 4 z n C I Q Q r Y B 4 t Q 6 V u s z Y a I 2 U f o H g W O 9 F k D d D i n Y F v C w D a 6 m m e j p Y L 6 f O u M p E 0 + v E N g P + J d 5 0 k X H H Z S O K h d w k P I U H g F U N H 5 8 d x Z n D a d Q L i 2 o o o k c K W m s N c P 5 2 E c / d 2 M H 5 e g O 9 x A C u D M E z l k d r 4 h Z 6 U 5 c x m L q K w P w 5 P H H g B / g 7 4 U X 8 p a I H I 9 c T a F 6 P o L Z C L 7 3 p h b H j R r t E Z W z o S F h O H I j 1 s B 7 d x q 1 u H N f P D / D 0 7 A Q p c I D G I E m D V V L b p z U 2 y r i 8 R U + 6 w p j 3 d g U v 7 3 g Y v z o Z p 3 Q Z w z L 4 t 9 Z R 6 6 0 h p k 8 p t i J D I D L H T 6 R S X 4 V B C y Y e y y N Z Y w L D d g S k q m Q v Y n A F h f a Y 4 9 3 x r 6 E o i s v v F T g I I t n 3 Q k T A 0 6 w X 1 I Y / M i 4 q w y x 2 s k y m U U k K 3 j b i v / 8 H X 8 a p U y f 4 C w e + 8 p V v 4 8 i x k 7 s D u 5 v f I O / f B 3 f U 3 p T k v 1 Q + m C I 6 s b i 0 g r m 5 G d Q J g G y O 8 R P j g 2 A g i G K p j M m J D K 5 d v 4 2 Z m R m s r T G W I C 2 5 e e 0 C j u 4 j J S F w t q i p b V r S T C K J Q O q g u q J U U h q z R O V c W C / j 0 k o e 1 7 I V r N c N l O n G 5 Y E A s p f 5 M I F k y Q h t d 4 C o 1 4 E U v + u y v K s C v J k 2 G p m b 0 O M r G A + V M e I t w i 8 8 n c r a 6 j l Q Y K C / V h 1 H u z L D Y H 4 W n l p Y b W 8 1 C J j o + q s Y e H r w y j 7 p 7 Q B c L X L w F u / V p l W t e e E z u 3 h 8 K o q T c 1 M Y u D r Y K b V w Y 6 u G h X I D V Q L a n X R R a V d g J S / i W G Y N D / i 3 M E l P l J A p O C x z g Z 5 h i R Z w u R 3 G W n 0 M p a a s 4 A V j v w Z i n i p i 7 j Z C T k N t l C n r U U N O d j 5 / m + 0 H s d 0 N Y K m e Q T U / h 8 D 2 c f Q v u P E / n D i D o 5 N + t J w t 3 M q W c W E j j 3 P l G s w 4 + 4 0 A 6 P k M Z U B 6 4 R 3 4 Y 7 d w O r 2 B Y 1 o T E y z M I V K 7 s f U A 8 u c 0 1 G 8 H Y c r e h o x R 1 c J M 2 U C U l 3 B 6 S B F j F i J z P Q R O 5 f G N y Q b + 6 f p x e N / 5 H H 4 m p u F n n 3 w C 8 u i k 7 Z 0 8 L r P P 3 r 5 6 E W / L d d h H f Z 8 k R t j q 9 P x e t t / B q B O n Z j U c n t P x 0 N R H 1 P V X S 6 8 j 7 T 1 i h w r 8 J + G B e I d 6 O Q 9 / M K G S V g I m W b b T J 5 1 0 y S o D 6 o + s k r h 3 h s 2 f S 6 g r w w 1 m x G n I T I 5 n v / t 9 t F o t H D l 8 E B f e v Y Q 3 3 n x r m J S g U u W / i X 7 i 0 8 r q v 5 8 I + s U t 3 t 8 D 2 a 5 T v h N F F 5 G b / 1 k i y 9 t l w G 6 Y e B A Z p u j v L Y t Y V M v Y h t a 5 x s r R W q Q / Q m v t V m n y h f U S r i z n c D t f x 2 r D R K H d V g O j K h s h T d 9 n H V n 2 N i k B G Y U 6 5 k 3 q 6 I 1 T m d K X M J 5 e w G E Z F H U Y 0 B m M S y f 0 a B w Y F q H Q 8 6 J s 6 a g z h m l 1 v a R 1 9 i y Q k N Z G Q m t I P 6 N o + k n 7 0 u j I V B 7 S Q H c t x h i S l K E E p L s 1 n E j 6 U H O k c L 1 U Q y N I K y r D P m 5 2 k o f B f 7 K A Q X g F g c A a 9 s e 2 M M b 4 z U / v 0 r E c K P V 8 W G t G s V N P o F W J w d m R A V a 2 j 1 6 G 0 9 t A 2 F d H y t 9 A i u D y M 3 5 x s 5 K S 0 m 6 y v r f q 4 9 i u j c F T O Y T Q + j R m S z p + 6 m g E i 3 U X n r 2 4 j k q S R o F x n h F f h y O 8 Q e 9 R h e 7 u I k w q O a 0 X c Y x g / V D b i U x B x y D v Q W N b R + m q D 8 2 s n Q i y 9 U G M q O g D 7 0 v L 7 q E n 9 4 b 6 C J P y p U 7 U c e F w H v + o O o n S h S / g w 9 U A f v a T c Q S 6 D + D 1 K z l 8 / c o G c p 4 K + T G v E y C r 0 F g v l t 9 B y u s 2 a Z g q 7 P 8 c P d u U B 0 + f T G E k z X t I 3 S l C 3 2 O O f Y h G d h / B 0 y E 5 l s F / G m 6 v L 6 j 6 5 P 0 m I 0 i Z J f a W l Q x U C V U P n 9 p k 1 a 0 2 8 B x O Q L h X h h M N h n q + u L K M Y I r 3 b W g I B + z V 6 H e y f I P i B R r v H r T U w z Z f 5 Q 9 E o U W 5 5 Q L 3 G 7 h V w J F f s / R S K F n k N h T 5 b g g o m 5 5 J o 0 s 1 7 4 r d G f L O w c J 2 7 v y + z Y b R a I H u F X H p Q 9 c t 9 + v v f J c 8 t o 1 a w 4 W 1 x g h u F / 1 Y L B h Y p f X P G S Z q t J 6 k 9 U o c p H g O B v a y 1 E p W n P b d p A S J F o z U J Q b o 1 / F 0 I I c T 9 D o p G d V 3 8 r c e H T k W n / E / D N Z R c p A R l t P b b z N o l b W 6 Q J D n J v u 0 k K z E u q u L 8 1 4 X X q m O 4 t b 2 Q e j 5 Y 6 R Z U f S L D I L Z + T Q H c A Y 7 6 C f d a B G 4 f V + R Y D e U 1 3 T p b G 8 v O 8 v Z h E / r I k g l k 9 k G n Y E X l V Y A R j X G Q q T h 7 U X 5 C r G B 2 O H 0 B B 1 f D T 1 / D q 7 Q F u L e M q L 0 J J a k 0 w c u 1 t 0 H w 3 C i W Z 2 G q 3 i C g A r i I + E 0 g u 4 + / v N 6 A f 2 D T V 7 y C k Z S t 3 A y v o l j H g N z B E S M Z Z 0 y f P D n d T S X + P t N P 1 8 D x k i M e d t s P I k j W F + h U w 6 J s 9 i u y m j x s P S J 7 C q m R e g t x w w k T j Z x 8 X A L / 6 Q 8 i f y 7 n 8 U T p S B + 9 m M x 3 F h s 4 b m L H i z K b J A R E + 1 I F o Z O Y L n J k S W 2 G r B 1 O 0 F o r S S 0 S h S 9 d e B D a R c + 8 m A Q o 2 m Z A C A 9 a o u n 5 s f Y C G m X K p N M A h D d E 4 X n Z 5 b V j q d o Y n h M g E I t U J 5 G R H R S T b u j 3 o k x L + w s I Z q c V F o 6 9 G a S S d 7 e 2 s H Y + C h p a J O s K q j q K X t j K F 0 k R g Q r K g 7 b I d P b m z Z 3 l r 6 N Q f x T d 5 D 4 o 4 h c f G / y 4 o N p n y 3 D 6 8 u 4 h F e X P b j 5 O 5 Z H K m + D 7 / 4 W Q l b 7 h s I p V f i h l 5 T 3 Q p X z 2 8 t Y X b 6 K 1 W I T 6 1 X G E S 0 v 6 p a s 0 C Q D o 1 e q W B 1 4 o v Q s R M a A n q F D q m a O X C Y V u 4 S f D B T x d N 0 L b 4 m W V w I b Z x 1 W R E M j 1 E X e O 0 C Q H i t u u m k 1 S c O E Z p M G D u g B 0 C E 3 b / G a T p Y n 3 o Y 5 1 s M 3 / U 1 8 l a B a W D u N 4 M Y x u J o 6 n F S y r r 9 O H c n B 8 t 1 C N G Y g E 6 g g T I W S a 7 V o G W t d X Y G g R d r Y J m A c c g / G T G D M 5 L F i 0 O j t X B 2 Z F c 4 2 k r 3 t C X 5 X m H w + 0 U U t v s z o f o N t W q O X Y r x I 0 M j D C U x e c 9 A K w 0 1 Q + Q q z p A N s s 2 g f d d J b V / o a H k 6 t 4 j G t h s d N I F V h P R j T N r c C q N 8 I o L b I g J 9 6 J 0 9 7 t B w a g S 8 e i f H I H t Y k f S Y L K U U Z J T C X m D U y 0 Y N / p A f f Z B W B o 1 3 8 U a a D 3 1 g 7 C e 3 d H 8 N P a G m c O t 7 A i + f q + O Y S z 5 l n f W O M 5 f w 7 6 L M / n P S I s t D T k p n m P Y 1 G J A p P c w y + f B q 9 Z Q s / c V j D E 6 e C C O p k J + w P i x 7 N Y l 1 F R r R j d / Y h o Q r y J c d F D 2 1 P a u s k 3 8 s / p W N C 3 Y S u M l 7 d T S 4 U c y t I j d 7 d u m y o Y 5 d W X 8 S R 8 U d p N 9 g W g h Z e S u I v + V 5 A K 5 u q D n o m H L l v v 3 e 2 u W n w x s X X G E s d U Z 8 l 3 y 6 t 9 n 4 K L g U T a j S U P w t M A i S 5 1 v B 6 M k P C 9 m L s K H J S A d P 7 j S / I b k f h 6 O 6 j I X e / 7 0 o C g 5 Z E r J F H o + I E x u G R V c V 6 E j 6 X k x 6 l h L B V h M n K 1 1 g P V 9 I D I 1 l G c / Q 8 U g f e w l + a e Q f / g A H 5 5 B s x 1 F 6 L o H K Z d G Z T Q z f H h m d g H a C l j 7 f c 8 G e p m B s 6 u v z b K X j Q L j K A 5 c v I 6 T C y X p h l K n n T i w C L l W J c l Q s 2 c Y u e Z W B k C G B Z o b u B f v w 2 w o l l 7 E u s 4 2 R k F S c Z q x x 3 m z j I u G p C b y K k M / Y h Z a j K w 8 v o b Q f V C X q j O P R e i m C K w l F j L F n s o p P r Y Z b e 6 W j c i W g n i u 0 K D Y X m Q c / D M u s G w v 4 a Z g M l T N H j R v g Z p K V N V w H t Y B f d i T X o 8 2 / i 7 M z b + D R B + E l 6 y I f r G q L b H n Q W / G j c 9 C L 3 u g f 1 H B X G c r F P 5 K m C u / 3 B z 5 I i v d M 3 / C P t L l l U m d c m V M 1 L K h s / 0 E d 0 j v 0 y 2 8 T 5 T B t f M 5 L Y 3 H g Y v l s Z / M z x e V L k C V x Y r m G d d U W 0 D D O w A 2 f I Z O x V g 6 4 Z 0 N x k K i 6 h / 7 w H + 5 C Y 5 a V 1 u P s + t L M D T M f d i M X 5 J e m t y v b s S q O f g 7 N P y u a 2 E x Y K 5 A I k v h e 9 E s A I A M R L q c k B / C f T 6 8 T T i u 6 J l 5 F z J D Y T E V 0 W k f p 6 P C 4 1 / S q g S c p e z m O r 8 L j 8 Z j g I 3 N n 8 O r Z J F 9 8 7 s E u x t r 5 i L 4 W Q 5 z / e k V 1 Y 3 i N y Y e X 2 d q n d j y q C f p k 5 7 A v c 3 Y h F 5 P 0 8 o 0 w 9 k q 2 W 3 2 9 + o Z R B y t f p D k j / 2 i j X T b V I s C U z J 6 o G X l 7 c w S K V v D Z 7 H T O z L + M n Y 8 v 4 H C m M + V I M W 6 / 7 0 W + L w t h K w a 6 Q V l S J E F + y D + K U I m M s T r i D / B w h 6 K l Y Z K j o 1 l z o y H g m f 6 5 H L Y R n W P 4 H C v h y q o 3 f z O 5 D h Y o k g 9 2 O 8 B p G o l l M U 9 G n G X P N D R q Y t v x I U q f c 9 H I N T x c L j F 3 e 6 Q f x e n E c + f J + 6 K X 9 8 D J Y R z 8 M q y X 7 D N K i N 9 s 4 m N B x c i K N R D C F t 5 b y e J V e 2 8 F 4 p U V v o 9 P r P J S 6 j V P u J q a 6 d g y 4 Q 6 V f Y Z 3 K N C p J 3 Y u H H T 0 8 1 H Q y z q O q N q k Y p I U t x k a V h R A q S 3 5 0 a G m H o h 7 5 Q + W j 8 2 H 7 s F 2 c t k W / q w t 3 9 S J I r 5 Q 6 1 U K A H m g t a e I t s o D n G k m C 5 z Q i S 2 f x U S u J n / / U U R Q r J n 7 3 p V t 4 z W T c O F 1 T x s b S t 6 D p d f h I e 2 X v R G G V X Y K j a Z J O G 6 S 7 t Q w C O V K x 5 Q H + T 6 d 8 e P h 4 E F 4 a k P u J r E t K 6 Q d Z Y x s k E p t L f 0 p R h 1 P p h n J 3 L M o + 9 t 4 w x Y 4 P B Y B m 2 8 S W + R b m I r K H x 6 4 o f R F a y f P k 0 S T 5 7 2 I 1 l P x h Q A 0 Y Q C P 3 H J z j P 7 F 7 R D z V 3 e U d Q + S K y M X e L 4 D 7 s y R P v p o a m d v 9 Z F 9 r 6 G L 3 i g S O w U j q R 6 K h 0 i A y g 1 z m 7 r U J J v l 7 c 7 W E X 3 3 z C m q n r + I j R 7 + F L / Y Z y z y f w M a L 5 M K 9 9 9 5 P r J Z w b P Q b i u b I p p h i t U R p p N G 9 o Q E i s x 3 o C U n J 0 q M X 3 e g 2 x I K z I 8 N 9 h K Y 6 8 B + v 4 w + T V f x O 4 T B y j K U s Z x u h 2 B o O J f K Y 8 9 U x w R h h t t P A W I / e T 5 I b b T / a V L 5 V K t M b P u C 5 0 g T W N 0 8 g v H W C x o 0 x I G m g R e a Q p k U + w R j s y N Q I 0 q O z e P t W F n + y R u s + T W a U 2 E E v d R U P j V / B j 3 l L e K q l w y u J g w 6 9 J y l r L 0 z A + R u k r h Y C B b b P M u O y o q x 1 C 8 r m r 2 q p f n O L d W V N e + q h E X f 7 W P Z m k H a S R I f T L W v Z 9 h p Q A p L H U s c N p B 6 v 4 8 Z M A 9 9 m H 7 2 2 E 0 D W n M W g c A T a w h S m l q r 4 x c 8 8 S k X a Q Z 3 G 4 e 2 C j m 9 s r 8 P M l O C c q 8 E K 2 o D S S I F d z o 7 q w y 7 j R 6 G s X S N C b 5 1 i u S f R W 3 D i p w 5 6 8 S R j K b / K C P 7 Z I u u W Z C q T x x l Q u w H r 3 p A N N n a a D B o P t 3 8 T / R I 2 d i e R w S Y Q Q z 0 c B l o z 3 m D 5 Q h g P n F J f S 8 x f r z f o V U n p 8 8 + h T X Z U l L m X 6 t s 9 4 v S E e S F a V Q J L e K L I 3 m S D A E o K I 8 o r H F Q + q 8 L 8 O U R + k 8 z M 7 H 6 y 5 Y e n w t t r p g R M y l L s o Z b v J 9 L R w p 1 9 m l t N p 4 l H f H j l 1 g 6 M + Q I e P v A 9 f M n s w / j d U a w 9 J 8 u t 9 1 i q X Q V S Y J J P g h b e 0 6 7 r X Q o q 2 y 3 L H h F E m 8 x S U d k s L 2 M S L T p Q L z 3 a p e J 2 6 R U 0 1 N o R W F 3 Z U d W r p u 7 4 6 N U C 9 I D i 8 H z s X G e P d K P n p z W W w U m Z 5 s L y 8 z 6 y i Y 3 Z Z K B e b a O x Q + X K V R F t 1 Z H s d J F d L 6 A D H 6 6 s V v E n S w R R 2 k T e d x 2 9 5 C 3 M h C / i w 4 4 s n t 5 x w n k x i O o 7 c W R f D q P x c g S u d 9 w Y u U W F u s n 4 6 H o M 5 a U E i j c S y L 7 j R + F y A I 1 N M R y q 6 u / d I I d i 9 6 3 U m T S J R s B p S T x F y 8 / D L l L P y Y / U E f 7 s D v 7 F X A N / e / s 4 / u j t n 0 b l y s 9 D f + v H E H h 5 C n 8 p N o n / 5 1 / + E K Y m q I z p U x i L 7 s d k q A 6 v Q Q P k z j A W I k X r B N B l e 7 T 7 X g J J n g S j E d g e x s Z U f P 5 1 D W h p J F k k Z W R X q L L + i N J n F G 1 a N d T 7 2 8 i 2 r 2 C 1 / j q W 6 y 9 j q f a S A p P 0 s a T Y x T E I m O R J 9 K r P C S L 5 L O d I W D H q f h D t g o a d 0 j K u X m U M y r g r F o v z e z d 6 L F i e r M D i 3 / f E U E N x B h n A F p 6 F F b D H e / Z 6 j q F y D W M h + S x / b e W 7 q 6 R D s Y / Z g a G 0 h F x L 1 k j J c u e h y B J p A c P w O i K y J k r m 8 w 1 F H e e 1 7 n e P v S L X F 7 D L X 3 l i x m 9 c u Q G c + D 7 + S X o N n m 9 k s P 6 G P R g s 1 7 G v y U Y f y P J n e g M q t y q t O i 6 N K g D d 0 3 t 8 6 w 1 a 8 N B T e Q I 9 R f + 8 A U v t T O Q f Y 0 A 9 3 c L z 4 S b + p J J B f p N B c m V S J U D A g D u m V 5 G w D M T 6 L r V g U G N z O F 0 E r u Z E k z f N a R a W q b g 3 K j E 0 S u P Q q x m g b B E + N G r k + b I C x e g 5 s J 6 v 4 Y 2 y A c e s C 6 2 R d T h H 1 j A a X 8 V T 8 R w + 2 S T 1 X A i g e t O P 2 p K F F m O h l s R 7 D Q 9 a B K / R 8 s H R 7 M E s 6 W j I c 4 V l K E H 1 z W 7 f 7 T a t D I C L q C Q E F V w q L j R 3 G C + J b W P T I H 3 K R P C x E n 4 9 Y u E P r z 0 D 7 a 2 P 4 v j K P J 7 s j + P j 4 T H 8 5 I E J n J 6 d Q N B P E N I z + 2 I E S 4 m A 7 y T Q o J f e b P X h I Q 3 t 8 V q S D p f W N 9 l 3 Q v f 6 N E Z W N 0 D 3 G Y X e S s N R I p l r 9 n F 6 2 o u J E S / 1 Z b e w / x U i O x f J t m E C G K m / 6 I 0 k K C Q F v 9 e J i E i s F I u m E P T F k E 7 L u j H 7 / p K I 6 A c O o O G 0 d 7 N V S L F p z R 5 x a e g Y p D U 7 3 0 X P L P O E e 7 6 n C E X b q 9 y S a r + f / J t / + 1 u 4 c P E q K j U D 1 2 4 u K t 6 6 n S u p e W M y B 0 4 y O r J J y 9 r q F v 7 V v / 4 / S N M G y B d k F 5 w k G 0 0 q K k D j i x Z E z d v 7 E U T A K Z b 1 e 6 8 t o z / Z w p m p J R x c 9 2 P 7 b R 2 a m r E s d W b 8 R w A J x R E P J Y 9 G U f s F S K y g w G 9 P a 7 m f y O a O / k Q X + r S B w B F S l a N V V A 9 U 8 c 1 E H X / U i m N x / R R C K w / A s x G B t z A C o x J H s R l G j Z 6 / 7 h m g T v D U / A 5 U e b u S u 4 8 d x l B r P Q v b V K K W l U b I M w E v r X K I 1 t E f o n J F 4 s h 5 W f 5 A D L f d G g Z p A 2 Y y B y u x i k x 8 B 4 f D O R y z W h j t e N A r O 9 A q M T y q e d A x a f V r F t q M F 7 s V i S f I + R m k u G W e o r I Z d w 3 l H b r L 4 4 r m E f j u g V / 1 l 2 T 2 1 K N U 5 R z 2 u X j m k Y d N p B 5 p 4 N V M H d 8 l H f N v P I B P h T T 8 8 s / O 4 q 9 9 Y R 5 P n E k j G f K T E l M 3 a g m 4 m r P o 5 V I 0 k m O Y G Z 9 E I F 5 C N 7 u J 8 r I B Y 1 N H L R t G s x j F o J F G r x G n J c j A 0 R i F V h 9 l L E n a l 3 f i U N K N 0 S Q p H D 3 + f w v J m d e V r g x F 3 k u b t G r 3 f / b w D w l 1 p 9 7 z w h c 9 p B Z O S v u 5 f v 6 v / d S X Z D G f z J E S F y c T B W W p u Z 4 + z S B 8 G v 3 m O q z C i / B 0 l 1 B k e N V s N t B q V h S q 1 f Q O W j N J m Q r f l E d y K k W V 4 3 y V c q t o t r p I Z 1 L 4 r d / 6 b c z P z e H X / v d / h u n p e T z / w g / w r 3 7 j N 9 Q G l P / r r / 4 a f u Z n f x y J e A q 3 b y 9 i b G w U f / z V r 2 J x e Q W / 9 / t / g A 8 / b W / o K B X e C 2 T h t / J + L 7 C H c v n y A r 7 8 b g G l w 8 v 4 x M Q F H D o f R v G 6 b E 5 o n y t G R N K g s i u P l F n e 2 / S O X w 5 I t c Q E S x 5 4 9 / r y k k P h q S 4 i 8 y Y c c y 2 s p g z c i P X x D h X s 2 w T 8 1 4 s T W F p 9 F O G b p 3 A 0 m 0 a i 4 0 e J b d M n L T Q l R v D J H o E d Y Y w K t 3 Q 4 t G w O Z G n x l x k z X K p E U c z P I F j Y h 9 7 6 A E n N h y p 5 f s f B u C 9 A r h 4 g K y D A H I k W W t F F 0 u E l 7 I t s Y b + 3 g l N 9 H 4 J F e q L t A F p 5 e h 9 6 o x 5 p o r K + z g H 8 E d L S t I w z k p p q p E E V W m K Z 0 S H t I H E w 2 1 X 6 U O 0 y x I I 5 L Z s + d 4 Q 1 s E n U I 0 o p o Y k u R p + s I f h I B a 9 M G P j N a g w 7 S x 9 H k F T y Z 5 / w Y 1 + C N I 7 g J + u F P 6 0 h P K q j v t W g d 3 M h 7 3 k J z e A N t C M L 8 O k h x H 0 6 t t c q s M y Y 2 p s B j C f 9 v S Q 8 H V I p I w 2 9 k Y C 7 E k J / x 8 I x X x g P 7 r c w O 6 n T W / x w f / + X i m w X L r G R i N 3 P N s M Z Z v v Y C E o H h q I e E M i 6 K C e U / Q 6 K 5 p h a X i Q i 2 0 X / U F J C R K y 7 X K N Q u o 0 + l U B W R K a q O w i M f p o l u L v M Q j z G 0 M p J 3 C H L 0 / l O F Y y l Q K W 4 p Z 7 l a h e H / + d x G X w T O m b T D A l 2 q c z i K N l h Y g 1 l N W 5 / Q B p U z 7 F S A f g C u / t l 8 7 u 9 1 F N E j s t L d k m S + 7 p p v V d X 1 z E 5 O Y 6 t q 2 7 8 4 v P f R u n D l / B L x 7 6 O J / 9 w F F u v 3 c 1 c 2 r R Q O I z 8 R 9 r D f / K f / M / q k 1 I R T L L a d 5 g J 0 n Q / A m M N T D 4 5 Q H t + B z 8 Y 9 e K N r o b 1 V g Q 5 v m T x n y e 3 D 9 r t M X z U k c T P f m w / b t z s 4 1 / c e B O D A z 0 0 x m 7 C F 7 + B g / E t z J H + J a 0 O Q q w / 7 4 A C k X q V V v j i z h x c p Y d I 2 0 Y w W p N 0 r U a + 3 4 T T T 9 r n 8 x L Q B D K b u B O v q O f e z o 6 v 4 e F I F s c x w J k K Q b M R Q v m m h v q 6 G 0 b B h b 5 p 0 3 J P x E R s y o 3 A A 0 0 M x t u k X K z 0 d R e 2 3 0 q g x f P Y i P a Y k x o F l 7 5 h H 3 n Y P 5 I W l 8 8 8 K l 0 a m m 9 j 9 I k i b u 9 v 4 x v k r K + W 5 l B a P Q r f 9 R P 4 6 9 O z e O Y M P S s 9 o I o / d i l 8 7 l K D 8 a + O 2 B F 6 z k 4 J 1 f 4 G + 7 c D 3 T W F X 3 / h N 1 E p u Z D N e Z F r h m B 6 N a S S S e q Y 9 A V 1 x W D M 2 X X i 4 b E E H j 0 w g m h w n S C 1 4 / r / F h L z z p K K 3 5 3 l P h T p 8 z t 6 T e D 0 e r J C / C 4 F t B 0 G 4 6 7 y 8 8 j h U Z Y 5 r o y 7 b P l 9 X 0 D J R S Q / v 9 p 8 V X 0 O G J P Q u u c R y X w C D n n i H U V A 9 6 M O / u 6 V K k E W S b x 3 7 c t Q Z B 3 U c K x p K A I Y A W 6 d A I s n p n a P 2 t 5 J A D b 0 T s N M p J x f u W W h E 2 z g i 1 9 / C y u P X M A / P P F V n P 3 d c W T P 3 Z 1 t b M 9 C F q / n E U z Z G k P V U S D v y e g t m 8 X l V x s o y t P 7 A q k e x j 9 U x + B U D b 8 Z 7 O C P t w + g n J u F m / w + Y I 5 g s K n B t + 3 F z 8 3 t w 9 P H D s H n c a L R 7 u L 5 t f P 4 3 V s b c B 3 o o z F 6 D Y H E L X q V L M b 0 J n Q n 4 w U G + 9 s M y h c q I y j z m q H s I Q w W P T i o B + g t L C x V C r B C r K e f S i 8 P O g j S 2 C S 2 4 E q 9 j k c J q C e 8 L Z y g P Z m g x 7 H W A w Q T 4 6 M c P U u D Y B D a p h O Y c R P R C R q c Q 0 0 8 F y d z Y O 0 + R I o 5 s e J E / n w C 9 a U g a l u s L 8 v j E o 9 m t w j j N o N w c p H S O B E 7 2 E b y o T o u 7 G / g 3 x k x v L t x H B 4 a A G 0 l h j P e K f z c k 3 O Y z E S w W f d j M l R T f b F 9 u Q E v 2 z B 1 z G Y B 0 m c S v 0 r b y g w E G Q Z Z r r 2 G c o X x S 2 M a N 8 6 R A v Y 0 N J 0 l B M M h R P y M l x J B z I 3 F S G 3 Z d 1 Y b 2 7 2 7 D x L / r x E x F N P B x 5 Q x l r 3 X P 0 i k 7 P I a G n R x C l b 2 W S B 4 A D 2 v v d 5 P M C N r + t 4 H U E L b O g T U G 7 t H g F Q t j 2 D m o w S U v T + E 0 D y J b Y a y 1 4 P I 7 w V w e 1 G t r k k v J l Z r C I J 7 p Z R f R z x 1 1 2 L I b + 4 9 V z a / D C r Q O e 4 A W s 6 T G K 7 V I h 9 f 8 T A E 7 C I 0 F 8 T / 9 P t v 4 v V D l / D f P f Q 7 + M y f Z L D + / F 3 v K h 5 q y J / l 9 0 p s T L E y J v + S / p C 3 y P w s D z 3 f 5 F M t B J 4 q 4 T 9 E u / i P y 6 f g v f k 0 n A t B + N t u e p w Q j i d D O D m T w s S M x v K F 4 P E 5 U V v 0 M a b O 4 b v n 1 / G f F l a A g y a a y W v Q w 2 t I h 6 r w k / 7 J U 9 R L R g j V G u u U n 4 M / O w n H j o F g p 4 8 Q n U e + 4 0 I 3 q M M d o Q E I e t G N 1 H n N J S R S 7 + L D y Q V 8 m G A / 3 H J B r 5 M K F j R F 9 9 p 1 B + z 9 y B 3 w x + l d R z t o J U 2 8 6 O v h 2 X 4 Q y 9 U E 0 r 4 W T v u L + F j X w L 5 y F M b N I J p b b p X F l M m p F u M 9 M L 5 z + 7 v w 0 Z i E D 7 Z w c 7 a J f 9 2 L 4 M 1 F 0 t q t 0 3 C s 9 3 C Q M e / P f O g x H J r y 0 z v Z s a 7 J M r e W T N 4 / g P g R X o / 9 P h x 2 2 a s n a r Y B z y + 1 l x H x z K j t 4 G o l C 6 X 6 w w R 2 W O 0 f o Z M + a g J y 6 o H q G h o 4 h 2 Q c e R 2 Z Q m S R D n e 7 d X S d E l 9 L 6 p E s h 0 b G 8 r T V N g R q b F F u J 3 M A 3 c I 2 5 M 6 2 T P r O 7 u o j O d J u m Y b S a c t j Z Q M q Y S b j V 6 J f E h J J m U W 3 f c 3 v Y 5 D 4 D N q m w b q J H j q w 3 b p 0 f 0 C J t P t 1 b D V p D a h s 8 i 9 V L y C Y e A I O n 7 3 F 1 w + L X O Z u a Y v Z F S T u S Y 2 r H Z A I B v E m Q s / u N O y u c s s A b i R m T 3 a U Y 2 I J p D L 3 E 0 l v y g 5 L A i p Z G i 8 W o r r I 3 3 U 6 S B + 3 a e J X X 1 r C f x h c x h N P / m v 8 o + t e X P 3 3 s i 2 V D V L p Z G n I 9 8 g d Q E m n d W E J v e W x 2 H 4 D E x + p 4 v X 9 d f x q f h b l a z + J m c s x f P E n T i P M m M b v k 5 d O a m N f r 9 d r s + E H a C x 5 4 E 2 3 s V S s 4 9 + / e A N L Q c Z D 4 7 L d 1 z I 9 T p 7 K Y v B s B x V Q R 5 f x k 9 s Y Y 9 y Q g q d K i 1 3 W 4 G j S U I g R C r r h i h r o k w 2 1 Y p t A Z B V z y W U 8 H l 7 C Y 5 Y P B 2 Q 2 B 4 E t m 7 E O D C o N K T N D A 1 K L A c r B H t 7 1 D f B G 2 4 M L 9 Q m s 7 U z R G 0 y g L z n o 0 C Y O j 1 z H x 2 O r + K T p x F g 9 x B t I q p p e W h J 9 M s J K a t e N 9 v B 2 p I c v t 0 N 4 f f k s w k t n 4 V p 0 4 K M Z e s d R P + Z m 5 j A y P q s G 6 2 W P x d L t F t x W G I m j 9 r Y F d r x t L 5 + R 7 J m i / R K 3 U X r 0 g r I T 7 J T v J K 3 + t 4 C R z 7 H v a R x l N T M N T t D L m I z t K t 0 i f W c 0 K t B D I Y W T b O s G 2 9 p Q V F V S + n b f E R x N H 2 1 B A F Y z Q C z Z s b G E I + r J 9 Z L g E h D x u I r 9 q W f 9 g W x 6 y v f S 5 y x b j 3 T O 7 X X D 7 R O 6 T A P t 7 N N I y x 6 O j E 1 Z B z V Y v / M N 9 F O f V v 1 D b c L z 3 3 8 T M 1 P j 7 w + o e 6 W / + T W 4 x j 7 L / r + b 2 l Y x l H g Q v u 5 N M + 6 d 7 D q U + 1 G 6 v S K 7 j E o w O J x 1 P h R R / i G v l c Y Q G e 4 1 M Q R H b a O F Q T 2 A y C E q F M X h 8 O D 5 c 6 v 4 5 8 v X 4 f r Q V / B b 8 Z t w / v 4 I c h d 8 d r u z I Y f e U g W Y g p z 3 A I r R D e l K b L + J z J k a C k c M / I b L i e 8 t f h i h d x / B F 4 8 e x m P H R 3 d j h X u A S R F L X L x q o N 5 u Y I l K 8 8 c X V r G i s 4 z j B l r R d U b s W T g 8 k g K T b C I 7 V 1 b x G T I r I o S g M Q 5 P R f Y a 5 3 V M 1 t v L 7 k 8 O G D u t o p 3 K I h D d w L 7 o D h 7 Q N 3 C U Z Z y n I Y 5 S o T r 9 N r p U B J l g s U 3 A 3 C a t u 9 W J 4 N 2 C 7 M 1 B e l a e h 5 P e y F N x o m W S 2 I 0 M U J + 8 j p G J 8 / h o 6 i Z O k / J N t Q c I y i o r K l 6 N 1 d r 0 O H C J C v t q e R L b 6 w 8 i t H A U B 4 s W P n U 4 g m O Z H I J T H 1 N 7 M Y o F l 8 e 3 9 n I x e q Y w 4 o f t N p A m V Z a d 9 W R F 7 c Q X z x 2 y C x k P E p m o l V D z P 4 Z E T O Z q 2 m l 7 C Q + c r H s 4 P K 7 0 S f p G + k u M r O h g l 7 H u Z u s d H p Y 4 n M q u Z m 7 + 6 C I P w J g J P b b 7 S b q i B 7 N p q M H g L u l 6 r 9 0 m w B j n t t k Q 9 L p 9 e m O n L J N 3 e e l B a e T o F G Q Q u t G q Q C N t 3 N h Z v v 8 4 1 L 0 y E A V r L a O r y Y p L K b R o n T Q O L 0 y l l M q J c g 6 t v w y U 2 X R P m t M W A Z 8 A 5 V 6 Q 7 R W Z 2 y e Z Q g G O T D o U E N n X J p B o 0 c T S C P c e d K v Q i r 8 C R / 0 H R N b 3 + f f 7 0 P E q f L 7 n c W N z B K l U G i 2 j j X z V x C v X s m j G P S i N k h 5 N F e B l k G v s s E N 4 / b s e a o g k K h n L r 4 7 Q C o 0 / 2 k b i 6 T J u 7 W / i D 3 Q 3 v r d 5 E v 6 V x 3 C 0 E c W n T k 8 i F g k q a z o E + V 5 R 6 3 H a f b X L 6 0 K t i F c 2 c l R g B z r R E n p a D n R D j L N I I 7 U G / F 4 T X n d X r Z e C q 4 o + w e W h h Z e 5 a W Q 4 7 A C 2 d Z i A k c m 1 / L 3 s i p T W G w j A U J n C l p u x k N v C s q u H i w T A y 6 a O 5 + s Z v J i d w W r 2 I X j W H 4 N 2 Y w p J U t B D Z h g f m Z / B F 4 6 O Y Y G A b 7 U j K L P 1 b v c 8 2 H Q 6 s E W v s M j r X H d 2 c Y 7 W / g f 1 G F 7 f 3 E 8 q / R B 8 V y b x D A v 0 t z 8 5 g / 2 B G w i N n a U h 0 K m E F d U O 3 V y I y h h A 9 J B M B r B B J N 5 J 4 l S b 6 s l a J f F S d 2 P v d r + B U e 0 4 v P 1 l t L z 8 K 7 s h i Z F h n W W n X 9 n R V 3 R M V t v a f W O h X s 2 r R 9 / I k x K j 2 g T q n Z 0 / N 5 h E Z J g k 4 K L b V 1 1 v G 1 a P T k Y k e / 2 x v / W I H 5 6 A E / 4 E a f y I D j 3 J 2 m U Y U 6 Z Y P x l 7 5 F 9 X u A k t 3 E V x v Y E D j 2 V + N E D 1 l n + P r v h T V H Q G l / w s F R s q 4 1 6 v M V R G 2 U r Z S + 4 7 z J S I F H O r C M f e j y 7 e F b F g B S I 9 G E 7 Y Q F L X G M Z S v D v / 6 7 c 3 k Q j d w I v v G K i R 5 n z v T Q N P P h q k 5 a I 1 G / u C A q 0 8 1 m V 5 u 4 Z L m 2 U 4 9 A h u k G t v Z 2 j Z D 9 Z x + G g X / i A B 2 3 W j 2 2 J D 0 g L L 3 h E y o 9 r j B x J H 2 p j + X B E 7 T 1 T x F c Y P X z H T e H X 9 B H x r j 0 O 7 6 c N f f n g f 5 i c i j B l k B a d M 4 R E v I 1 7 O B q X Q B j m u R 7 1 Y u 1 X C 7 U Y N N + m p B j E T R i B P 7 0 T L 7 i s T G E 1 E f C a B x c D Y S W v u o l J K l r P P 6 / Z J A U 0 f B k 3 i i V 7 D F W B c F K 5 h I L P U / V X E S R d 9 T g M d K h V r i A 3 q 0 8 o g i B u N M K 7 V k 1 i r j N J b n I J / b R + c t 3 R 8 Y f 9 B f P b I H J 6 c G E V y P o N T + y I 4 O h r G 5 v U 6 i n l S 5 P 4 E N l p R 3 G g m c b k + i o v l G V z P H 0 R u 5 x Q 8 G w / D c S u N J 0 I z + L m P z c H n z a F D w A U c F b j b K 2 z f N N o 5 x j k s c + K I x D f S C k 5 c f e t l J E c n c e m N F / n 3 / t 7 c 5 4 z D y r + K r m c C l c E I g m w L M b x K u W n 1 Z Q K A r N S V g F 8 M r C i + P O 9 r u G x C D G 6 t K 7 v K C 6 s Z w G u R 5 t E g v R / A J M n i s R j v I U R j Z K L S X V M P e g u 4 G Q 7 Q M c p 4 m y R l 5 L r D 5 4 1 J X 8 p g r 5 R H D I N Q P q n L W v 1 N N H o 7 v L O G c D K I t 1 8 i G / p R A I X q R T h j p 9 V F 5 C U 3 l A v z j 9 T P V n Y W Q L J S Y q m E r 6 o Z v L s A E x E L I 5 b q R x H x R u K O h 4 0 v a U t p Y K m Y X L N b f h l B f R t b 2 S 7 e u i j z v 1 w 4 c 0 J X g 9 H 1 w Z P q c 5 v e Y b v Y V B t X y o q M H r 3 f A q 3 w b Q b m p X Q N k x M t j B I s g Z i T F m Y A P S Y D t Q O M P d x C 5 P E t f G e u h 3 9 H I D 2 3 f h z 5 z Y c Q X D s J 3 P T g c 3 O j e P S B M X o n S X C I B 7 X B Y 5 f N z j p K R 6 v O Z g P l 1 g x c 3 8 x j p d 9 B L 9 r k a x P e Y A V B d 4 u v L j S + 3 O K F G U w P + B u Z f 9 j r U n n a M b h q f v Q L f W R c G u q M y S y / A 2 1 3 h d e W B 6 f R k z M 4 7 / Z J O f o a s h 0 N m 7 0 Q 1 o w g y s 0 4 X E 3 G Y y 1 e o 0 p a A x + e I T 0 9 d j A A X z + D y e k e u r z e u 7 k 4 M v E R h J r s l 3 X G a M U k H e c c P K U 5 u P L 7 o W 3 N w b 2 c Q G w n h C f H D + H o w Q O o D U a x a e x D z T q M s b F 9 a L M M 7 Z 1 1 q u l J x A 7 J c A v L U 6 1 g c / k m p g 8 + g P X b 1 x R d S 4 1 N q j a 6 V + r d H V L M b R q K 0 3 B 0 u j T E o k p i m K T f Z W r b Q O 1 6 J N v K y Y a p 4 r 0 k D p K k g Q B P 9 D G q T S p P V W m v 0 b s T k K K Y / L / s F C t C r e Q R e h p L 9 k M n 1 A g k r 8 x B c c h G C Q Q I I V H t b q D e J 8 W U 8 b c + + 4 L 9 K n 9 l f F J 0 X R i T e F e v 5 h V V V 0 z N y B s o 3 M w j O T a B Q D D K 8 l b e C y j F e f e A Q G R Q e B U V x w y t p 7 2 E W F X W N k E K I M J 3 R f H F S s t v Z b p K 2 6 g p + n Y X E L K T 0 Q e n J q X x J K 2 q r s N 7 S P p W U v f t Z h u 9 V g / t S h f N n Z 5 6 u c w / 5 b 0 G G K U r f v C w D y c P + N B h T N C o k v s 2 f g y d i h t m y Y V y v o d t 2 V b Z Z J D p 8 a H N u M J 0 N Z G k d x h j I 4 + K v e p Q 8 U l t v E E H I m M E 1 b 4 m r q Q b + O Y g i n e 2 D 8 G T P Y X A 2 i T N P / D p m R E 8 c i S C c J y x E P m 7 5 S C l k b l v Y l y U D D O Z t u U s 3 W 7 w v i n c 3 l r H r X 4 J z h T r F 6 j B K X S N n k m j N X Z Q s a k h D I R d M L s a W p 0 Y + X s c n m Y a z q I P i a Y X h 8 I 6 8 h W 6 Y j 8 9 K g 2 C w d h r Q E s q y i O P E K v 2 v V T 0 E K q d M K q G T j D S 4 3 R C 8 B o R W B U / R q k 4 x 8 a S G E k E 0 a 1 4 I L s G v r X J w J 4 l H o 0 C j x 0 K 4 v h s A Q f p B Q 8 h j p m + h Q l S 9 A f D D n x s z o 3 P n P H g 4 S O k Z v E N h H 0 F l j W J R s e L 5 a K b b C G A U G 8 O 0 L / L + 9 0 G A v P 0 I D o S G X o k G t V I I o X M h D z J X Z I G Q 6 Z h y 0 7 z C i J 9 G s J W G e 7 A D E v l o e e W F D s V t t t D t V R g O 1 t k L J t I j c + r s E F W H e Q 2 V m E 0 a y h u b S O W H l F 6 o + J o g k J E q J z s / S e e o 0 9 P J a C R u 3 Y d b E O H x b t Q X x x N f k + P s w s 2 O U f E G J T R H O T R G G T J W m T X p z K B t g P D K s I 5 c M F g u C E P n 5 O p a p a / Q 7 q e g F G r 4 Z 2 X v s u / J b j + 3 t / 9 x S + J E i u + u 4 f b 2 s K a V c 7 B N / o U v 5 P p P B 0 b d E O g U B G / 8 5 3 n c O T Q I b U c O B Z h B 7 J g K h P j D + P Z 7 7 6 A f f v m 1 J M i 9 u 6 7 d 6 9 I X N R t 9 l G 4 W m N A E I X D j K N N Q F j N E G B q a J d 5 u N B E R y 8 h S g 3 o + 4 8 i V 6 M F j f 8 E C u Y B B C Y + D 2 / 6 s 7 i 2 E U N 6 z g d 3 m H Q o S V C G + j B 6 J h a 2 i + h 4 6 O X I e 7 X o d Z y I 5 n C a z R q h s q J J i 8 R 6 u H V 6 q Q Q b K d n B k r e J B U c A a 8 0 Y T e g Y X L k g 5 t w G D o 4 P E E 1 U 4 G c Q n q A C e F 0 B K o j t j Y a K I j s I 9 f h q L G s Y m P Q 8 I 1 l U G E 9 d W s 9 C n n L a 8 f c w I C A c s h S C A L d o E b v 8 b Z v l a f V 0 G A a P d e g p 6 F 0 c b I M T s T B O 7 P c g 6 d d x a 7 M K t y 8 I S 4 w D f 1 M f 6 G h 2 H K j 1 Y q i 2 B I x h 9 A 0 f C x G C h 2 3 o b U Q Y 1 2 g 4 E B z g 0 U P 7 E A t 5 0 c z 2 G K c Y O D x j Y T 4 1 Q D r Q R s h n Y S Q y D j 2 c x d n 5 B 3 D 2 8 D x B t g 8 n Z y Y R j 3 d I M U k 9 1 e b / V F Z n h + e v I x F c g V l L 4 p A 7 i n e 7 H W S d 4 0 g P 3 o Z V 2 4 D l m 6 I + 2 e c L O A Q I l c I a 3 F 6 f s v j i d e T l a B M 8 B J q 3 e Q u u 2 A P U H C e p r 8 T O f b z 5 v W / S K + U w f + Q U L r 7 6 f R w 6 9 Q g u v v I 8 l q 9 f J B N p Y X z u I M 6 9 + G 0 c O H F G n S + 6 K U 9 2 l E d 0 6 l a U o P K w j W q E V p C l G B B a E c h j c H h 1 9 Z 0 8 w k Y S G a K v N p h Y 0 D v C 0 K E / D s N Z Z L 3 Z X l Y Q L v a T P O 5 G H m 3 T 7 t f Q 7 O f g G f h g + H L o B Z q I z o Y R m y I z + I e / / E v K Q 8 l s b 3 F j A h i x s K I g 3 c I 7 R O E c q Y g N B p v y C e g c 6 u + F C 5 f w o S c f w 9 L q B v 7 p / / 7 r a n 3 T i y + 9 g n c u X M M L L 7 y M Q r G A K 1 e u 4 e v f f B a V a g M P H J H J t n T A X Q a W W y 0 0 N g Z q 6 U C 3 x m C 9 w o J H H Q S C r P D e R G R C h y N Q h x 5 n Y y Q G L G w Y G 0 t X U S 6 t w + k N I 5 W a Q K d f x 7 W 3 X s T 0 g e N Y W 7 y K e E J m / 9 p p d r W K k g 0 9 Y J 0 a R h b r L V q 9 d J U W c w E n Q g a O 0 j P 5 W q S V f Y L J S 7 4 e J u D 4 G n h Z L s 2 B i t d C k Y 1 Y a O r 0 F l F 0 i m L Z B o g 4 D y L s T c F H 1 y + z A o Q G S C c J s L p m X e 0 z Z 2 y n q f T b i M w T 3 G w n s + v C w o 5 J z 0 B b 6 D X R I 2 X r s I 3 b b Q K p R 8 9 k C T D 8 a A k Y D M Z O r Q l 7 6 X e 2 j 4 f H Y n h o P 2 M 2 / u 2 u X c F y K c g Y J s E 7 + q l E O o N 2 m a H O N i S Y H L 0 w 4 6 0 Q X O 0 o N N I + m V D q L X v x x D 4 P r 3 E A f o L S r F E p 6 j I t i J 6 q t I l i c 4 W / 6 a P Z o t H z 0 K s 5 Z D b J g O W W 2 Q 6 y l H 6 H S k R 6 K W r o 8 E H j 9 2 L 1 + + T R c 4 M D K O h 1 5 L o + K r O G v H M W k 9 5 r V H A P 3 P 6 0 W g D a U h k w n 9 p P T 1 i L i k 0 k b G D 9 7 f 3 s S b i a V 7 H s K C F b N 6 m o N 5 D w z W B y / y G M z R 4 g r X N g Y t 8 h B d D M 1 C z S E 5 M I J 2 I 0 0 E E k R l L s Z 1 1 l + q r 9 d f X I U n k M q c 5 6 G L 0 S P Z B X r Y 2 S j T X b g z p B Z K / 1 I v z 4 f / F L j H 8 J L K / a 3 k Y y i x a B Z z 8 B s e e k v 2 S s 1 X E 0 l D c T e i i 7 3 M o 1 5 L 1 6 U A E B 7 H e S h l p 0 S G Q L c g 3 X 3 / r x v / + l T s W L D q 1 h l 3 + 7 7 I B 2 e U B L R s V u j s C s h m H K j k M 8 Z p B C m X U D J p W / 3 7 L w r 3 / r 3 + C d 8 x d x 6 9 Z N H D 5 8 C D d v 3 M A z n 3 o G T 3 3 o S b z 1 1 t s I B P w w z Q 5 G M h l 8 + o l P o b X h J B V z o 0 X u 6 Q 0 5 E Z 5 m V d I E U c K h O l i P k i b S a b j V A K F k B O 3 g V E T m m M W T 4 / D 3 D t H 7 0 Z t E v O q 8 i f m D p H Z L K N R M c v o x l Z B Q U 2 Z o E G Q T S j + B 1 e v o u F C o o Z f Z o c V d x P F A C / N d f i / p U J l u Q 0 B B N g h x 0 6 O Q X 2 t u 0 i b 3 A A 1 v G 8 s d W t h + n N Q m i N U s Q V a h Q j J W 0 9 x O B H Q q m Y c c m 6 A S / 9 R p d 9 H O k 0 g G S g i O 0 Z P Q O K n y U 4 n q 5 T p u Z u m H 9 D A s x k T y A I N B n 6 A g N 2 8 T S H 2 D 3 r h l U z 2 t Q h q T d y D a T u L g W A 2 h K L 1 i u M q 4 k W p d 6 m J x Z z e w t i J w s G x g / I Q O 3 5 t h a E a S F j 8 C Z 0 m H z I E 7 n U 7 h k c M O 7 B u b s 4 1 k r w U n g a c n L F R 6 G + j R 8 7 o 0 D + L 0 u E G f z E m z h 0 B U D M F / o o w x / x T v p 6 t V s f J g M o m h 4 + X H 6 V X I G E i 7 1 8 o S G 8 l g s g + r n a M 4 4 H s d X c Y r L m 8 A f v U o I 3 t i s 1 B A S U 0 L o E T s k I C G v H o N N R / B 7 G m y j M B 2 j c a N Z f S 5 7 b F C 8 X L d r j x 9 R c a T N N J 7 U m 4 a y 0 A 4 r p 6 E 2 O h l k f E + A N 1 F Y + S Q z L O u n u D R s V q I 6 d O K l u u u O H y e m H o C o 8 i k / j D i / h n G X l N q 6 b x r w D r T U A y f z i F e S 9 Z N 2 Y / l s T 8 L B O W d i F u W s T D s E I C Z D t m T w B Y 1 D i V 0 b 1 h J U Q D 5 7 D Q 2 S V l 2 g N h D i g q K Z e l 1 G A O 0 e R H y x 1 5 J Z k M Q y y 0 G d g S 8 e C y X R s 8 2 k E 3 i v X D S e k u B J J g z W n k q G O 1 F R J 6 0 T s 7 c Z l C t 3 Z 1 X J z L c V r l Z L a h 0 q W y J K w 0 + H L O Q / a z N 7 S C c k R I 8 Q T p r G f B l m W R D F 9 m n z u d 7 b 4 w m 5 R U F k k f V P P v a b f z 6 t W v o n r i B q X 3 v 4 L O x D X z Y d G K k Q W 9 L L + H o U C F 6 T h i 0 9 j 5 X D V b I h 0 a 0 i + / L F K N 6 F F f X T i G 6 c 1 b N R J D 9 H F J d N z 6 y b x S P H B r H v h l 6 C 3 J q y T J Z T X J z Z 4 H B c 1 B Z L 2 l 6 W S p d K l V w Z a m A 5 2 4 U c a 7 O 8 r M t e n 4 T H V + V s Z A o C o F M 6 u Z p 0 6 A 0 G e e U P f B W B / R O X p y e i W B 2 V M O 4 n 8 b C F 8 P t q 9 / F 8 4 z p X l i j Y s R l s i y 7 W j Y 7 c d I g y I Y Z r E O / R o N T d + K J y S j O 7 g 9 h 3 3 g E q T i j R i q z m 1 G / 1 f D B w f t X j D W V m q 9 h C + N B W T j H 3 7 I u b h o U 1 Y Z U I k k C m E 2 C O Z J E o b H A + I K e b O k B a l Q H q c M h B b 4 G v d 5 6 y 4 8 N x r A i + 0 a + i 3 0 E X j f 0 E Q U C E d U X 7 E v 5 L G C Q e F x E G a P y a 9 S z 4 8 g 3 d K T C v F 4 3 i 7 x 5 i 9 7 + c U w l 5 N G k 4 i H t a 1 h s K 7 N T o 3 f d Q j p 1 U M 0 z F a C I T u m k w 1 I H K X N 9 s E 2 q v Y Y R 3 z F o s l M x v a 1 M b L U B w a v x P 9 F 5 A b r M 4 l A D 6 N S 3 5 f o r / N 4 W o Y 6 m o 7 L 7 6 U c T 1 9 / / 4 v / j S w p E r K w d 3 N m N 6 K 6 + j F 7 0 c a W Y M t 9 J r M t f + a s / j 7 / 4 l 3 8 W n / + p n 8 F n f v r T a M k U n Y B F O h Z l L F N A e j q O 0 B i t A Q 1 d z S q p P H 2 + u Q o t 6 Q G Z F a p 1 A Z J P P f x s 6 H m G I l a s U c u j 6 6 z C T 9 4 3 z A j J 3 0 6 T p G M 7 D G c 0 D 1 + M y s B / V 6 5 e Q y w a Y b m o f F 6 P a u y 9 I p 9 l l F 7 k z c X z u N 5 0 o p O W Z w z t Y M Z X R 4 b 3 D 1 q E A V 8 Q T 9 U g e O u 0 y U 1 6 A d m b Q G O 9 / R Y 2 3 Q 6 s G X E M O j G e y x i A 7 V C q 0 J L 2 G P J 2 G A v R W E S C S W Q 3 F u F N 9 L B K 4 B a z m 0 i M T q C 4 s 4 E b l y / T C D W x v b x A a l t G v 2 k h S 0 / v p n c i C 4 G v l 6 B X 4 b U J X G e F d S 3 S 8 7 E M J 1 J B P D x 7 E E m P i U M z x x E I R Z R H T j g X E I n M I + 0 a w E v a 1 S z S q J W p a G W C m k A M N N s 4 H o r j U 0 e m M E e w H T s y j v z i E h L p c a z c v I y F S + c Y m 2 y j m F t H Z T O H r a U l R P V R r N 6 8 j i t v v o T D p x / D 6 o 3 L u H n + d d Z p G e u 3 b y g v 7 g u y 3 z R S p z U / q W 8 Q 0 U N B e l f i i p T M q 9 G g 0 b 5 t V G y j 3 D A z 6 L q r S A 1 u s z / p s Z X i y o w J 2 d D G H l O 8 Y / C o a 3 1 n E J 3 c J Q T j U y r G c t J b O B w 6 8 v U I 6 Z + t e 1 3 G w p v t d 1 D r b l L v C n C S l n d a B u I R S X i I 7 x C Q 0 I T z X E G L 0 D 6 X R W 9 F T y J P c F F O g r o k + i 2 Z W b m m 6 K D o j x w T Y y N j X 1 2 L 9 M 6 y q a G k 1 f 8 8 k l v t 2 k k J Q a g d H 9 k v S w Z y j Q 1 4 Y k c V s q W A Y o k k 8 / Y 7 v / u f 2 I B e r K 2 u Y 3 l l G c v L K 1 h b 3 8 Q j Z 8 + Q + i 3 g 9 / 7 g P + P G z V s 4 f / 4 8 v v 4 n 3 0 A 0 R t e v w G H h a 1 / 7 m n o W 0 / T k q G q E v V K r Z F k 5 u d M A V 3 L L e H n p d V z Z Y S f z t d P K I Z H x I B q h x T D p y V i m N K m M P Z / Q q Z b J 7 1 2 w q D a P k Y 7 h e b I 5 5 o W b O d x s l t D O N E g T t j H p q 0 C e 9 h s i m H T G U g 6 D 1 q v G m I b e v k d v 5 W Z D O i M E T q C H G y z 7 c j 1 B S s a A U w B F T 8 Q i U i E b a o / 0 h M + L M O l E r b e E v s d A Z a t I r j 8 J w 8 q j X C y h 7 j 2 E 2 f 1 e z O 0 / C b + u I a z 7 E e y T X p g 9 N E s 0 Y E 1 6 c R r B f m U A X 6 N H 6 u L E v g T j k 4 w b R 8 b G M T E Z g 5 8 x i A T 1 w g J 8 n Q W k J k 9 i e n w E s 4 k g j q Q j O J I I 4 0 H S r 8 O j c R y f c e L U R A A T / g 5 m e E 6 7 W W d N y S j U F J 0 + Y 8 g 4 o v 5 9 C D G m C S Z D C I z S u G m M B c J B H D x 6 l k a t Q o v t w d S B I 6 S a c U z u O 4 z M 5 I w a g 2 k X W P t u C t G D s g z e h V b H Y j x n Z 3 i F A p O U M C b j Z w I i G l l A p e 5 D z H y X X v S Q U u Z h n 9 u G z h 7 r k R T B Z i O A 0 c A i e q 5 J d U y U X H P 6 W W / G N L u U e r N 9 T v 1 W H k m a 9 B x A 2 D O O g C + B U m 6 F j I B U j 7 o p y 4 V 8 / g j B R 1 p q s a y y 9 N 3 t U 7 9 X 4 Y P c l f o i k w 6 U f g g D o j 4 K 0 E V X R E e D W p q e 7 Y c f 3 / O j y E R m H x z F 3 J o l v H Q o y k t t P w f P 6 F P 0 X / Y S Y c m g e N m p Y g e c b s Z a b J B 6 r Y F g K E S l t s h R 2 U h U M r O Z V 0 + 7 E 1 G L 9 / q k M Q x u 6 4 0 m Q k G / s u 7 1 a p G 8 + q 7 y D 8 V O N 9 t e 6 X / 8 3 q / g x 4 9 9 D v O x a b y 4 8 h o K v O 6 n x p 9 g L D a l y q O S D U I V 2 C A 8 w P d s F M k g y W e K d P C w 8 8 z O A L / z v W v 4 R u 0 2 a o c u Y n b m G p 6 M b e M E f z d H u j f S I v V g X N c v e O g J W T 8 G l 9 5 o G 4 M p C 6 / G u / g a g / 0 3 N 4 / w n P 3 w y L o d I w B n l T H Q T h 9 P h K L 4 + O x R n D g r y 6 Q J 7 H 4 W 1 Q 7 p k / 8 k N p r n 1 f 2 X 8 4 / i x M S K 2 l H W 6 Y 3 g 1 t s N x h x b q L h I u U j z m l 0 L N V I q 7 6 C J h L c G L T G G T M y F / a O T m E g k 4 f A 2 E A u M 2 0 r I O g 1 a 6 + j x 5 U 0 8 r u o v t L v Z 4 O 8 b b 6 M f O 4 t C b w F T Y d I 3 R 0 9 N c h U D K e e x u h S b / 1 e X 2 D e G E / q B I s p d U R 6 7 r T z 0 C q P B o 3 f 6 Q a y 2 U W q j v t m l I U q p g c / A r D 3 + I + 1 r M 5 u e o t 9 D a v 6 9 m z Z d 9 G k F j M X P w 5 n T M O J d h z b 5 E 6 r v h t d u M Y Y t 0 x O P R / s q M + o q f A + D 5 N M s q 1 y r o 7 L C w p p 6 9 B 4 N 0 v O A L s k A A z 4 H 2 c L u 2 J + i b D x X p i g J a w n F R 5 U + D O d / i o 4 I U P b u H S E y L K t 8 r / b o Y z 3 2 z j i X Z f K S F v / z S m 6 N H k q y f L Y C 2 g d F K V 2 t S 4 w j j q p G E + U V V 6 j c t H B q f h Y K 6 F U j c H Z h x F N I V s j B C s r v 7 f P o T k k H p P C 6 L n y Z 1 o i / Z T e o D t 7 r o S R 4 t 8 H g Y O M 1 8 e 7 O Z Y T 0 E H T G W S Y D 0 A u b F / H M A 5 9 U v 5 V z h n T R I p A k U y R A l U f i i J W S T p A O l x 2 Q z t / M 4 n d / c B P f r + d h 7 M 8 h l H k b j 8 S W c Z L 3 m m R 7 + W U i J e / t Z l m E a g i t 9 w R a I J / C Z q y H 1 9 n 3 F y p p V C s j c H X i c F q 0 Z D 3 S l g 4 7 s j z A G K I 4 c k R D O k E a 5 C U F d J E K a e O q P r X u N t a K D y H g 6 i P N W K x H e m L V f A h 4 o p g + F m S Q T w + X D M O i J T 4 2 H s b + U A H z a Q 0 P H H g E B y a m + F 1 c b f p f 6 a 9 D H o o s V l u t X C Y o 3 f V L q H Z D N G A 1 U k E y A P a N j A F Z D L h N U m o Z L G 1 2 S x g Y s l B O d k S 1 D Y 0 0 n 1 A d l 6 y E M A M I p j Q 0 O h X 8 + z e f x U 7 V w F K p g B 8 s v o r v L b y A o 9 7 T s I o x e m Y P u v 0 K Q p O k d R n x H h I X U 1 / k n 7 o u + 1 W u y z J I n + 7 U a H B J E X u k t E f S I V w s H 8 a k + x 2 g s Q V X e D 8 1 w 4 G t q g u L B R c O Z e y Y S u l C u 8 q / 1 B x X S O m C 2 p 5 O V I Q 6 4 y e f z N V 1 N A Y X E X J l F D D r Z c b 3 P E H 2 d t Q C f g K Q c R J / I 9 c T f b Z n V d j e T d p O P i s D T B m C m i c r U N q s z A 5 7 R M / F + 0 n 8 9 e c V f 5 g g l 4 F d V Q F e X K z g o C W D Y x o s r z w B 3 N 4 5 V s S m f r Y I S O Q 3 d s F s q y M z x Q P 3 P P p T r m k D 5 a 6 I s j d r R T V 9 R E Q m u R a y y w j v P q i 6 Z Z q 4 m r 2 B h e I i L m 1 d x m p l D W O B N M 5 M P 8 S G Y q N I 4 4 u l k w 6 k g k k Q L a n X j l F X 1 5 S G y Z V N / I f v X s V v M X Z Y G y + i O X + F N O l N f H J k F c + Q + p y o W Y i b f s Y v t l L 0 S S 1 A e u c M 9 9 C N t r A S c + A l j 4 X X G 0 m s l K c Z V 4 0 y r q I H 7 F K h Z V Y 3 l c a q O X B 0 g p R r J o V k T B I x M n l S 9 q U Q Q 0 J v 1 2 u g a o R x J E M + x 7 4 N h T L o U U F N z z U k U n H + J o p o S M d s y o c R e f i b b w G Z u Y + g r 2 1 R q Y p 0 D 4 x p G d g b V G Y z 3 1 B G p C u r R U W J 6 7 f h S Z x U 7 W 1 v F k r v b 7 X h p B e O j n y K I E 5 T K T L q m U r y S E 3 T q M F o l F T b i 3 V v t r P w d i e g x d q o t j d p s B b x 0 8 d / H I c z R / H Q y H F E w w m E 3 B q i p J 1 a s o f I K E H p E u D Y u q C E / S C G V a 4 p F R Q d k N T 2 W t V L r 2 I b y 3 y D b e x p Y q V z G l O s 9 + 2 i B x 4 9 g U x o Q M / E R m F f 9 D e / C Z d 5 g 7 r X A 7 o V 0 s N 5 w k Q 8 r 9 B C M b 6 i 8 E 6 E f R a a O 7 J v n p v G y 6 e 2 T R A g y C w K j 1 t H Y W d B D f q K C K A E b N I n Y g B E Z 4 Z g 2 i t 3 y y / v 7 e U Z 6 l y + y u 1 V d f z P I z t L 1 M V 7 Z 5 t X F / 8 E / s m P s Q D 2 0 g i R 4 c 3 k r 6 S k J S N n o 9 q O V U R k M q h w W Z H h + U N R i Q 6 e O 7 y e S K W w y Q 4 P Q G c j y L I O r z O B 8 o K s Q 2 J n K N A M E N v P e C Z w d 0 K t W C b l T f l e F N e + n p 0 9 E o D J n K 9 K O 4 h / 9 p 3 L W M k 0 U Z + 6 i P T I V Z y M b + M h l 4 H H W g 5 E S x 6 4 y p K B Y 7 n D d P u R P n Z 8 X a z z F m W q c G X Q x o o z h K v 1 J B a L U 2 i X J + H v R e F k 3 C P P i X K U a W x I E Q M N 4 P N H J v H 0 y S m k o t J W 0 n E E O U s k B k d Z c C q C z O u T t s j d q K B H S u l / o K 7 m j s n 3 O g E X j U 6 q b a c H l X N Y c 9 q K M J R R 7 I c 3 H E N 2 8 x a S I / O q v p I w a r U Y M x a + D 0 x + Q R m k I O m Y c 9 C C j q v o 6 k + o / e J 9 g d h d g 8 d y b D e v I + X Z R / D 5 V B s W r 9 B F e + g 5 2 1 3 8 m / y / 3 Y 1 z Q f p O 7 0 5 F + 1 s P / n W k G U O J c R C R + E Q e L C 6 K K T R P F H G v k R U R b 1 D v e P C W P C 5 k V + Z T J Q R 9 6 0 j r B + C q f x + m 8 z D c z S u s Z Y s 6 o 8 E 9 9 l F a W Y l p + P v N r 2 C Q + Q u q 3 G I Y C S d 0 G d j K U p 1 g J I 1 c U 0 M m I P u Q C J X l v e V H F J k 7 6 g / E 1 d 9 4 a m I 3 L r J n 9 a j M J m M k k X v 1 U r 4 X 8 N g s j D o q n 3 l c f i t e P m / c s k + 8 r 0 h G O K p 0 u 2 3 R u / b 8 m I 0 / 9 F 5 A C b W r b 3 w T g f R j D J 8 S u 0 d Z E D a U K L g U R p R l 6 L U U m H h c O k i o l 3 S e r R D 2 U x F + S F j g r l R K r L k o G j t v 6 b U N x B M z / B m 5 O C 2 m F p S x i o H a T 9 u r x a C P 1 U D G r 9 L i w 3 s r M P N W Y r X d f C / P b G 3 W S 7 T m A f z K V 8 9 h a c a A M f 8 y n p q 5 i E + 6 W j j d o i J X a f c q s u 6 I F p S c 3 O 1 u w J O R 7 Z N d e C P U w 2 s D D 2 7 U o q g Y b l T N M D 3 e O B z G K H V O H h v q I t V j f W o a H O p x N h Z O h 8 L 4 1 I k Z n D y Q V s / q H c o Q 9 N I U U j 5 R 5 l 6 7 j 8 5 2 F G b 6 i t o X T g Z J / R 7 G A j x P P K z V 2 o K 3 d R 5 r o b v r x z L u g 3 C T k s q 6 n 3 x 5 H a n x g / b 1 q G y i B J r x M t q + J 5 X y i G K J b g U d l 5 D t j i K s j 9 K T S b q Z X o t f l H J r C C T i 9 p 5 0 M p l W 9 g n Z j j F m S r P f 3 M g F r v I 4 W Z e k H V n w A Y 1 a 3 H 8 I c f 1 u c k f u a b Y a 7 A M x n P K I V t u Q D p V y r w z j K J G P H j B w m Q w k G s h h S j s M V + N 1 d H y k k + 6 o 3 X c E r / x a 1 W v n j 2 G N / o R 6 L w Z a U u P R 5 I Q y q N J W Q g N l h b P X w b i L b E r K P m x n e e S M z P U r F p Y Q i U w q E C k 9 5 X c C E 9 E Z k X v L K u f Y h s c G n B g M B W j W S 7 Y b e z + R 9 m 1 s B v E b v / G b + J u / 8 H / G / N R B Z H M 5 S Z v / 3 S 8 N b y K d 4 3 A G 4 W w u w R m c U j d T D b p 7 E x H 7 Z q S A P C Y W U w r a 7 7 W p / E J 7 b K s 1 L P x e U a l J c m / J s P Q 7 A 9 z 4 z i q q t 8 K o 1 L a Q 8 6 x i / 6 l R X F 2 4 i Y n p U W x s b 0 K L M 2 C v 1 3 D 9 + m 1 M z Y 2 x X W x e L K B X I o 1 I y + V m A C p W 1 K M F 8 U c v L e B 1 v Y T 6 g R f w + f m 3 8 D c 7 X R x e 0 j C 4 F k Z T V s / m f O j U W X 4 C x K X T q 8 R a 2 I k 0 8 A O C / / n s P D a 3 T s L I n 4 S z u h 9 6 J Q G t p c P V 1 U j 1 6 J k I J j R Y r 6 a F S Q b O j 8 6 k c X Q 2 o e j e 3 k 6 S 9 9 J G o o T S b j I f s X y z j 4 b n F j p + g r 5 X g U c e M e o N K / q l 1 n / V 3 m V 8 M K D 1 D s P d 0 p D w z d O T M C h n V a W D h e I 4 q S D q A Q L d F r 3 w J v r 5 q 3 D 5 p + A g 3 c k X b q K K T S S I 6 + 0 2 F c t N z 0 K G s d 4 4 h 5 C W V k 9 y b 1 U L K p 6 S v v E y b p M x w U E j y E D / O k b H J x H 1 R 1 h m e i w U 2 K 8 d b J W D 2 K o n M B G z Y w s p q 2 x H X O q v o N 2 R P d R l H w U Z v x S 9 u F t / C R t i O m O p h q 0 v 8 4 k + k n o Q l z b 3 I x l i m 9 d v K K 8 t j + B 8 5 8 V n V Q y Y W 1 / F 1 b d f R W L u U V x 5 8 w 3 S / w S W r l 1 E s 1 L D x N w h X k W y g a L w H d z M + 9 g + u 5 N a W R f x i i J y h g D O T 8 9 c o 4 H y 6 2 Q V b D s B x l 5 m J M r 7 X l D Z F E + 9 2 9 V 1 + 7 1 D D Q j L z B E h T T L t a K / I / d y 9 G D 7 / 2 c / j 9 d f f w f / 2 T 3 + d u n r d 9 l D V a p 2 N 0 0 W M v F 4 C / w 5 5 r X v 0 x 1 Q G R K b O D P n n X m t k N + Y Q O F L d v Y W 0 3 b 8 A U t y n g E l + V 9 6 o Y P 2 N B q 8 Z R n 9 8 G 0 c e J F + W 6 / G 6 q u K S F Z D f 8 n f K y l M K V 1 p Y q 2 / g 9 C M H F M 1 T M Q T v 1 6 g X G E P I w 7 d 0 d n A b t 1 a r + O J z 5 9 A 6 e x k f O f I s / q 9 U r O T 1 u N r p y M x p 6 N J L i U 1 w + j o I p h 0 I j H f g O 9 j E W + k S f p s e 6 c 2 l D y G 6 e Y Y 3 Z O M z X l A r X k U n e k 3 0 2 2 z U N r 1 q p Y t p T c P j + x j T H R r F 3 L g s 4 X i v A Z F y 2 5 0 i b e V C q 2 T C 2 P H A P 9 9 C u b O C z q C J F O m P z I R 2 e 2 X N E D 1 u 4 U + x R Y v t Z N w a 8 0 y i 4 z D Q N P I s M 6 m 1 5 U Y k P A n D U U J r U O R V S X c Y y 2 m d A M J t g m r 8 M y j l V 0 l 1 Z h B 0 X o L p e g h r t b f 5 O x f B c j d T 5 e g 5 M R J 8 Q G y 1 6 s / S d Z a T F H d k 6 j X 0 o 5 + Q M 1 Q f b J O O J f V 9 2 G p e w l L u K U x F u 9 i X 6 j M u 6 m C j f k H U j y W g M v f c m I g / e E c f h q K M M B v 6 u V 0 v d X a 6 Q 4 9 p J 5 H e I a 8 + y X b X z Z d g e M 7 i 0 u s v 4 e D J M / S g W V x 7 + 2 W c + e S P 4 / a F V / D Y J 7 + A l e u X 0 D K a j B G r O P 3 E x 9 E m 9 S u Z i / C R t U j q X P R V D K w y X n y J l 5 J j Y q D k b 9 s k 6 A M J l k / 6 3 f Y 4 E q L I X 6 n r 5 j I N 9 f 4 j L K + d Y J H f y 3 e i q 3 J d 8 X 7 D 5 e 9 7 R S i k L N + Q q 8 g T G 7 s d o b + S y W 4 g E U v Y S Q l d 1 + g 5 7 G w H W w N X L 9 3 E 6 L T M o x J u e 7 f B p L F E 5 M b 2 4 b u B q R R i 7 7 n S a X K e e L 2 1 d 7 a x 8 7 Y L x f U 8 g q c c O P T 4 C O J p o R 9 y j m R j 7 A E + s S T d t q m A I 9 e S V z B D n l 0 N o Z U l 1 U h 7 7 J n s X p 0 U M K I a Q x q g U m / j D 1 9 d x O p I G e F 9 L + K v + b d x 4 F Y A p U t R l G 6 6 7 f m C h l O B a i B J B d b D E 5 R t t T p Y j V l 4 u R V D P X c Y z p U U x g 2 Z W y i z 3 N m 4 j J N 6 s v l J p Y 8 4 q 3 4 8 E s H p S B L H M / N I D O i 9 r J 6 a A q X q u 1 t 3 i z E Y W 0 e V S z q q v U 3 Q J Z u s Z x v 9 Z g 9 j i W O M d 9 x w u l l 3 8 b Z s I 8 1 d o u O L Q C c N l C 2 t v G 4 / K r 0 1 B P U Y 3 D K g S r C J R 4 j q Y w i 5 R 3 g 8 o 2 i X q y W T S o + q e W 3 S F 1 5 H F j 3 n G O O Y L M H i Y Y g 4 w t c Y m v 0 C I S B P l y j Q O K 1 i J b + G R i 6 K t r / J N t k h h S U w w / u V t w l 6 0 h j 0 + r z X O O 9 z A 8 v F U U x G O t h u X I V u k T I 7 Z B a 3 j g F p l 1 l k b B N O K q O g j K D E V q L g b I v l o m 1 k j K 4 D Y 4 x T h a K N R Y D r O 7 K 6 e A t O l n 3 s y C e U c k a T a e w 7 d p p 9 G s B o x s c 2 v 8 a + P o B E Z o y x 4 7 j y j k I P d X c M P o 8 8 W E t i K M l 6 0 n C J g R V D y + 8 l n v T 5 w y r 5 f O O d N + n d D u K V P / 0 j V a Y i W Y + c 0 6 h V Y T Y b 1 K M W j 6 2 z H S O 4 8 t b L i K U y v K r 0 H P 8 p 3 R V g 7 Y Y X u 7 o t N F S u I S C V 8 4 Q m u 9 m P k s 2 W T C Q R Y g N K Y p O 9 b j H h 2 e J X / F q l M G 3 X r a Z / 8 K J X r 9 7 A a D A M 4 1 / 8 a 1 g 3 b q P 3 w s u w 2 F G d P / 0 O V h h X b L 9 d x e o 7 W Z R u u V B Z c C F / g x b e Y s d N l 3 H y I w c R j 9 u J C 8 n s y R 4 E k o G S F Z h i W S S z o 7 w h C y q F F h E v q c V o V + l e m 9 U K o q M J a T / b g r A D a c R x c y W P / 3 h 5 G e a h V T w 0 + S Z + z n T A u B w k 1 S L F q 8 q 0 K T a O o g a 0 R H 0 b q H q E i p w y k I 1 3 8 V o 7 h l b u O P Q l J 3 7 i 2 D 7 s i w U x E f A j U f d i x u v H m f 1 J P D K X w Z n D o z h x N I G 5 A 0 F o v g G M A m O g W h C 1 d Z N l N 0 j L h t 6 J j U z K V b h m s I 5 N h K Z I d U g r h e O L y F h c x z Q U r X P 2 q + o p + o Z v n A o T U b 8 T h Q x 5 R w m 0 E D S H 7 D J l d 7 B t i e 1 O V 3 E N 6 e O g 2 4 R D S y i F 1 h w 5 A m q c N C + j s o w y x 6 3 R K 6 D Z 6 m N t 2 8 T V 9 Q Y u X 2 / j 0 l K H i t 3 B Q q W E 5 V I A l c I 6 a q U S X G K o d F 2 1 j y h A Q I t j q a g h 4 l t Q g b f H R W W n Y b C 6 8 h S M M w p M I u p 8 6 R T 1 g S B i z N j o e G D 2 H D g m S 2 L c d h J B 6 r B d B c b G J g n 3 V f Q 9 0 8 r S D 2 m W i M M b g a P 8 O u m 4 D N v Y t F m U W u 4 h x n m Y t R N q q R J l N M R y D f k s 7 S O J B f E Y E u P I B i q R W B K y F Z 1 8 H 4 m n k N 9 Y R Y 3 1 l h h r 9 s g J v P y t r 9 E g 0 X H w t 7 6 g D D F I R l u M A X W O 1 1 c e j Q f t O t o Z b f X + f c T 1 S 4 y h 9 l I W k Y E 7 j P b m K 6 j D X m s i y i 0 7 0 M h T A D X S H 9 f i d Q w 2 N h D 8 s c + g X y j A M z G O 3 s Y m y o F j 8 E U d G D 2 W Q G I / + e x s D 7 5 p C z P H J z C S S d F K y e Y l 9 j i R 8 j L k 7 b L M w 0 6 D B m E 0 K w p Y U m B l B X Y r 0 j b Z m T T C j k a a Q W k N v p D O c t G L 0 N 1 u Z O u 4 s J z H L U c T 5 s R 1 P D 6 y h M d r H j R u a W h s k G 6 S 6 o g C i s K J E k q H u z U L / k w P g Z k O L o Y N v F K n F d w + g W O N H n 7 i 7 D T G 4 n G k 2 0 l M J d w 4 e 2 Y M s 0 k 3 D s 2 O Y C I T R i g o G T 0 X P D 4 P 9 D g D 5 F g H 3 j A B X O 6 i U w y q y b / N P I N 3 d q D X m U F k n 1 B X S V T I A w w 6 a g F h V / b s 9 v h Z / j 6 q 2 + + g C x o u f Y Q K H F P W 0 K Y Z e 2 J U 1 Q c 2 L Z G 9 3 8 S D C 6 V 2 + k Y Z 7 7 2 B g b 6 f 8 W a R H q W O r N l G w V h U E 0 P F A R Z L H c a m L b x + s 4 W X V 9 p Y p M f Y I e 3 b c T e x S X D c r h J o p R D q 9 T L v E S W l 8 q i n t f d k F 0 x e o N U o w O e t M l Y T T 0 A D x 9 L K e q M I 7 y 1 y M + d B k t 5 e R J S 5 w / r 5 y H g q Z A N 1 m d H v s R D z 2 9 8 r 5 S T l 1 Y Q y y d r 9 8 g / g C B y 0 j e g e c Q Q I t O x 3 4 Q j x O + q B 6 I z 6 L U X e C 6 V T G V X + T t E z t p G 8 h m v w J I G h B w I E i m w b 1 0 M w F k c w Q k p N o I X Z t 8 n R c Y K L n p U G f G r / Q a Q Y Q 4 Z J 1 6 S N R U 9 U m / M + P M D f S 6 Z Q 7 m f r 4 3 B B 6 f u J 6 5 f o o e T E v W L R S u r O D W i R Q 0 T 6 A L l F U o V X 6 i j d 9 q C 0 X k J 8 8 x y o H e h c u y b T g B W Y H E R 8 8 g s f Q m Q 8 z A r Q g v u F l u n Q Z T k F G 0 P c 5 R D x Y q 3 k n j L e I A 0 g j W I j 3 1 Y i a S j 5 v t 8 1 0 C O P l Y m Z t U a N F d y B 3 / j n s G r f 5 e t l l H d e x 9 L K B V x c 2 8 Y 2 7 9 e f 2 M b x x C r O G i 5 0 N v y k i f z b k m v L f W w w S V V l S U i Y 3 N 6 1 r 4 V n / e T 2 O 0 e g r x 7 A J 5 J x P B i 9 B k / / c Y T D J g 6 c z i A R l Q T C A N F I i L T j b l m F 3 r C 4 N g B 0 K m H C B 3 + K V i 3 Q J o 3 q 0 V t M o m u 2 q B x 8 k Z 5 0 6 R n r r S 5 q z b Z 6 N c 0 e e b c J q 3 4 N v e B R X i e g s p g C V q F c A p y h q D a i P o l 1 l v a Q + w u l d E k m t X E D f W 1 a D W y H f H V s y / w p K o G c X y L I L y 8 0 8 T K 9 0 j W T v 0 1 p 0 E b 5 H e M i x G n R S c W c N A Y D n x M b L S / W 1 j f g H v g Q D e q I h H b H C Q c J t D p x z E a T a q l C T J 8 g J g i a g F A v q A e P j 4 Z t o 6 v o P x t Y h h C i m o l s 0 4 t c w 0 V v R s / N d p e + D x C w l 3 N b S E Q y c B k 5 o H k T V m B e t e c d o + e k 0 W i u 0 U k S E G 5 5 R K f t l R R w e G 1 b j 2 w a Z s N M / i 9 1 t m h Y a O C V Q b L P 9 9 B A 1 2 v b 1 M W w + p 0 c U + 3 J f / J e / V a u o / S S 9 + F 3 U h a 5 v u i i 6 m f W 7 U 6 S a b f / 3 0 / U 5 F g 7 k K a S s E J / e P F r e G H p F b x R q O C t z X f x 1 t Y l z H d O I j L j w N z j M Y w c j c I 7 P Q b v 8 S P w n j 4 O 9 7 F D 8 D 5 w B J 5 H H 5 Z F S K o Q o h h 3 b 2 o P w s p r m K i Q s a x h d k g y d b L / m a Q 9 Z X q T N J g c l x 1 0 d D a C u G L x a M p D m l e Q S S 5 h P d f H 1 1 5 o 4 I 2 r j L t C A d y u B 1 G h t 2 s n 8 s j E 1 n H a T e / T 8 K J X Z 1 k I r j u P r X F Y 0 K P y S J o e o g 8 0 c X 6 0 i a 8 2 x l F d f w T O y 8 D P n 6 X 3 6 R M I 3 R D S R 8 K s A 3 k z Q S 2 8 f C h i B q Q j p X F F p M G H 4 2 Q i s n 6 n s k J D Q A v v D t J r V R L Y X s z D Z J k q T Z O g k q e u 9 1 A l m O q t D o F W x z I 9 c 5 d t 4 / O K F a U S q H j W y T Z p q Y 6 X Y 0 Q Z P U B f j d / J Q K 4 M I q v E D b 2 I Z 1 C h k d g P t 7 V F Y z i j 0 t / t H R c W l / r 4 3 g 0 P l p 0 D e C d o A K M d 9 C J F t P U K 2 l o e f c Z Q P d 0 k 9 T L h 9 f n R l I 1 a C K q o r D e L + B A m q H x O E 9 c L 9 M y 6 g 7 E c 7 y f A 4 D 2 H A / P J A I G 9 2 7 z i o a S f R O k E V G O h N l b K X q z Q a 4 / L c 7 W s L h q D H U y F x 3 C r s g B P a A a 6 Q e A 0 t + C O 7 G c 9 5 U K 2 c X c G 5 u C q P k 9 j M a / a Q A z X X m W W v 8 N + k J c y w G x D G a 6 R z 2 o 6 n Q C F + i a r t Y X W + g N R 9 h c d g O g h 2 0 5 W I o h + C t B k 1 r l c X + o g 7 S y z U o R R K c / I I k m 8 L o A b G l Q 5 r g D N r 5 + 7 p W O z 6 s J Y s C U x 1 N / 7 U q 2 8 T V T r e G H x F e w f O a i e j P D M A 5 9 C I p D G z f w N f P b x p x B O h t S F 5 S Z O x l D V N g E Q T 4 O l Z M f 4 G W / Z N 5 G b D S s t 4 B l m v a S y 8 n s p a M e k F R X z z s J J t k 4 G h O X R N W L 1 Z O R f l n 8 I u C w W W K R S K P E c x l i 1 1 2 m F 8 2 j Q 6 7 z w h o G 6 6 U U w F c b N i h + G F q G y d N E N 5 t U m k v t l k 0 b L V k w Z m / S Q d g T S f U T m u 4 g f b W C L 3 u m 3 L S / O L x 5 F 4 N Z + / G S G c d L x B 9 B t z k G G 4 D x + O 7 F g t u q k D r b y S I x n W z U C S b J M b E y 7 r n Z 2 S O r Z z L e h u T I I 8 T 7 O A A 2 G t 4 7 V z R V U 8 0 F s L F V R 6 x u o k Z Z V m x 0 Y Z p 3 x 1 A 6 q A y + p Y J v 0 K G F b e G V 8 Z H o X l Z P t J n x f 7 i X t K Y Z H 0 u D K S s s / L w t b O Y e B f 5 5 E b I f e c B 6 e r g / N T g j v M r Y 7 X y l C H 2 f 7 x w 3 0 w 3 l 6 o x I s T 4 1 0 U Z b R 0 + t 7 O u j I o 0 l p C D z 0 B i 2 D Z c 5 n M U I K F A l 6 5 T B K h i y S d C A T l D 6 0 l W j o Q Y d g k r Y R q 1 5 h n + g u G U z 1 M k Q Q w 0 p m Z 7 i x R k 8 W 9 S / C 7 4 m o l c 5 p f 5 r t s I G O b w o B Y x k D M 4 + e e 2 T X o D J m 7 5 o w B 6 T W 1 Q s w I M s z G K O y X c R 4 K U O y K 6 L g c l 9 b 9 2 y A C T j E q w z 7 R O I p M U q t R k n N s B C / J t / x x 3 K F O 9 d R F J v 9 q c Z Q W W / J c M v 3 4 v H k n n s B J S K A E h W d T / Y w F Z P s H / X t H / z S F 7 8 k s Y w o + l e v f A M P j D 6 A s B 7 C a m 4 V o 9 E M b m V v 4 u y E n R 6 V V 2 F 7 U U 3 x k N W 5 g n I y F / X E D J l t L B W W h w 2 I V 7 E R b F O t 7 b X r b C D J 4 w 9 Q L W y o k W / 1 q B r V O X T d P K f X b s E w G u o Z u u J 2 5 V o C J 2 l A z S c r U k k Z W 8 8 j 4 G + T j r j w 8 M k g M h k / g 2 o v F m s + t G V x m U 9 D 0 d N E J 1 Q m T W x h n p U M 0 i P 5 U z 2 1 y X 1 s n w n f A w 1 c n 6 r g P / L q 3 1 8 4 h u D y x 3 C 0 G c f H H h g n m I A w A 3 p 9 R A a f b e D L O I k 0 q n h d G Z C Q c o l I v a T s L y 6 G M B a m 0 W D d Z M y p k 4 + i U r 0 J T 0 S 2 P A N u F y + i Y j W Q 7 2 + i W O v A r I d Q y L X Q p d I Z j R 2 U S e H a h M K A 8 Y a b h o S U X 1 1 L Z Y 9 4 3 3 J h V c 0 A E O o i w J b t B U L R u 4 / 5 k e U w z v Y S B p 4 M v K S L P V n q T X q 5 t F n D S w t Z l P 1 9 e q Y a z G A O X X o l p 5 e V d J m M 2 e Q x n A S I U 4 w E v S H / u Z 0 + O P o 6 c h I P M r Y y 2 x a 2 C 0 0 U S j e R L d 5 G j R 6 / a R A 4 V F A x 7 q J M M h 4 p f 0 V q H R 1 R X W I P + Y + G g a A K u V p Y r Z J d 8 H O h G c M 8 4 9 I h g w l q K e y Y F x F P P Q O r 8 A r B y 3 j F k 8 Z K 4 1 X U e p t o O l q I m W U a b j I g W Z g p B o x l F d 0 q 5 Z f s j V O p R 0 p f e D 1 b R 6 U 8 T j U o L J s F i T c V 8 A h Y 5 L 2 c J 5 M Q B B j S r / I b l T o X A 8 / P 4 q F k s q 4 a w t m 9 n v T z c M a I O B Q x c s O w Z S g S M 8 v x P T M l L P z q D / 4 5 W v J I u 1 3 x 8 i K n R 4 / j w z O P K X R H Y r L x h n 1 h B Q T e 7 H b O y Q C V r t 8 v y Q a Z A U G N Y K G E P r L U a j 8 J 2 Q 1 W G l Q + S + X F H S 8 v r S I W D 5 A G U E E H L V K I o D o u H S H l 3 M m W C R g G 6 b y W N I h Y 6 7 1 S q b V w 8 f o q L q w 1 8 c p C E T V 2 p I e W 2 B z N o Z e 5 h K O Z G z g b r O A 4 a 5 f u 0 K p Q C b K O J i 5 S U X 9 Q z u D a 6 o N I b j y K I 6 U w / v t n j p L i u N F Y 5 r 3 Z 4 I l D M m 1 l o I y D W D Q R y X I O H 0 k 6 z I p K X d 9 e 9 + O R m Q 4 u b z o x U j K V M o X 3 k V J Y T m x t b W J j J 4 u W I 4 B C t Y W s U a D x Y c d V J f 5 g z E Q j Y g U K p F t u R M w R T M y H a c W d S E c D K n b z O n o I R 6 M 4 / 9 J 3 c e Z j n 0 U 5 u 4 X c 5 r p q H 1 8 w i H q 5 j P T E L K 5 f u c T f 7 s M 7 b 5 z D w x / + j K K P r 1 1 e I H 1 f R m e C x i B T h x n e Y f B Y h F M j w 2 D d 3 F 6 J E 6 g g M p / R C p B O k 9 Y 2 o 4 x R 0 3 B X g 7 D y B t p V e X Q M + 9 R F b 8 x / H n r S O O 9 9 b D S F w 2 M x z I 5 E k Y w x 5 g r p a p k F G 4 9 d b F t y a S P R D 1 E 8 s 9 3 B y y s 2 b Z Y J s B + a J 0 h c t t d v d e k x e S z g j s N R + D Y K j R g 0 0 t e S c 5 E 6 R I t E I z b T 2 E I / / X l 1 v r S v m j W x C w A b I P a U L A G Y i C i 3 A K J N g 7 h 3 L 5 N O h + 1 N X Y o m p p S u y j n i 9 X k Z p Z c i Q 0 Y g Y j s F 3 v C e 9 0 P Z O 0 4 1 f P + e q U e 3 X 1 t C Y 8 P C x G e T 0 L o E R X M H U V y D Y / T u 4 0 G H I g W R R u P 9 l T W 1 N 7 a 0 1 F R 5 C U 6 F u k U T 4 9 K C d i F Z a d l v W 6 x E l v G Z e B 7 D a C E Z D + O b f / o d 7 J u e R T y T w X / 6 v d / D Y 4 8 + g k K h i H Q q i U K x j G Q y j g 8 / / b h q R F F 0 u f e t 2 y s w G E D L o z E v Z h v k 5 H X 1 l H d n j B Y 5 U 6 Y C L U K L b p O m F B F 0 l j F w u F E w o i h U J q G X j s F 9 O 4 a P h 0 f x F 5 8 + Q O X V s L S 0 g V R / n k F 6 F e E x u x O G e 7 f b M 0 h o j W l g B E Q S N 0 n j 2 e N g 9 k h 8 9 n I J g c C k e v q 5 D N g a 7 R 4 K Z Y K o 1 M R W v o p i 3 U T N a K N S r 9 J L B B V w m 3 n S S Q 9 j U n Y m u x a x C H n 4 Z A A j i Q D i I Q 3 b 1 8 / h 9 F N P 4 e q b r 6 J r m m g 2 a 0 i O T K r O l + z o 9 W v X E Z 1 9 E C + 9 9 C r a H n q w R J p K 1 E c x u 4 0 i 6 R t t B Z w Z 0 s R Y G e 3 g N l F Y p P L R 8 F A v P J q k m 2 V W u M R q 9 L w D G r d + k J o R g k e e a 9 v U 4 G P f D l w 6 u m 6 J 5 W i V u z K f M Y A u P Z i 7 7 M K j 6 R Q e n M 1 g K h X A J M G l x j N d u z R K e X N b S U U Z + z 2 C f I 2 x M g H s d T f w M N t J d g w S M b t 1 t S B Q x F n 6 N m q k r b 7 g H I q d J V L X H I 0 N W Q Y p Y T X 5 A O L a L I 2 j Z P J E 8 W X P c X t y t G Q + h 9 K o y K 7 C C X X f V s M 2 6 B J y C I g E 7 M X i M h K J W X U N A Y k a r t n V L U X p l c 4 K j b Q z f k I X J f Y a O h M R l a a X c 3 k P o X o q v K F e q H E o O S F 3 O 4 / y b S d O / D T R S w X y + 4 P w h 9 O w 6 j c w c M o o v l 1 h E Q G S F F Z u J p k v E S m Y x B u y L 7 S m B e 1 l 7 E o B p Z D k 8 F Q + M S 9 C E V 5 6 5 Q 0 c O j B H p f T h O 8 9 + D 9 l c H o 8 8 9 h i v 2 8 O Z M w + j T V B m s z k s L i 5 h f G I M c 7 M z b A B 7 2 2 X b M o l V N e B w + 5 W F r T H Y r 3 V 6 a E s D 9 d h o b R 0 + M w m n M U H K N I 5 8 4 Q g a x Q f R W j i C 8 M Y R R B e D + M v 7 x x D s 7 O D U 0 V l F m w S 0 v a q P 1 N C J 7 7 7 w I k Y I d I 9 m r w d T 9 J P 3 F j C J R Z S g 1 e b u 9 n c m q Z z X m m A 8 S W 8 T J M / m 8 Q 7 L U 6 6 1 a R A Y J 7 U H M E i L 2 3 1 6 W 4 d H z e y Q w L h H 6 t X V K 2 p j e 2 8 / Q K U i X a O y y l 7 p s W Q Q c w c P s c O 6 S I 9 N I T U + i r l D J z E 6 P Y 9 g P I N S 2 4 3 F q h s v L R b x r u n C B i n k O t t + Q 2 g 1 Y 9 q 2 O A Q a l 3 7 Q I N V j v O Q m 8 3 A z y H Z Q M R h r y B M J x Z L K 4 1 + l v J a T V t 9 L j 0 C K J n v / 9 R h j d Q N F d I K k k 9 E C / 6 5 j E K m h 6 c 9 D N h J y M 3 Z e L j W w s Z V D k D G R Z I N l Q n U 4 Y C u f t I t c V x R e K S n v N h 3 v I 9 d w s y 0 0 r F f C y I S X 6 a l k N y J T T f M R s X z y s G 4 a k H a b O r i P c W U U X X 4 X N N f B i A 8 l a 0 v t o S e U s E s D J b s x q S l C B J d 4 Q 4 m Z J B 4 X K i i G T n I D A h g x 4 K y 1 Y k 7 B Y A K F 7 J I a H J f P K q n E s o q h o h l Q / T z c 1 0 S A J Q x J P a p G 6 Z / 9 s g F H T 0 9 H M g S X 3 F t 5 q P p 2 E 2 u v d X H o c 7 J g U K y v e J t d 9 9 Y u k q K 8 j I r z I Y K E A S V 5 v L g 3 y d S J U s m k V L m w 7 L s n r r J W y S u L I I O W U k E 5 1 1 Y 8 m T U u 2 R T h m g Q X L y / b L n u 0 E C s g G 5 U w X g n 4 y e v t S b A q R c 3 f 2 R M o 2 1 Q C o R H 2 o 0 f k 4 X B C x c o 1 A 8 u b J V y 9 d h 7 X C y 0 s N J 1 o s L I 1 o X h e F 4 N + A 6 O j I 6 R u f b T Y + X r D x O i g i Z / 7 9 F M 4 9 + p 3 V V k f f e R R 5 P K 0 a H 4 d H V p r 8 Z h v v P 4 m E g T Y 0 0 / z v L f P 4 9 j x I 3 j s k Y c V m J W S 9 F m H n q S t Z Q I m a e 2 i D H i W E d / P t m H 9 R D Z X t 7 C V r S J f 7 a D S s V B t 9 6 k Y j A X l 9 9 R k M T R m q 8 q Y M a 4 W Y Y I W 3 0 e l H B n R k K C S j a U y p E F t h E Z o n R P 8 X S O L c D A E g 8 b t 5 l I W 3 7 + w g F e 2 a m j J o 2 7 I I J 0 E j e W m 1 3 H 5 1 B h P 3 8 V Y R 6 e R 8 R I c 3 g Y R 0 O J L 4 l t 5 n i z j G 1 2 m 4 U g f s B 6 k d Y z 4 q B C K m B N 0 U k + q F q m Y 1 1 G B n 2 C U d p f x s 7 I 8 N b 4 V g 7 M + C X 9 p A o 5 N H z J G H w 9 N 6 T g x M 4 G T s / M q O 2 i v T 5 O 9 v 3 k d K p q I e A Q B 2 o 2 s m 4 C y v f 9 4 7 B L 2 x c f p t e 7 Z Z i 7 3 T b R c 4 9 B j J 6 h n 4 k k Y J + X / B C v + N I K M F 2 V D l U a X 4 N 4 j 8 h T B o d 4 K K K S C 0 l + S y J F Z P y q 5 I + B g u Y T C V s r b K m Z X l o V i e y j p U x p O / r U z h I K F H x b x e J L 8 E J 1 W n o o X E Z C 5 / u 4 v / t + + t P x C G 3 M f I y B 0 y a L Q r U l D U 6 k V G j 1 0 8 b U N + A Z b c I b m V C f Y X N V B M P j U 0 n N d x T / 2 C L t a S s A b F L O 0 P l 7 7 k S S y L b O k L e 3 U J C l Z u 6 k A J y A U t 9 p j 3 B Y I h R V g h G O L R x O R r E 2 D g J U n d c g T L e S 6 0 r D C h V 0 D A 9 7 K C 6 R K Q u d k 3 G s K G j 2 W k x 6 q u F 2 C g 3 q d 9 s c Q Z M w S M b o 4 H A 4 i 2 a / j 7 J E Z P P f t r 8 C n O R E O h 1 Q D T 0 6 N 4 + z D j 7 H h W 1 h c X s b K y j L b o I + P f / w T 6 k n f j z 5 y h r G E H e z a 1 s l W D O m s 4 l V a Y I I 9 e V j n M X t J d W 5 t T R m J F u 9 r E M w 9 l 6 b 2 W u 9 0 u l Q E W + x s l K n q r u Y D d j w I + j 3 0 R H 6 k J / 2 I p 0 l r j A a d S g z 9 W g D 1 W g H O g A e 3 F t f w 1 u 0 S n t 8 g m O K 8 T n q A f q x B D 5 J H O 1 C n x y t i Q O / S 9 9 b Q 0 0 y 1 L Z o l Y J J N X N R j E 6 V / W X b W o 0 d a 7 3 S w D + g j 3 D K b A Q Z 0 W Q 7 v M R H U D E S 0 O l L + B s Z J F V M E b N T X Y R s T u A R r i w 3 c J d X y O s K o V x k r m R b G g h n 2 q Q d R y Q 6 K t e Y 9 R E l F 0 e z E g d C r H t J h B + a S 9 o r u j c o o t m o + j E e o j H a 3 2 x L Y D 6 d s 3 t I u w x G Y U g Y 8 X 8 0 h w T i 0 r v k R 0 6 b U f n m y M e V Q Y p o 9 W 1 / 6 x a C x E r 1 T I g a C e i d g E Z A L m K Q P Z V Z K y 2 A 8 x / O k P 8 W T S h + r Q V 3 1 O + l r m 5 V I X f a K y h 6 q F x k L d c g 2 t v z 7 2 r + / Z Y 0 8 P E B i 0 k 4 A 3 P t D Q a L y N I U L c P f W 0 O n R 6 q Q + x D I y i J e 1 O B H 7 E T F S I A F h m w X 0 + e N q r t 1 e k f S 4 Z P c C 5 L Y C D K m g E t 7 P X t O T V G B T F R 5 a C F 6 3 T x D K A K b t B b 0 o r b y I R F C W E T D w D z x I / U i h X D W w U 2 x h h z H L T o m K R g t t q k y N D F A 7 4 W + 7 G E s l M B q N I K A 3 M X O S g b f b B k Z 2 6 z Y 7 J g G t P w t t r I K d n R V M T M 2 r c v G m q g z 2 H K 7 d 7 J 7 w 9 V 3 L V V o p Q 7 M I 5 H H G h P S I I i b j w k a p o v Z W 3 8 5 V V Q z V t N y M G 6 u M B w b 0 g r T 6 Y f I x d o D M D B l 4 D S p C G q 6 q j l j U g V Q a C H k 6 m J u b Q 9 B H Y x C J o l l o o r X F O G t 6 g B + 8 d R X P L j W x y n O s F J U 6 W k V b K 9 O z F 6 n o 7 F Q a J G H X s i 2 W z B + U B 2 N b l o x h S e 6 Q 1 r b j U 4 s F X Z K N o 1 G U W d Q D t 4 w F W t C 8 M k + P X t N n w e 8 y V D m S B G X E 1 W U b s c 3 h Q 3 2 g Y a c T x G o 9 i X K Z n q V 0 C N 7 N F D y b F j 4 2 N 4 q z B 0 a w f y q u + k / G r S R F P a R F E o O I f s m G K 7 I o U E R i q l e X Z d c h Y D T c x c G k T H G T 5 h c Q U E E L z 9 M 7 i q c 9 i r x V Q a z w L q q u a S C R Q k L b x z I Z 2 D Y u q W t N B h + G x y m z I 2 y R 5 4 0 F Q v K s Z j v G E a M s w z E C A g V 0 v u r l L L S g n x 4 y y O P 2 r B S J i R Q K + L 8 h Y E Q P B A d 7 R Y 7 b 9 Z L h G b k H j c K v / d t f + l K n V 1 A A u X c N k w C E W q X c p y f E G E G m i Q z a 8 M g j R B o b D I K P q M 1 V Z N r Q / 7 + 9 N w + S 9 L z P w 5 6 + 7 + 6 Z 7 r l n d 2 d m L + y F i 8 C C u E j w p k i Q B E m X a Y k W y V I q p U p i l q V K L I s h o w S R L L t i J X Y q E U W J q o S x J U u U L R 7 W A Z I h i I s 4 F t h d Y I H F L r D H 3 P d M 9 0 z f 9 5 H n e d / + d n o H u x D o q O x / / J v 9 9 v v 6 O 9 7 z d z y / 9 9 S 8 / m h s k P h 0 w F g e h z R K W M I k i C b Y I G F y p F 6 a Q j s 3 m I l r L E U j 8 W R Y R 4 O o U 1 X f t B r U s p v P I o A F + n e 8 7 n 8 f v H 2 3 w R O g n 8 P M h I I + h G l d t Y 7 b S K o f I / 1 h C k 8 I E / R D D o 4 n c e h A E v s P R p G I E f N q c G w x h u z i F i E Q + a v Q Q G M r g k p + G 5 0 w r S F h j z q a V Y A q d J W B g S x M n 7 C 2 E X J V T o 1 c m x + i X 7 S G 8 I A Y R c 6 9 b S H 1 h 4 I o Z D L 0 l d S J S G h X J U R s K 1 e W U U K E t v J j P I R 4 b s I 6 D 2 F Y r N W P e N C L 8 X 0 D h H 1 D Z A x a A 1 q u f L f 5 1 9 0 Y R M F d x L n 5 A p 5 f 3 Y B n m B a O l q k a z s A V V F 6 o q c l 4 d C A p M D w z H 9 o j m L k h X x A 9 N A l 5 G t T E V c I 1 D R + j Y L g a c b p o 1 N o u W W o q T 6 W P W X X T p 4 k E W k h S w J L 0 7 + J M Z 8 g M O C J c F N Q n o 1 X b b u T 5 b a s Z Q a B O P 6 f g Q o I F G q X 1 G E 0 G k d Q q t X z u o 0 C r b t U o I a t l Y R J r s v g i o t 5 B 0 9 Q / H G s Z C F i k 4 p v b D l C g i X R 8 g q J M f 3 i S + Z u i t X o B M R S w F u r H m F b G S r z b h O N 1 B 5 D w j 6 P f v 8 9 c 9 5 J 4 r k T L L n 9 e 0 i F e K u T W r T t C 4 T Z t A C z b i o a 2 + e z 0 I 8 E 9 k f q j b J N 7 d / I h + V H X q k S d j Y V T + s g P j t B J 4 D x f + 9 q v P 2 q n D n e M c K j 1 y T h p / G 2 Y n i 8 a 7 a z 6 E c O H q E I j h 9 H O v Q k U L s J H j F s q y m / S p L Y A 3 z W y b U x u N k O h C 2 t N N A 3 p 4 H 2 G o T B d h F P a D N t V 3 y Z D z 5 E H V t A u X Y K 3 d A U o v g E X D 1 9 j n t p / D d 7 W M h l h k Y 7 7 I P 2 j w w g P 3 U k m v B 7 X i u G D A R 9 K W 7 P Y s 2 e v g R y D y Q i G k o R 5 / R H 0 x 4 O I h P y E q B R w 1 z o S 4 z F U s 9 T e g l N l r + l r a r m K G J g a p v B T M / f 1 G S h W 2 G L 8 U g J U N i p c o 7 k Y l / K T u 6 x m 2 A J S t 5 B J V U 7 M m 1 V A l o L R u B n M K 0 Z V 3 4 Y a Y E K x K N q 0 n B H 6 Q k S Q C N L x d X l L V A Z k R g p U j J p 8 e E + Y j r 3 f z M B N 9 J P h W P l q N a y m 3 Z h f W 8 O 5 9 W 0 s 0 x F v 9 9 V Q C a X R D h D e + r I M p 0 I r J a V E B n Y z U g k U o Z 2 L g t N p h F i e K f h r t C S F f v h K Y Q R q f h 6 8 r z l f b f n O Q g G E O 2 Y X E P p t F K Z + H 2 E f r U y Y m f B L 4 U m S Q O j q Y l n T n 8 o z 3 E Y 1 x n C T a O Z 9 i F H I U u E w 9 q R C i E U C Y J F j q 6 w V j O y g Z 9 s i R z e C 1 1 H P C B b L L 5 p W x t P z 1 + 8 Z t l H w Y H 7 b j z 0 x z e A m o 7 L i W q E p b D a K G G v R q q u 7 o T Q L d / y o C U 9 8 J T U g a 6 G G B 9 6 0 8 S j N r C v V j 3 N P 5 a l 0 S B B k s a T g A v 4 I c r k V W q + Y r V 8 e x i K x v v W t D I q E x f G n V P 9 y T y R Y D N K 2 M E q w J F B q 5 d s m 4 2 t i l o b Y q O l P T d 5 q s R P m V I K c V h u T e J I Z 3 x Q 7 B J T J 7 P U L t F 6 3 G E i h w Y j S 3 u t L b 5 h V P d U H 0 K n n 4 K 4 s o Z O / T E F 5 F f 7 W P B l 5 j t q R D i U T 5 Q / G K C B 8 z 0 0 t G R g n X t 5 P K H f I 9 J r X f d R M 4 V u A 8 E F k i 3 X E E 8 M m w z c i + W z D e 2 6 h U G u X c 0 3 z 2 C L z E u 9 r x I E 6 P 1 V I / N O C i E 0 K / S v F c 5 h v v Y E l 9 x K W c R W r r k 3 E N / v g o Z M f l g W h 0 P q C 2 i A h Y A a e 1 u n Y a h y d B G z t H P F 5 s A / h S X X y q R l d y 3 Q 1 K U B 5 F L c J 9 0 r a T I B a T F p Z l W A 0 W o O C q r X 1 + L O a p w W i j 9 H M Y 3 x g g j 4 o 8 9 a M k s k 8 G N + f o I C 5 0 a e 5 N f x t 4 D E r q 5 g t Y n m 5 j t f z G a S 9 d b T i F f p M O Q o U y 9 e T Z 3 r F e K x Q 0 9 p G O C v G I o O 3 G / S N 6 w n 4 a J U 9 2 z F y O M 1 y n m W R 0 6 K d t K w F N 5 + T 0 S h Q W j y x x T i b t J p + W o E E Y W H U 3 a R A k F k Y X p v M 1 6 C C r T D P u V Y U 2 9 U o B a q P i n A A d Q p A P 3 n g w E A E Y y m i g a i G A B F 6 N x g 2 I a N Z u o t 5 t i 1 q Z H / G o z I q t B a Q L U 2 x B i 1 v O S Q Z K d Y 9 G O u z b o g Y P 9 d Y Q 9 k / i C q Z P K 7 d S p o 8 P H 3 m m e F R 3 n e a 6 m t m F M o m w 2 k a X t b u h I r B 7 p w p F M Q Y e X b 6 k Q Q N s 1 u E i H Q N x C d S o v J x l V 4 L A 1 l W f E 9 C 5 A i o i F V j 8 m W E l / c 9 / + i / / Y e P m j X t u i 9 Y M x g w w q A K r Z Q 1 v W L D + D 4 i m T a R F q U M D t y K O v o Q r J 5 h x R G n 5 y 6 i v v 4 8 E q E S 3 O U 3 0 c m c p a m a g 9 d D j c J E u V P 3 A f E 7 0 f A R A 1 N I Q G f T E x m n 0 I z Q r J O B g o Q j 1 B I e L w W A h / C u t I N a z s w C M E y i 6 U 9 Q h n Z R n t Y k m u g u L M N v N E f I 6 S z W i A d Z X 1 3 L G v 2 / V 5 7 C W H I P V o r r + O D R D y B E m P L E 9 B O 4 d / A D a G T c q J c p h H S c V a 3 y 4 Q R p / f y p k d P b m Q L C 3 v 3 o J N K 0 C C B D W S j g o c n x B 6 m V a Y X q l Q r i K S o U a u u W W k S l v Y Q a m a 6 + Z D + i F N h Y R O u I V 9 A J 7 k G C + Y + 3 X Q g z g 8 P 7 a S 2 a G l 7 E O i E 5 L a o u w r n 1 V e D 8 w j r S f l Z 0 H 5 k o W O Z 9 P S / y r P l B Y h O y g 6 k i l l G b C W z S C t E S B 0 r 9 a K 6 6 0 J c H T g 4 n M R W N Y n 8 4 g n 0 s o 1 K G A l s i 5 C d k 6 v h o / b x Z e O j b B Q k f g x R U e V 8 y T r K / Z a K Q P F F R p k I f s k a / t 0 w r W h x g u X k x Q u b b P x j D O A U q H q d S I n z X g l e y C E w k c 6 d m a z v w V B A 4 E R p h W l v o D 8 8 y r o T Z 0 U M 5 c K j S c J u B t V I P o q C 7 H x F / i v y U o h K s I F l f o A I + b H x c M 3 2 G v C s h V R i q a 8 G 5 z c V l j E 0 e w d P f / 7 d M R w s L V 9 5 A I j W E i y 8 + a 2 Y r L M 9 e x u r c V c y / e Q G j E 7 f g w p l n q U D z e P P M c / T t t 5 D d W M f V 8 2 d N M 3 5 y x L o m i k / u k b F Q r F g n f 8 Z l k X 8 j 6 d M P m T H T 3 G g w o x x Z O q e R B A a G p 5 D Z m D M f S q D U y m c g n i Q 8 P E o n k w i b A u T 1 U Z D U I l d t 0 s d g 4 f n p d 4 1 + F r X 4 B + E a + Q i F Z p B h y H / q S r T R L B r v R 3 + J i R S 8 d E j 3 R G p 1 L F I Y 9 J 0 0 t W m F 3 E V y 7 o d o n a w Z F v b W O 2 p 0 k G X 1 0 q e h x k y N G S W h w a U z 2 3 M Y i Y 8 Q W q z j 2 y / / G c J k p H K 9 j L 6 p D h Z q b x K K x r D 9 Z g f q T t C Q H 6 O x y A R N 9 X E V J l A u L y A x S N + B l q 9 e 1 4 4 O m u N U w O b C E m q l O r w U G J F W 6 H F 3 C J k C b g q N j z 6 S C 6 l Y C I F 2 B n E v 4 S K t 4 b v 2 B 3 F i X w A p O s a x c J A + Y Y f W a Z g o I Y v V h Y v M d 4 1 + w B a t J S 3 A R I P C T M k k X N M 6 F T Q n L C d p c F Z u R / i f y o Q w r y 3 L x A M t x k / P R 8 s t t 6 o s l z 4 X i p N t s 0 z A s 6 F 1 / N S 3 i W f L W 9 i g r + c q 0 l / Y D s J f H i W k 2 o N c K Y p M N Y j 1 S g f p h g c Z h p F p + Z B p + J F u D t A 6 R d A o E w b R + r m r a p F s I x E I I E p / N u D n f V q K Z / 7 y T 1 H K b m P + 0 k W c f v y v 8 N P H / h w v 8 a x t a N b m Z / D E d / 8 1 y q t 1 W k 9 C r v M / M G W 2 m 5 6 Z V i O D t L + b / h j r q b m F t f p 5 l j l R Q f g u 1 J e + T 0 U W N i s 8 2 e Z w 2 W Y L 7 6 z r w j D + 4 t t E B y k i j L q Z w B o I R Z A c G s X 6 7 F U q r w b u e t / H T A t v r L 8 f H f 6 O U e k + 9 K n P Y 2 h s A s f u e Y + Z A J l Z W 2 a Y l m 9 l d I R 0 x G f i R y E 5 u 3 g m 4 9 1 Y m + m Y 3 Q b 5 w z Q X 8 i N r 1 s j s t A x i K J E G g 0 r I K t U s E o l R E 6 B 6 q N X x G E Q a l f Q Z r L f u x N 5 9 B x l O n d h Y m o V q j f / k 4 O l 7 R c y P T I J E w r x S p / K J H J M t y N g 7 z M j C T d v O n 9 + m / 6 N N r R m G Q 1 I A F U L U I A V f 6 Z H 2 s 3 Z Y v p U 6 + q w 1 k 3 / j C O N v P / G / o i a t s o t + 8 y N f N W k S d s 4 t F 9 D M a k Q D 4 R F 9 l P h e H 7 Y v M a 1 u M v Z R t U D Z Q Z M i r W a b W S Z s 7 q c v w W u N 9 w q F o 2 b 5 Y u 2 O u L k 4 j 2 A s j g L h I A O g a 9 M k E 2 j Y l R p f q M S k X b e H K E x R j N 9 t W 0 c 1 C T F K 2 G z q R c q N C m Z 9 q 4 6 / P H U F 3 7 + 6 A u 8 e + l X 9 L P f + J Y a 1 h Y 6 Q l F v 1 x 7 z T n L h a v N G I o l O k f 8 x 7 H W 1 B M z S L Q 5 E s J o J N O v h t V F l I V x s R v L Y 5 g c b G c Y T S e w n H / a j 3 5 V B N E p p H l 2 l F N p D y b 9 O n Y v 0 z z + U 2 o V 6 9 z 2 z q 5 s o O I J Q 9 B v d y E K 5 1 D + 6 g B n / k r g E c 3 p f E l b N P Y X T f A S x c f R O x R A J D 4 x M Y H J 1 E n j B s 5 s I 5 s y V N p V R E g s w 6 d c 8 h C q Q b 2 6 4 Z z K x p O v 7 1 N B p r 4 f i o r S + V x 2 r p N f Q H p s w i / 8 2 F 7 8 I 9 e D + t q l o W 1 e x t h U n 1 K F 7 Q m i M S B P M t / 6 S o Z R X L 9 S 3 q G 9 a V W o M J N V T G 8 c A I B U N K k m 4 B k Y E a N U z j Q x d 6 6 x 0 p f f G v F g b q H d Y k y G 9 W v p q 5 d K o j 3 G g + N h Z C z p r t W x F T / u m 3 v 4 v 5 h U V 8 + c v / D W K E C f X q F r y B P u S 2 t 5 D o S 6 J a p F k s V p E M 5 b F Z T C H Z T 8 x M T R E O J 5 k w h k N + V s e s a b 2 T o F J 4 l E B Z J G F Y 3 j Q a X p F J y s X 4 Z i V Y v q d M Z L X y T X L M v G H 2 V q X w a / k x k S x W T j v b x V i Y D N / d F R h l X I V q B c o W p k j W x M y I Z f x 1 m v B m J o H g a J n f S k B t R Z w 5 e w 6 3 n z h i t I 8 U S 2 W 7 j s q a l 4 W n q S Q u R C f J / L Q S i l v v 9 1 K p U K A S 6 p i x e X p e y h V N X t U 4 0 T 8 y Y o R O e e 0 f 2 s M y d D F M N W g I Q p S R v l j i u y E M H A 0 Y / K + h R V a R 7 F C B 1 u / Z V 2 b x v f P L W C L s 6 w y 0 a f 2 3 U d e e v f 4 C D y E E l r W b C E M W q 0 m I G 8 7 j n q E L + P u e E o 5 M x 5 F / p R + 5 R Z Z R K U h Y Z y d a D j 6 Q x 0 t H C / g / c n u w O P M Q w p v 7 0 A p V U Y m v o u l f h D 9 S Z Z 2 S o Q n X G n V C 3 E Y f 2 o U B h I t 7 4 c 0 M o b n U w o l + N y 3 u b f j 5 + 6 k U h r S T h l V k 6 R L 9 Q a Z V d W L d C a e O V U d y 9 G 1 T + m L + J d o c v k f L O r f + I f N t L 0 2 l m t i f V N 5 s u A 4 J E n s 3 / w K u 8 b 9 r y t w q H 6 u c b S O C + r 5 2 l K k o X 1 j D d m f W T J Y U k V P 4 5 0 U q e A A R n 1 w b l 0 F k p v V Z T 8 X E r D j J h X n f W C o e r D v H O C g d v A n P b / 7 W b z 8 q v F k u b y O 9 N g O t 5 6 a X J N 3 a S f 3 / + V d / h K 9 + 9 S s 4 e / Y V / P C H P z I j z V 8 / f x F 9 f V G 8 / M o 5 s / f P X z / 2 G G q E A p G 9 d + H q x V e x u L S O 0 2 f P 4 t Z b b 2 U k a r 9 n o Z G x d Y j B J L h K k C T a S Y h j l V Q Q x g H k u z L D a i g x A s 4 0 S S P o v l o P 1 T i g k d f h u K Z / a 8 k x + V s a T 6 W W G 5 l 7 z c u S 9 r f j t J w K l f W R o G Q u l q H 1 K W I j s s 7 W l I s G B / p p l Y O Y m Z 1 F K k m 8 H q J A e h h G M 0 F h q a B R o I B s V B A e 3 K k g h 2 S F v V 1 G U n j y q X w B v s d 4 c + t r i P T F 6 H P V G S 9 9 J G p t Z 5 M D 5 b e U J h r w x B A Z 8 a J E J e U h v O l t C B J p z K Q q u E 6 / 7 c 0 l j Q m 0 j N C i x V P j h D e w h f 5 I D s l o D o l Y E X e O z O B r 8 Q U 8 c i q C 7 W 8 M Y / 2 l M P L L 2 o u L y q 2 p u W J u V D a 9 S L 8 c Q f T Z P v x X x 9 N Y P n I B b 5 Q G E d o Y h 7 / a B w / z L Q F q V O m D V Q a J r / c R o k 0 h n B 2 D J x 1 A Y 6 W D W 1 N t H B 7 z U u E e x t 0 H N I 3 e W g o R L 1 n e F q 5 r Q R 3 j b 7 I 8 1 D J m 6 o L 1 o n w m A u O o 1 L J o u 6 q I + 7 P I V a w S d S j L t C 5 l / R i k f 6 4 B u 2 p + V z g G S X U i a K / 9 C J 3 I I d a B 5 Q X W g H k m E k / J Y h n B I L l c X l Q b W b O n k 8 q z v 7 P f W D w / F Z q p Q 9 a H W m U 3 V i 6 j j 6 6 C 0 i 5 l z J C 6 g i l L J 4 u 9 M x f O 8 B b D 9 3 z l H / / a o 2 J E N Q B E q O n 1 Q O Z O w 2 r q z Q 4 e / r k P I 0 L L N E B n O p s t G K t T 1 X o I T P Q b F y 8 y M u D Y s e O Y 2 n 8 A L z 7 9 G D 7 x 8 Y + a u S y V U g n 7 9 s n P 8 u I n l 4 O Y z f g Q C w K R g J x m 6 8 h L c 1 h J t 4 I m 0 j 1 H C x W z a 2 Y d B l M B f F / v q p A 0 b 0 p N n o G A d h B U x d l O N 2 N h + Y 7 t Q 7 D + m N O w I V I 4 / I D M R O t S T S F 1 h P 5 Z P t 0 1 3 d J u c p Z Z + f x L J O I m z p n L V x H r H E Y n v I 7 I e I c + U p E + S R / 9 K 4 0 l p B D Q N x I Z a E D / U Q y y m 3 w a L F s s E u a o 0 9 K N 5 N g Y M k u L y G c y 9 J W 0 J x J h d l l Y P I R g 0 s 5 5 U i u p g a + q c k e o + D t M H 8 X N v H m a L s y u 8 d s I f d 9 Y D k i u Y r B / B Q f 6 t r G X E P B d F K p f z V E 7 / 1 / j W P o p I Z l 8 K V o E 7 Z y u 8 l U + F a 4 T N p E n N l + M 4 T N 7 a r h w e B Z r 6 e P o X A n A U y I i q F D J F J P w 5 4 l k s k l 4 0 2 E 0 V 1 w Y y V f x 0 K g P U 3 t C 2 D d M 5 B E 4 g l v 3 C h W 4 z M 6 R 2 h h C Q 8 e E A C w z d 7 E I 8 2 v r x 9 4 3 d c t f W k 9 Q f Y 9 N T x r V O h V p 6 / r h S E S c t F S C 3 d a 3 F h n F T 8 T k C k / A k 3 + C v E t / N 0 A + p r D 2 k u I R H 4 h / x A e a O p K r 0 y + i Q i q 7 0 m Z / 3 X K L C i m 4 z w i r h E c N c R t L l 8 x 8 P X K P y Z d W f 9 L I D 8 U v h G X 4 V k L A P J p 8 F H N b N p c k N R C w t k y A y r Q 0 p 8 Z k S X i U c L W 2 q T I 0 X K h F X 8 p f O I X W 4 M f 4 W 0 G o w c B v / A e d F b i c x N M L f q N d H N K c F 0 U + F G 3 i y G D V J N I R I E P d x G l U h V p p R E 7 h 7 S b F q 3 T J E i m 9 p q L 4 2 w i g Y X A L 2 + S H K S 0 S X N H G q 1 V 4 Y z U k 9 y f M s t B q x R O 8 M p q M C s M 4 t o b p W s h f Y h i + H P q n 1 P J o 4 a r u Z y 4 X E f S P 0 J o s Y e Q 2 W k n G 5 2 h A d f D a M t k h e Z R b 8 / O I 0 O q 5 C T s L a T v V Q K T v I t 4 9 6 F R C 6 D v C O L f X 7 E j 9 H l J 4 Y g i d a e T w x l w G f / z 8 Z V y N F J H f e x W R f a / j e G o O B 4 M 5 D D M t n 6 1 E s P G t U W S n W X b 8 R m l W e T h k G L o r T I 5 Q S Z F o 6 N f e / 2 k J H 0 + f R P T H H 8 R 7 h w c x u 7 q C q o d C x C y F P W 7 0 e 1 s 4 N D a K 8 V g D I 8 F F 1 J O T S F e P M f w o P n Q L 6 5 T B p U s Z L J f W c D h 5 C 6 2 U u l 7 E O 7 R c j M d C p 5 1 6 N 7 z S R S i a r Z C u v 4 l q O 4 / p G / h T o v c f K J E n d n j G l I 1 g H S F e e + N J s j A V z P D D j K I n v 3 z H W C n D v 1 K c 5 O d W B e v N 8 x Q V + l C E f / v j 7 z V p U d n I l 5 c L o r o s F z K I 9 Q 0 x f I 1 u l 8 J U O V G 5 s y z s T A Q r p C p H z z / + t V 9 5 V B m t E c d r o K u m n o u Z x G T Z 9 J K B e N p S X k N J 9 I E 0 s L S + r / w s K s F 3 G 7 / G p c G W 3 T 1 4 l F j T 2 q I E s + C u Z N R K t k N M i u o X x Z o b Q 6 E G 4 U G P M I k Y h z K v 8 X 4 a I 3 i d s P W Q C k T a x g g + 0 6 Y M W R h g B 0 A q k 0 p P I 3 c B o e L / C X f p c b i K P 2 b E P 0 Y 0 / C T C v p + i t H Y W g a H 3 X f P N J C z G a i p 8 m v T s Z W F s F n V f k V Z M W l 7 J o z U h w 0 a H Q m i 7 6 Z M 1 B p G Z W 0 N s T K M r 7 B A V x S 8 l o M q R I 6 9 y k y h X y 2 V E + x K m W b 1 / Z A i h e I z w T 6 2 b V E b u E D y d M E J C V a W s s c K 9 Z M q e 4 a r 7 w Q z k p f J 7 9 h J 9 g X g d 9 d Q C h l K L O B r L 4 A A j u o 3 W K / 5 i E i v P d x e 8 I Y f r z z K C z p Y E W 4 w S U A X x t t 7 R p T 8 T R O F 9 0 5 h f e Q B f P L o f d 4 7 5 8 S D P x / v b e O C W c b z 7 6 F 4 c 3 T e A f e O D r M N F D A 8 c w d R A h 3 5 Q x P g 6 d T J u X m P w m P 9 N + t w x r Z 5 F C K u 9 p B S / 8 m v q j o e x G A b 6 i 9 k t p A q 6 k 2 Y f 2 3 j 0 I r a L B 0 x a e 0 k b u 0 2 q O Z 1 h q Q G h 0 Z Y Q S 2 j p Y 8 X 4 f m j C z K 3 q N G n B g 2 P G E B h l y / K z w q s R O 4 T T F C V P 2 4 u E d y 9 S 4 f 3 G g h t B k d D p X V o i F Z f G r E o W A s E Y Y + / W p / q 7 J M j k M Z E s s V 5 2 Z b f W O / l 8 G Z E g G c k b Q b N E / y S y B z 5 X 3 m i V R k t N s m r l o B R T q W n g q r u 6 R G d V e z y 5 i T t L p q 9 G r W z Z b B 7 9 q S n 6 Y 3 l T O E 7 L R 6 b k x Z s b G i Z C R 1 0 T 7 E j S Y u + Z K v K K c E 0 / u q R x f M 1 G j p m w / V 4 3 I z F u L 3 M 4 J P i q u G 3 G N Z D W q S j B x i a y 8 1 n T Y e v X i k V + O 5 R I 5 C d 8 q 1 Q l i L Y j T y P u K / M x h C c K 5 h 3 d K x Y p E N E w F Y Y d Z 6 j 4 G w 1 q t E Y H x T k P k s d s e h S n w h Z E U f C 6 q 7 L T N / n N N Q Q i c Q T D Y V M B o s z S A u I J L 9 Z z X k x N D t H y 1 W i F r M Z 2 4 l b 6 R Y b x e P 3 s u W X 8 b y + 8 g d b x E o r D L + D O f W / g 7 k g W x x j f X X k v N r 8 1 h O 1 Z K Q H G w X 8 K R 3 U n A R e J q S V o 5 B r z m x V s z y Q l K / H P Z v H z r / 0 i / r v W h / G R e / a x j r R s g R h K Z d x F A W L O x g x q n n 3 6 y q C T y 1 t J Z A h f 7 x 7 P G 3 i v s F Q P K i t T h n W t m C R F 8 9 b x c Y 6 S d C i X q 2 G 5 u Y i 1 r T u 6 d 3 Z I v H R 8 l C 6 H q 2 F 2 O l H e B n 2 3 I u y P m 3 g U r q / 0 A s r + u 0 2 G N E T N u S 9 B s f x p Z 2 b 3 8 p G m 1 W g J A i l H d 1 v d F S G i m L w Z 8 a O l 3 9 p a 3 V f W U S 2 p 3 e / U t 6 Z G P F k 1 t 5 p s o 1 G / E S Z l E M F h s / h h o 0 M f w j N A j V g 1 Q z + U A I + G p a i Z P G y H w r c a R R Q K Z b S o U b Y L L c T i 4 y h u z R D n N 1 H L z h q h U Z i J Q A n v P V j E L Y N a O 1 v o l I X H q M 4 t 0 7 f a a O O V M y + a 9 9 r E z 2 3 G 9 7 M I 0 5 u v n M b s x V e p 6 e 0 K S d O v v 4 K V m S s o 5 X L Y X N J a D m v I p z d w 8 a X n T I v y l a s v Y X 3 z D b M V v n a z U D g 6 i i X b k H H u 3 G v I F S p 4 / f x l f O + 5 b y G 7 V c J f / + D H h q H j c e 2 b 2 8 H W d h a 1 W r e F i I H 6 w 1 6 E 9 z a R f t 2 O 5 R N j i J R / T Y F w e E T x C F J q i a u N u W l s z s 9 g Y / Y q f S o q J 4 b v J e O J M c W w y q O O K h X Q F f o s T p j S 6 q V y A 6 8 t b A E p Q u P Y O u K R L Y w G S 9 A A n g H K R 6 D o R X 6 Z i M J 8 Y I W H / 7 F s 7 d n c t p V j n k u Y X N 3 7 I t 0 e W 6 L A J 2 d w c V U N J N T u i O D V 5 5 7 E a z y K 2 1 u 4 e P p Z V O k X X n p z G 8 H S i w y G W p s a / v b x G j 5 w q I g z y 3 Y b T m l 7 p 6 4 M L 1 C Y V g t d e C T m 7 u Z L d e F c O 9 T f H 8 Z g d 8 D 4 b t I O H 6 8 u H z d 7 c h k l z 7 i D h J x m h x K W k c I q B 0 7 C W 1 8 i i k h D + z 2 t 1 E 7 z u b p 0 d v o 4 n b Q 5 1 F G n O p F T v b x O 4 U m i V K F s + A d p W I J E F C N o N 8 v K K d G X 5 R 1 Z Y x W i r m W l X F v p Z R b f D i m y o K e I U i 1 I p 7 / b H 8 Q E t T 0 p k 5 i E 5 z J K r m N o V V a Y C Q b t 7 0 f b Z S d 3 y e d R y 5 z S q A z J 8 j S r 6 1 h a z 2 F 7 K 4 f x 8 T 2 Y n Z 1 l g B 6 M 8 j o R 9 u D q 7 B J O 3 n M v G h V t Y U 9 m 6 N m k 4 J 2 R C s Q y n 1 M 4 1 u G W V p T 2 s 9 n T 8 / w V N w J 7 6 T / 5 m F Z q G W O 9 j J k X g 8 n / 4 p k F L 8 e 9 T A H z R T x 4 7 K 8 f w 8 c / / l E T p v L k x K H K M G O + j C W 0 9 w o b F d S z H c Q m t U q T b f 1 x S B b K 4 Z f s 2 g r 6 R s a M M P m C E f p V S a L 4 H D L z f o T p 4 M c i g k F q 4 L D x 5 b Y 2 7 b p x E g L S 4 l o e / + K x 1 z A 9 U k R x 8 g y m h s 7 h o Y E 1 3 M U C n C S U 7 l 8 I 4 O I 3 t B 6 8 / d 6 k U R 9 K Y I 1 F U o a Z W Q 1 / 0 D 0 9 V O J 4 7 Z T j 0 V / Y x s f 3 j u P w k 1 / C P 7 w 3 g W i s H 4 k B K l g q v b X l F Z O W Z S o u 7 X A 4 c / E c B k b 2 Y O K W E 6 Y O g 4 T H T 1 6 J 4 g O H t a T Z D j k W o l S n w 6 + N w r u k c n U s U 2 8 9 i m q 1 N j K N i 3 h z 9 d 7 u n b f S 5 M g T r A v V m x 9 j o T u Y n Z 0 G C S e 8 d v b H W K N b E v b v N + M I l W k f 6 1 D 8 0 W x s 0 6 j E T V d Q I G z H F Q p d a Z 6 Y q X P + N q s h 8 Z o 2 F X 6 f Y K u + p L I 0 f E Y + 7 0 K / r u 7 c I T G J F u d Q k 6 5 D G i 0 t a 4 T S O a Q b d s n e c K w P / h C x s c + 2 x B i t Y D T r T u H I F / N H x r F / / z H c d f d 9 G G G h P 3 j f 7 b j 3 7 m M Y S A b N A N J i 6 k M s Y M Y b 6 G c d 2 w r 9 2 c i + 3 1 s J x v k V o 3 S f i c q b d X Q 0 n C Z E 6 G n g k z S k + k V s U 7 q c T W 3 S 3 W I a 0 m / Q D 9 T i j B S u h x / + C M O y m F 9 C I r g n R W P 8 I 2 l 9 F r K O C n 2 h q r t s w l 2 + S g t Z o F L K F 6 j R 2 l i Z n c H 6 3 B W T D p E c 2 Z 1 8 q j m Z C E A C 1 G l S s O o 4 + 9 S P z X A X x V / M Z R A K h 5 B Z 1 3 o S 6 q 1 3 2 T X 9 6 k y v R p f 7 S k j 4 q k g w n A T L P 6 w W T A b d Q s W U g Y l H t a / y M H F S m z I v p n y c M j P P x R 7 8 t i u 0 L j K 8 B s t K A I c n D i I 5 M m K g p p c K Y P z A Y Y z v P 4 w 7 H / o o x q b 2 4 8 G H / w 5 O 3 M J v y R c q I w m O w n 5 2 J m y m Z z h k G J t p 2 F 3 F K l s x s A 6 n X F S m I v m L Y 9 E T u H 3 P J f P 7 R j S 3 9 g F z b n X q W C y / h O X K G Z s G k s J W v J 7 + D 6 P J + k 4 U z t O d o c J t b h M R 5 M j X Z f J A k j x P P v A P I M t 6 q 2 i x 0 G w W 6 + k M i p U 6 y N E m H A m g j y h N O / j r t y O s g n y L 5 d O M v w p X P r v Z c U b R 9 l K 7 k W c B q T + d H 5 W X 0 A q M 8 A M V O e u Q B R f w q S W E P o g y z k D L h C G B g P V V R N c w + i 6 q l 9 O E S H Y J X x W g 3 i e q Q i p U Q a d n L o v I 8 U V u R C p w Z W o 3 K V 5 V m h S D V M v F j c v I V f M I e S K 4 Y / x o 9 y 3 7 v Q r d + E P d t M q c N 7 L E y P 2 2 L 0 v v K H 0 W g u 0 U o h S K h v z Y H R q F n 2 k J G Z f e 1 7 N G L g R v X F v / 0 / / R r G S 1 Y J G B 7 T A h t Q w R d t S a V C h h Q u Q 0 o k m W B 4 V n + Z U M U k f p A 5 R m E I r x 7 E p e K y O G T k y f 5 T c p n H p l D r / 1 w 8 u o n K i g N P E c 7 h 5 6 H Q 8 l 8 r i L K H S s Q o H P + j D / J 4 M o r A r 2 d Y W p W 0 9 a X s B Z b M b m h Y q Q Z 3 v D n k T H v 7 K M B / L 3 4 + O v f Q r / 6 O / e Z Z S l H H H V t / J E 7 j N 5 V T k Z x m o z T + U N d I I j W M v 7 M K 7 J j y w T T X k f i g o e 7 / C C 1 j v X u M i b 0 f X 1 T h R E B d l u N 7 B V X c a 5 x V u 6 9 6 + n A 2 M / 6 l 4 5 5 M K g / y j C 2 i G + V c F y + S z D Y R o Y 7 U T 4 P n g L P 0 U z / p B 5 0 x E M k Y r q T / / s e 9 h Y X 8 P J B + 7 B 5 m o a s T 4 N a K j j g w + 9 x 1 g k w c J g N E F D 0 8 R a 8 Q I F t U y R 8 2 D Q e y t c p d x y J x i V m d v J s C V l m N q M B d W h o 2 7 u d C P u A R G G n E L t J f 3 s p r G H b J i 7 S V P P A 9 0 1 D v 4 2 S O H J d 5 H j W l c H H I W h S S 0 S 9 e / 0 a 7 S I T T x m M O k O t a n d 3 R 4 l / K 2 C e l 3 S b 5 y N a / f l q 5 h y u l E w E l 4 + k 4 V T S 5 N a D E V q c Z t 9 d h X 9 x 8 N k J i u c 0 r a j g X c R Y n T L n 4 d G s M + u Z P E v f / A K l q b q y O 9 7 D s e G L + C h Z A Z 3 0 W D t o 6 a N a h n k 5 5 K Y / m F X u V E Y f M E A y g W N w A g b C x k I y T l R i J Z U V 5 r 2 r p o N x N r Y + K 1 5 f O 3 5 X 8 Z X g g / h / X f t 7 b 5 l y V G i y o c D 4 0 T e 3 B O o R R 8 y i s d R L j + d D u K + i a J R C r o n q r W 8 F C h 7 3 U u 9 Y e n d H Y W p f F h I l a 9 u Y K m U w 9 r W n e Z 3 L 4 2 l T i M U o G / Z J c u T N o 2 C + P 2 + g 4 j 7 7 U 6 Z 2 j H R U 3 k D o P V T P k Q 2 f a q f n f Q r D M f a S f l Y a C e 5 K J K 3 m t h o z G A y / m 7 z v v j M 7 a I j Z 7 j A k B J g q k 2 f 8 I 8 m u C t M I h u x z L b z v g R J C d m p G I e 6 a X x H 5 H d W y v l b I o U n Y R K 5 O / S X q O H C v h 3 v V g L X Y h 5 0 d u i a A m B h X p f 2 b r L K l Q q 1 u z q 1 a 2 a t i n J 5 Z 7 m 1 3 W T m h F 0 r o + v J W M K u M E m 4 n G 4 B V Z y Q Q q 9 i 0 q V g h s O I T o i J a A j D t G A o E d r W U t i s x J C m g t j 0 d r D t a a A S a i N + I o v 4 m L b P D B A R h E y e I v G E 8 Q v 8 I f 3 u x q M H P K Q g n X u T j 2 T x z d w I I n M j O D Z h N 3 f o J Q s Z b W r E 9 L K i o m Z D 3 R f W a j n P 7 5 9 U n 5 F t Y d O 7 O m u 2 9 W 5 S v n u F y e m C s N R E R j C G F A 8 O Y S j k M h Y p F l o 1 9 x x a y Z z E 4 s a D 3 V / K l t L B C w Y j l K F h R b J + V k i Y Z g q T N / u U e d c K i u K z 6 V b 8 a r X T u w p H e V B y h E a 2 C Q d B 9 B a P J 5 E K D B t B U r 0 q f 7 t 0 q A L T Q b P G / z s d q + G u J x W 9 o 1 1 s Z G q c u J b 3 t y W b 2 B u T F e G / T Z L F 8 a g w W A h 2 v J 4 l R 9 h E W n P c Z J Z n 9 a e J b F 7 4 H w v K P i S W J x O q w L R U V o j X Y T L p W 6 g n + b 2 C s Z v M G E a S e e f a N x q q F G F s 9 j s x q c 8 d t O X L e H s p F v X j 2 G g / 2 h k K X G E U m 4 V B T F f 7 c Y W f z l H / r Q b q 2 B q r Y u p T 2 2 a 8 n p C O i U h n K Q z F o q g Z r N m V R F H y h m p 2 / N 1 F f O 9 k F n O X P o a P J o Y x r B W D 3 4 Y c Z j O U e s C e S U q z G r E c Z a C 8 6 l o Q W z N y y / X r 8 6 T Y 1 U K n f O t b + b f 2 v h W w g V S M 3 1 r l P q C p P 3 x Q q N g N C 3 q p 3 o x g e u W j J i 8 O q R F K 1 b 9 Q O G W g p N I c C N i y L U f u Y 2 E X T A u d l J v i l i D p 8 + W 1 F V x Z u I C F 8 v O Y y T + D x c o L P E 4 h l U w y T R 0 q W G C o / x D W S + e t U m G a P F / 7 2 n / / q D M e q Z d c d J D t h f 4 z J a 4 L e 1 L q u g m W E J i q 0 E / z z N y + A d 3 4 o Z x 5 a S 0 V W o N m 2 E y V V v P j T c N 5 Z 9 R h m Z S r Z W O m F X O x W D S V W S q V e N a 4 K 2 t p N e J b f T u + g G X y H W I C l A g n Y z z p G 0 v O + e Z U a 9 c o r H S 0 C T V 9 X e Z w S E E K 6 p l G A 1 k p a m a 1 I t Z z r A f 6 k l 6 1 I k G N H g 2 z N 1 Q v q Z z 8 T L / Y 8 Y 3 p b Z R d f t Q I n w p + + j U + + j E 8 y k y n 5 h F W B i s 4 c a y J 2 p o f 1 W 0 y l c m H T b s Y x w i V 0 s D C E t S d + l g R z z 6 y j v / l 9 Y 9 g 4 s z t + L V P 3 m m m Y r x j Y t i e 7 N P 0 o y a N A K k e F Y c z G k Y M L K G R J f K Z T b B Z R 4 U c c p v 0 I + N 9 v O / D + R e e Q n p l i e / z W w k j / y 1 e f h 2 F 7 D a y 6 U 1 a C C / W F 2 e x Z + g O 5 O o b q D a u 7 w B 3 a C s / R e t e p a 9 f M M y v / M p X j P g G W O d e 5 A l / Z a 0 i 4 Q i 2 Z h / H U r G O z d I s 8 p 1 Z 5 B q L K L Z p / Y I 5 e C M a h m T L S y R e 7 Q / s Z V k 6 v z t E R C m G q R Z V K o J f + 8 p X H w 3 4 f f j G N 7 6 B d D q N g Y F B f P 3 r X 8 f 9 9 9 7 N U N T S p w r Y f V g B q h I G P f / C K U z s m z C 3 p 2 e m C Y m q i M W u 1 2 o b G x u m 3 0 a a f T e J u Z W Q 5 5 5 7 F g V m c s / e P S b s G 5 F W D f r C F 7 6 I U 6 d e x E c + 8 u H u X U u n T p 3 C n / / 5 d 2 g 5 w v g 3 f / w n 6 O / r x + M / e R x z c 3 M 4 d u w o N Z L g F M x Z h W N z w Q K h m v F Q W 6 l 1 T z B Q Z D V 6 L + n G z m E Y 0 1 y / H V l F I z i g F X j f Q j I P z K i Y T P n V C J T q F r 8 J S u A J o 9 o l B F 0 a E u X H k 9 M x r B d 8 2 N O n U d q 2 c S A c I r x q d H D m z S 3 C u j 6 U v Y R 8 Z L 4 C 4 8 0 S u m m u 6 h W X B 2 f j N f T f k 8 M d t 1 c R p G V w y X c M M m W 0 y J E h M t R I G 2 M P l B H 9 x Q 3 8 z q E G / t X 5 T y P + 0 1 v x X x 5 L 4 O h h 1 u t N a K 1 8 g c w 5 a E q j l 9 z V B e Z h w u R L W t u B S g 5 0 k j B p j J + F h n y f z + M J L V q j c D o Y 3 j v J Y w I B M r r t / A a S w 2 N m r p L m J W k E S S z Z b y B W w E u + a h d Q r S d t 5 D 2 k u E r V Y Z Q q w + i L L h l F l E + 3 U P d u I s n 0 a V c Y l a M g n J + l V o q V y O 6 2 b 8 m B n g 4 5 j V Z S + D I + f f 5 9 J j 9 V 8 s 7 i w g q S 0 S b a 7 g i y h I K u c i n X 0 e D Q r 3 / 9 9 0 y e x L T R S A i T U / t x / v z r Z i D s w Y M H j T R r 8 c n 3 v / 9 9 O H L k F v y T f / J P 8 c l P f A I v v v Q S 7 6 8 Z C / B L v / R L e P z x n 2 B 7 e 9 t Y g t H R U Q p o y v R L 6 P r V V 1 8 z 3 x 8 8 e A i / 8 z u / g / e + 9 z 0 m D v k U S Z r R V C q F p a U l 5 P O F a 5 U h 4 f z i F 7 + I f / / v v 4 / P f e 5 z + O p X v 4 a x s T F j b Y 4 e P U J f p o x b T 9 z K 9 E 7 i 9 3 7 v G / j S F 7 6 E 7 / P d B x 6 8 H 6 V i C V e n r + L T n / 5 0 t 2 i u p 1 q l T u f c b x o o H G F y y E d Y e M 3 P u B G J S 8 z z 6 6 F L L 5 m O V D 7 u h Z s 3 o y q t a f 4 q h W S Y W t H b w l Z 1 z l S c o x k d E m P o n j S j + q P + / I V p P L m R g f t g D e X U M k r + V U R j W Q S 9 R T I B Y V c r Q A Z 2 o S 9 Y x F C k g M l I F l E X y 9 v d R q 7 t Q Z n W 6 Y 3 S C K a X b k F k 9 i S O Z 1 L 4 1 Z 8 7 w q z l M T Q 8 z r R f b 1 3 n i 6 e 6 V 2 J a D / Z F T p p r 8 Y 2 6 W o z l z Z 6 F K 3 W P u d 9 L j l A p D z q s s N l 7 D q 0 X X I R 0 F v b p v p 7 r X S O I 5 E H 1 F 2 l Z b J E g 5 U r 9 D C H e j c f 8 O T S S f A W R I I W v 0 q R F C m P I f y t d A U 2 q t Y 0 O b m z h e 9 / 5 L u 7 8 u W N G g H V P B x N g + F A t x k 5 6 R B O R + 4 1 K v T o z z 5 d b W F t L Y 3 Z u m n X C d P 7 y f / G Z R x N 9 Q 3 i J g n H 0 y G E s L y 8 Z 0 3 v p 0 m V j M Y Q 1 t f f u c 8 8 9 j z v u u B 0 r K y t 4 1 5 1 3 o E R G n l 9 Y Y O Z s E / O n P v U I f v C D x / C l L 3 3 B b N 7 7 m c 8 8 Y i z e U Q r f 4 u I y z p w 5 i x M n j p v v j x w 5 Y t b 9 v n D h o o n D Y n B W e l + C w p Q 3 C Z M g y Z q o I K 9 c u W w y d P z 4 C Z M + N Q 6 I P v n J T + G 1 1 1 7 F Q w 8 9 h D / 8 w z / E A w / c j 6 e f e g Z T + y d N m K d e P I X 3 P f Q + x O L W Y q q M 7 F l j B T X J T 3 h a D C 9 n U x V r / S u d V X T d 8 r s h q Q P c q R D z G l / u 1 k G X q L s l C 2 1 W B M / m v Z s E a N L F i q l m 3 P D G 6 g a z 1 9 t F b F c W z I o + e u 5 U s r Z g 2 c 5 V M b u c x e x K j v 5 T B V f X N Q / K j Y A 7 B m 8 7 i m o u i E 5 9 H y r p Y X g L B x B I 3 w L 3 7 B 3 I X 7 g L C + c f x M y l + / D 6 1 f f g 8 v R 9 m L / 4 H j R e f h f u S Z / A f 8 3 6 + d x 7 D 6 A v E U E 0 w P T U B C 8 t S q k 1 S 1 g u v 3 w N s l k i 3 E G U 8 C 1 o 9 g 8 O u B P m W a C z g J b f t g z 2 5 l t n f a + 6 0 b W e 7 V Y Y 0 Q D r o 3 t P x a L + Q b 3 v C J W U 7 9 Z W i W j H 8 k Y f 4 1 G L 4 W b p e s H v p S K t V D x 4 F X 7 C e q G G Z H D K V J T 5 U 9 p c Y W x t X E F 0 V M v t 2 n Q 6 h 9 J i 0 6 P f w H j o p E E J 7 X o B Q 4 N h s 4 z 3 1 O Q g U d C d l I s T O x Z q N y n j C u A P f v + b + A d f / g f d u 5 Z U P K p k D b / Q i A F N 1 n v m p z / F h z / 0 I Z N g k W m v 7 1 6 L L A A i 6 U O H F I F O z l N T + H I K b Q + / a e z g c x W m 7 t v f P d + b s H S o U P j M N C z 0 P L 8 J V W m Z D N R k h a h 5 X a 1 9 X p 6 b X S t l W x 3 f n m T + l U Z B X F W 4 L K Y 0 q O n X I d O r 8 c I Q k 2 M g Q 0 + D B z 9 7 C 9 U Y T v a K B + F 9 J c z m n z b 3 A o h j J E q t 2 S X t D r i 8 U c T F u Q x e X c j g 8 n Y R m 5 p P 5 m d e 4 u r o b Z g t d I j r 4 O 4 Q 4 p Z 5 X W J 6 c i 3 c E g n i v q l h 3 L Z / A K l w F e W m d j f 3 I h G h r 9 y q M 7 1 + e P 1 W I M y Y N J Z 3 o U D g y L I v + J c J X b v + r V d 9 c D v N 2 6 K U Z w r R 0 D C 1 u W 2 e 1 n A 1 V 6 v E d F 0 / 6 k X 1 K O Z 0 z s 4 9 C V Z v e P k K E K d 3 I O u g M u 5 9 5 v Q x t l j X m k g p U n q e n n m r L 6 W 0 1 w u r C C T G T a v g a P A 2 1 q 2 j X K U I d y r i t b N / g f 3 7 B 5 H x q 3 9 S w m v T p 7 D D r I l U a B I h f w S Z 0 g L L N 4 5 k K E o v 1 / q 3 6 v J Q i 7 j L H b i 5 Q I l 1 t a 5 c b 8 e q E m A d P H 5 O z G 8 7 P K 2 W s W e Z S N t Z K u Y K h X b W 5 3 u n p A J W J k R y a n W t e 2 J a C b l W N L K q f 4 c U t y y B 6 U O S y O m 3 C u s G n K t l m Z V e t R P U W m p S l 9 b X V 2 o N V H + V B v z + z Q J 1 c 1 J I z v + W 2 u R Z G j O T J J G D y X t J A p W + U E N k P y F T R w 0 1 f E 4 h t 5 r S j X K l i r m V P F 6 Z 2 c J T 0 6 t Y c 1 N 4 x E M h 5 p f v u L X 4 P 6 2 c i 3 n q N J g 5 C l N r q 4 0 T 0 R g e P D C E Y 5 M p D P Z T c P z 0 P + j p m z U B P X V a o Y A Z q e H 3 l O n g a w i Z h W F S a u 5 2 D b M L c x j d M 4 p 0 8 7 K 5 r / S I d C 2 G V 1 1 7 W k H s S V w / g D V Q e w m 1 w F t h X 4 3 K V z y l u h Q 5 / G X i V L 0 z e L W 4 b e Z d G I y r H q 1 g q f 5 N m h i / 3 l O L n / Y R a z a r R r m t l i 7 i 6 u b 9 5 v 0 b U T i 4 i X v 3 W h 9 e a V C 6 Z W k U r k O V 3 P P I e w M U k y S i / c P Y 2 l 7 A N u G g l L i T d + c 8 5 L m N 9 V g j j 6 e M n 9 y q a S B t a k e g / u i P / r g b 7 H + m / 9 j 0 h S / 8 o p l 3 t v J y A Q P H g 1 R G R U K x 8 6 b z V f 0 l 4 U S K v u A S n r u 0 j h e z r P i U F 2 4 q / 1 a 0 b D Y C a N J 6 u L T X E 4 X J U w / B X w n B X Q i g u d H G y V g E H 7 3 9 I A W q D 2 M j Y W T S W 0 g k Y q i V t d l a y k A q c b E s T y j Y Q a V K q 0 u G C x J u o 7 X N + 3 5 s p H N o h T K o t D W 0 6 s Y 0 E X m 3 U W A O w 5 l B p G Q y V 2 R P 9 w 1 L 2 m h c I 7 8 d c h S m U X I 9 l k g k e F e o B 5 A I d l u c S Y 4 g a 3 B 2 o 6 6 p R B J I q w D n c 1 c w v b G r w 1 d d H 1 0 F r H 6 r u 8 b D F M p u P J R X I 8 i y y I x / + e p P s P f A u 6 i g k l g p v 0 K b c 3 1 f o x F 4 f q O y 2 h N + N 1 5 9 5 Q x u I 8 z z u q I m H L + v c n M L J W K 5 M J A d 8 2 y o J 4 H / s c l q C F 1 Z z e V Q h 5 B N i z O + H S n Z s p r a 8 f s 6 4 o O G d q A g U 1 1 n m f 5 D 8 r n 7 m 1 2 / t e m 3 O n x 7 / X z H W m l Q 8 c r p L I b v 1 I h p L Y v l 7 H D i Q b 5 U x 6 n X V / G n L 7 + G T I T C M k I o E 9 9 G L a i d 2 + f M z u x e W m d 1 r L o 6 Y / D W E g i U B + H R i r i L J X x o J I D P v v s Y D k / 0 o 1 K n B S J D e Z g u V 5 v S 6 e W 9 W h U h t X Q K u j S 3 T R n J f / L 4 N W u 4 Q 5 9 l B U t L q x i 4 8 a g f Q 2 p G 3 h f d s U i y Q N H m G d R C 9 x l G 3 C 0 s D v V C P k e w H J J F M g O Q + d y x j L u p L e j H v G 9 u b m F w M I k X 5 l y o N H b 4 u b T 2 O i I j J 7 q / C E / j l 3 D 7 c H f y J q t D O 6 E E / A F s l R e p h O b o V 0 f h D R / H Z v N 1 o p W K E V 6 l S Y e u l Q 6 l 1 U s g 2 M h E c e L 4 E R S 0 r h o D q 9 d y N + u H E s y w 2 k Y Q z u L J n g z d J H M 3 I g 2 z F 4 z a P c z n Z y G l 5 W Y F S p T D F 6 z P d T N q a u d 1 V r B Z w 6 E H a m m x + m Z H z N U 2 / S I 7 e e S 1 B E E C Y a 7 f Q X 5 v J I D X v r N h K 2 6 9 Y q d R k M F Y v n p H A 2 j L a f o 1 W z U U N k q o p F u o r H b Q y H l N 3 9 T c T A 3 P X 0 r j D V o O 9 x C Z I L a N a m i D u C o D d 2 i N P k c e w X C N V o p Q k R E 0 3 H V o T K q 7 E 0 D Q E 0 F 6 Q 5 s A 0 C I F M x i J T 5 m G B j G F G Y 3 A u l m 9 + i Y K 2 Y x Z 8 q t c a h C 6 J F H O E 3 4 m E o b J g 3 4 3 8 o U i Y k k / N A 3 i x t R B n 5 a N I z k Q v U k o 2 G l p O Q V t y G 0 Z c z e p 3 q 4 T I l p k W y y 2 7 J y 6 F x + p 6 o x v r 3 L s P t / M Z B G h f x i h o p H 1 2 9 f v w m a p g E b L j o z x m 2 F 1 O 1 S p D a D U u o o h T e B U G T G c M i 1 x t j m N d s C L C 2 e u Y m x y i l 5 T H 8 r t T Z M 2 5 c f J k 8 h Y K n c L k 4 O 3 U f G U G I z K k o G p 5 d C 8 0 S U m 0 2 R G h S N h 0 h 3 j Z F K L W r I M c I 2 c 2 z 1 k v 9 8 h L S P X S 8 8 8 / Q y u X N 4 Z e f 0 z k Q l 7 d 6 R q R e t J 0 w 1 I V j a o t R i 6 j q Z D T k g t M r c a J p Q 1 4 W v l W y 2 J Z v q H D p O p 3 f H 2 0 s 2 t m Z q T l U b z v R i Y Y Z m h K r S G J n g l n Y c 3 r J E F V X h G O 0 g c 8 m L o X T G k j v s R m i D s i W x j p r 4 J z w A r N l F C I 7 Y F d 5 T W K Z q H z + / F + L A H 0 Y g f Y R 7 B a A m + S B F u f t O K 5 9 G O N V D 0 R 7 G u W b g l a w E c / 6 X d C a K U y 2 D f w b 0 Y n Z h A / + A I U s P a S I H p C d i F U A J e r U 0 Y w 5 F D B 1 D d D C F s h q p d T 8 r T 3 s j d 3 V / M L e M w V i U 4 i F D 7 T X O v 1 1 c R i U F F Y k 7 L a y o L C Q o t l c q H 1 0 4 4 R v A p m E 0 q H v k + p s G L 9 / X t 6 P D A N Y E U l F S 4 9 + w N Y K T / n L l 3 I 9 r I H c M z 0 z 5 U W l l + 6 0 H A l T B N 4 X U 6 u 6 q P 5 e K r 2 K x f 6 L 5 t 8 2 N 8 O M Z n J i B 2 8 7 J Q O o 2 l x U V a 7 z n 7 D p X U N S 7 4 y 7 / 8 K / z u 1 7 9 O X + p f d + / Y z L 7 4 4 o u m I 0 7 k s K 2 a u w 3 x h m D U b / z G / 4 j P f / 7 v 4 9 d / / S u W Q U j K 8 K / 8 y q / i z / 7 s 2 / i L 7 / 0 7 w 1 j f / O Y 3 8 f Q z z 2 B x a d G + 1 E P q B 3 P o Y j d 8 V f x T T 9 m x V g 4 5 G s s h O e J v o R 7 e F x w M U P N Y h r d M v U M 2 H K 1 z 4 a e F U r 1 K c 0 u Y V E D C 1 u o W s P p E 8 Z r X r y c T 3 o 2 F y S G 1 B G o D N h 0 a G a J 8 O U y k J G j V W W 1 a 0 P G q l d D O 1 a r S 6 u Q q b f z o D Q / W s y W s V Y n P 1 f I V o B / j k / 9 T J r M L q r U Q 8 j U Q 9 D U R 9 O p M + E c s r 2 k d d V + W P l Y B 7 X A V G w U f Q s 0 j Z I i O Y U q R F o 9 J p A Y I e b 0 U o C g i f U l 4 z d L Y X v T 3 + 5 k 0 + j c u L X V M K + 7 X h g I t z J 0 n T O y S t x n F R P R e T M b u I 5 P f W G D U C O S Q e M U h 5 d + 0 2 B l L a c t C V k x o y E w n 7 5 K t a 1 q R X B 6 V s t Y 6 V 6 N E G 4 W t L R T z O W N Z N Y K i V q 5 g O 7 2 O W q m E 9 f l Z D D f C O O S z f W b V 7 X l z 7 q V m O 4 B T s 3 Z l J c W n F C i u O + + c Q q S k U S y 2 s h 3 B 1 V l p t d 0 I 3 f v t O s J D W o N R 0 3 l s S 7 S r U i 5 2 t A j L q 6 + e w 3 e + 8 1 3 D S B r R I E 1 9 2 2 2 3 4 t l n n z M B q b 9 o b G y U z + w 6 B a u r q 6 Z i H n 3 0 U d M H N D 0 9 b T p c F b D 6 k j 7 z m U / j i S e e x D 0 n T x o B m q A G H B 0 Z x f / 9 r W / h k U c + Z U Y 1 i P S + O n 3 V E W y Z y Y t o N I r x 8 T F i 9 y 1 W b D 8 + + 9 n P i p 0 N 8 z m k D O 1 u J q d 9 N W f z T J e 0 P C 7 t i 7 T b e u g h w x I U 7 R 3 X Z 4 T j h p Z G E T v v y d t y / t e F w u p J 2 N 9 I 6 q h 8 a / + L 1 i m c P z 2 P 6 P 6 Y W W d D 5 a 9 5 V / P r J f z k 7 B y + M 7 0 I 7 3 4 y 1 s A q W j H i / X A G E Q p X U O u Q u 4 q U S i 3 R 5 T Y j u Y v 0 k + r V f j S K C Q R z + + B b T S C V c e O X H z i J k 0 d T h H / U t v T R t D C N O m K b l R U E Y n s N o 7 Y b a a o H Q n R f g G H a 6 e Q i 1 Y 2 K o F h 4 E x l 3 F m F f C i n f A a t 4 + I 5 5 3 k P X 7 p X n 0 f Q N U 8 h 3 p o y I f x w I 2 F s O L 8 y F c d + k b f h w m N i x B l v r q 6 i S R 6 K a g l M i z M 2 X M D w 6 g g r h X Z M + c C x m x 1 q W c o S t x T z i q U H G 6 c d q 4 z V M r 3 2 Q O W J 4 V A y G L 3 r o x J 7 T G A r a a T 2 N d h n 5 x n m U F v O Y O n Q / k Q u h K o V m u X L a P H f S L o W r P l K H 8 n N B H D t y u + E D t 8 y p S q p S q e D w 4 Y N m m J A + 0 i i G x c U l w / x q F f r 8 5 3 8 B I y M j Z t S D 3 l d n 7 y / 8 w s + b A E V D Q 0 O Y n 2 f h s a I 0 e m F u d s 4 I k 8 N 3 K p i V 1 R W 8 7 / 3 v x e O P P 4 5 D h w 4 a Y f l 7 f + 9 z R o P r G 4 W p D l 2 l R S M o l p a W 7 c c k i o j J k L m + V i p v Z W Q 9 M 4 / J X B I m j R Z 4 C x k B I J y V 7 y U u E Z m P b i Y Y T n w i f c H 3 W G 7 m W x P W z 0 C M x 4 y c u J a H H e r f H z V l L 3 K a k / 0 U e G 2 J Q 2 4 h Q z B v T D N F k k 9 U u c 5 B K G f u S U s q 3 D p Y C 0 y b m I h l Q L 6 u t h r I l B d g 1 s Z j 2 i V M i k s K L R D b Z 1 Y K c r c y t F R D 9 L / i Z v M G 3 T N d I 1 Q A s q o S A i + F b E / o H v S 5 J 6 7 l Y b c w i S Q Q O t r e f n K q n V K h u n E s l / j B u X Z o V H 1 p 3 W J x l K v e U T h 9 g 8 M Y 3 D u B m J 8 + X j i C P Z N M M y 1 7 P J k y g u W j 8 t H S d / G B I Y x M H k Q 4 p t 0 2 Q 4 h 5 N T s X e P 7 0 M u b m M u a 6 l y q t n G n U E c n n r N J a X 7 m 6 x s S W T X o 1 6 T X q G b u W H 5 E j T H r e I P K 6 Z f 8 Y z r 7 8 o i m P 6 1 r 5 e h 3 O x / 7 q h / j k J z / Z / W V Z 7 a 0 s Q C 3 f a O L 3 / + D 3 8 e U v f 7 l 7 B / j d 3 / 1 d P P z w J z A 1 N W k 2 V t 5 I b + D + B + 7 F 2 b N n c f L k 3 Y R Y u x t B b k y C i e f P v 4 a 7 7 r q r e 2 e H T I s Z G W L H o J D Z W B u a 6 2 O 0 n u F 5 T Y l Q v 9 X f w P R i D L 6 i v J j 3 f y Z S q f w N 4 V 8 j M d C O g M s 6 W L 9 O H c R a e L N A Z S J / b w f W b m T K + N G Z O X z 7 M i 3 U F B X + 4 B p a 0 S W 4 w m l E g h b 2 a T M 0 e D T j l 9 C x 5 U O B y K p S p a 9 T G k a A F i q w R k W 1 0 c I j d 4 T x 0 T t P Y j Q 1 a i y g 0 u 5 Y S 7 P a E 6 1 T w 6 V 1 E L U J u Q + N a p 5 M G z J N 5 2 I m p a n V K M H v b a H a D B k L K o b v t T I O C c 6 Z j n h a K M 3 y L T d i p m x t p 6 x l T H 2 n 7 y U 8 a l A w 0 I v f S c k r D R J i 0 8 p n 3 u U 7 r J 8 q m T 4 e u F 4 Q R Z r Z q 0 V 0 b p S W + f w p T K 9 / i O k R z L y + r s Z S Z x D y Z z E S P I Y A l Y V D p 5 / 7 D u 5 5 8 N N M y 4 6 y m C 8 9 d y 2 / y g N L C Z P x + 4 x b s L W 9 h s u X Z 2 4 u U A 7 R + N u C Y a U 7 z w W / m G 1 z 3 U s a H 7 W b 1 M O + + 1 2 F K b z 5 / 4 d u N C r C D J B n s H Y X C k t K 9 z s l F Z b h Y 3 5 + Q 8 t 2 E 7 K l 8 f b x 3 O g d + S S K 0 F q B J u H U N r T 8 Q D i 0 U 4 n Z Q g 2 P n 5 7 F n 5 x f R H M v l f 3 Q F q r x J X L Q B h m 6 Z H w m v 6 v A T P c I F G W l W S F z l E c Q z u 6 B Z z W M s V I b n 6 B A H T 8 c w o H k P R T E m E E F J r O k t p Y l b p Y o 4 N r 9 x I N 8 h l a F F r 5 R Y f 2 1 t Y C K C y l a A q 1 + p S X W t A + v s 8 7 e 7 k U l R W b O F 4 X A X X o d D R + t i S / K e z s + U + / h w D q H 2 i 3 6 r R R c 7 T K p l l h t o F B v e O A L x p F O b 2 N g g F a v h x T G 9 n Y Z y e S N u 3 9 E 8 w U K 1 d p b l 3 j 2 u O u Y H H 7 G X A 8 G D t v h U 0 z 3 0 s w T B l Y e u e 1 h l F r r 2 K r P m H d E j k K Q g v G 7 o x g L 3 2 F q t 1 7 L 9 q j L m 5 A K T B 2 H v c K m j 3 e T h G w 3 C Z q 8 9 V 3 d p f l k e D c S 4 H d E J s j r w 9 V o B M q p s V h i X M u 8 b 0 3 T 2 5 E 0 j x n i 1 N W O 7 5 T + Q 4 R J Z C f q q U P T j d m 5 G S w v z 8 D f h U 8 O s 4 X 8 H l q U G P Z o 4 4 E S G b I a h r s e o / m O k M m C Z n S D d l W v N n n N o 8 Z 7 z T p h e S M C b z 3 K 9 w n x S m S W M O F R V H G 5 s F g 4 Q 0 Z t I h Z P 2 A Y K F q X G 4 / m D A 2 R i / X a Z z Q r 8 v g j m L p 0 3 U C o c D S O / l T F Q U R t I h I N t 9 C V 8 h O g + O u W 0 H o U 5 N G p b 9 N 0 y a J T T a J a X 0 a 4 s w x 8 b Y L 1 E 4 G p r z K Y W 5 Z e l 0 7 w j D 1 r 1 b b T 4 T q 0 w b w 4 t 5 V b N X j a V 6 A 0 m i Q v 7 C U H 7 i N 7 7 T K N J o 5 I 2 X R + 9 5 A x T G x 5 6 + 8 V 9 R s n 0 e 1 K E Z S R X f a e D W s s 4 O L R Z Y 9 z k T d G e / R 9 g G m 1 L o 4 R J S q 9 W r 5 t D 9 S X F I A W s / i i z R Q + V R U D r o j g W 6 p / / 3 n d w 6 v y G z A x c 1 A z Q b n g a f 8 Z r / X a p / V s M e + 1 3 7 z O + y + c d W Q Y 1 A v B o u x k J D 1 1 3 u o f B 9 B 4 9 1 z O L 7 8 3 7 H g q e z j y 8 v K c h Q D p r Q Q w v 7 / n M / b Y 5 e / S b m f b y G 3 t f z z X d X Q u c d O A j M 2 i 5 A i o 1 c 9 a h 9 i r N u N Y K C 8 5 9 n V W U X m p e n f X c x W 9 l + T T Z k P x m p j r o W v e c + + p I t P f 4 U f e + e c Z 3 9 a z d Y j n w W v c 0 i l 2 t j P q t + 9 L y 9 n 2 1 I N p 7 G 5 4 o P v M / / D b h X h a n T z + P y Y n 9 i C e 0 3 7 G q V Z q + g 9 n l H H 5 4 d g 6 P L a z D u 4 / C n s q h E i b O D 2 2 h 7 S m w n m r W o p p F V Y K E a r Q c l R R C x W F 4 N s N w L b f w 8 S N + 3 H s i g o G k Z U i F G w + O I N I 5 Q A t g m V K H 4 J Z j S S R o 8 r f U F x l y F d H y 9 Z t r P Z A i a N Y K t B o x C r B 2 5 d + Z Q i G / Q l Z O 4 Q U q L 6 A W e g D L M 5 c M I 0 5 f e B V 3 P v h + r C 8 u m P 2 X b n / w g / y i m 1 n S E 1 o t 6 V D R M K s D 3 5 y 1 8 p p 1 C m W A l p d p y l X X E P U N 2 X S S F J f m S j V p P W 9 E C m + l 9 B o W t 4 6 h U p e F Y 5 1 1 a e / g C x T m n R W a 9 o Z P E p U x 3 G a a E O F V z P c M o Z N C m I o 9 a M L T M C 0 p J i m + e q O A S K g r U H L e f v 2 f f R d / 8 J 3 z c P m p N X U E K C Q + e 7 b 3 7 F k L 1 O / c 6 9 4 P 6 D 4 r Q 1 y q 7 f w 9 j I T n t p e Z c x M e e N Q k z E P X O u t 3 7 9 F z z 6 8 d 8 / h 9 o H s O 8 l 7 v 7 4 B + X 7 u 2 v 4 P 8 7 d c 1 b V + I Q h F k M g J k W J 2 p S H n m d f c c M P e 6 z 7 r X z j 2 P B K L J f D Q o B A 2 d e T S v v 2 7 X d 9 3 T u / q G R 4 u w p K V n P H S 2 B y G O 8 0 x C x f f b 3 f v m + c G 7 8 M D / / L + b V r 5 K K Y M n n 3 4 a h w 5 O Y X x 8 f 7 c K 7 a 4 b L 1 1 c w W P n l 3 F Z w 3 + G W 6 j H 8 2 h G s m i 6 t 2 m V t m g 1 6 O c 0 O g j 6 U 2 h V f Q i U k / B l o 2 i u A r d F O n j o R B i H p + j 3 a O e 4 H m I t Y z z 0 I J m R h a A G D z K H B s F K k N Q w o t 9 N + j f i P 7 v s F v m M z 6 W 9 o 1 E P s u k 0 r s 4 t 4 s C B K W r o n Q G q j o X 1 F F 9 B O / Y u w / B u + n r q O p D V U Q e u M 1 b T E Q q R f m u g 6 3 C s g U P J P N P Q H W R M + t 7 3 H 0 O h m M c Y o e f E x C T W N 9 L I Z r c x y t + a H R G P x f H w x z / M u L o f d M l C e a s w L q a n s b Z 9 O + q F d V p P u 7 6 E z 1 v B v s H n z L V D e 0 P 3 U O l R W b c 2 M N + c M 2 U g a D o W u s s o R P V 5 s c S I Z O q 0 5 A E s l k / h A J p w F x v r L D x p n f 9 M / 6 m J d h Y f e P / P 0 R / I 4 c K F V 7 p 3 g U j Y j 1 v 2 p X D f / k H 0 U / u 3 1 2 l V t x I I 5 0 c R q k w i 3 i H 2 r + 1 H p H k I / s I 4 w r l h + L a i I C 9 g H y 3 5 r X v 9 G B v y v 0 W Y R A L g S 5 V n U H f l o O W o x X R a W s 1 p Z R Q J F r Y a O z y i f j J Z j 3 K Z w s c 0 H z 1 y G y 6 9 e b X 7 1 A q F Y W C G X a 9 b o R E 1 O 2 F c y I x e 0 + 4 i C Z P T P 2 U E k L 9 l o T S h U s K U K + 5 Y n A 9 9 8 C F 8 7 j M f w E P v v x c H D 0 z g w f v v x i c o Q L e d O G I m l D 7 8 M S 3 5 Z s N R y 7 E O k Y X y N u 9 H U 1 Z R a Q y 5 p 2 3 j d U Z V 9 N J i 5 S U j N A i M I 1 W 3 i 8 y o w W u 5 f M a E 1 a B S k Z A p l 5 p u M 5 J f Q t l / L 1 x r 2 2 9 0 k r F J / M Y / / y 6 + 9 / Q C S 0 + W i e Z a F o o w z l g g 3 t O Z 2 O r a t T 3 T M u m e L B V / G w u l T b 9 o L W S h W r Q e B t 6 Z 3 7 R A 3 W v o W v e M 9 d J v Q U F 7 7 X f J 2 r S M p f I T 0 s k K y f r 4 C e 3 8 D N M n 6 8 R 3 A l 7 9 p h b V b x 7 a b d z P C n S s k N Z R D O h a Z 2 b a n P n b z 2 f 2 W v d 1 b d / X 2 c 1 D F o p q n 5 a I D w X P e O 1 Y o G u W 6 d p v H s b i s B J 5 b S 2 P Y B f x N X / L I h k L Z S w f r 2 W h T H j 2 W u 9 m k x P 4 8 G / + S 2 O h i B Z Y c W p R a 6 B U 3 M C 5 c x f x w I P v J Y P Y C j w 1 / R z m F + J 4 a b 6 A m V o F 7 j 7 W g f x w + h 4 N N S o w / V D 6 i F 5 a 2 2 0 c D L v w r g k f j h 8 I Y X h A w 4 0 s U 9 2 M 1 P q a 6 N x u G E n r F 2 r m s G Y S S w D E p L t J G l x q W o z V Z o G 1 m k V E Y z 3 r P L Q q J i 8 d t 2 V Y M a K s T 4 Q V c M 9 e 7 T q y k x 6 1 4 G l K j U N X 0 w F E G o t o B s e w t 5 8 F T N p M Z z A 4 k G K Z Z 2 k E i C j 8 C W z X 5 t H o l J H 0 E 7 r S D 1 S I S l d v 2 O r 8 3 6 r b C Z t q I p / Z X s b q 1 v U t x x N D z x F W v n X h n b 3 h u + l z Z T B X e Q P + Q A w R 7 y C q r R y G / M e N F V e 5 + O g f L h V f Z p l N 7 v h Q m g x Y L A p H q u C U G H I d 4 U B v F U i b 9 V o z J Z r 6 7 N o 7 1 v W 2 v 2 7 c 4 O C E L b I V 5 O 6 2 D D r f i X r D c a 7 N 2 8 o A m c Y U l p k L s / O N 6 N o 3 T K M Z N t S l 3 v B u R D d 6 r r l e 0 p Y a 5 v J 2 p G + d K 8 E n h 9 5 J n C L B q P E 9 e y h Q l a 5 A C R r y O f N Q L G w i 5 P e i R i h W a r F + 6 L O 4 y 4 d x c S 6 N 1 x b S u J S h J q f W N C P N 1 e R M 3 8 d V 7 5 C 5 q j i Q 9 O D w m L a a C W A w 5 S O z 3 D w t v S T f Q f m Q j + T 3 R J i + E P o 8 0 u o q b 6 W L c X S Z V Y I k z a 1 7 C 8 U X k Z 1 2 Y X J y A o m + E X O P m g S d 8 h K F f s J A I z V K P D U d x 0 S y j g O p r n V g + k 0 T P Z 8 7 i 7 D 0 k g a 9 J p N 2 n l Y v y d f z 0 3 e c L r z c L U k q U a Y 3 6 O 4 z 2 9 Q 4 U F J J T f k P U j H H s V 6 9 Q L 6 s I e 7 Z i 1 c W d + a Z G e J 7 B 0 Y e 7 / 6 4 n j T J M 5 G f R T o 6 j K h n y I R l + c K W Q y v z Q 8 z 7 N D O g j f 8 P b g x 4 s z G K Q m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 N a m e = " M a p a   s t |e n i a   r a d o n u   R n - 2 2 2 "   G u i d = " 9 a e e 3 1 d e - 5 d f e - 4 3 7 b - b 5 4 4 - d b 8 6 c 1 1 5 9 b 3 6 "   R e v = " 1 2 "   R e v G u i d = " 1 9 a 8 6 f b 7 - 5 4 f 4 - 4 1 e a - 9 2 4 d - 3 5 3 7 4 d 4 b 6 7 5 5 " 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 N a m e = " Y "   V i s i b l e = " t r u e "   D a t a T y p e = " D o u b l e "   M o d e l Q u e r y N a m e = " ' T a b e l a 2 ' [ Y ] " & g t ; & l t ; T a b l e   M o d e l N a m e = " T a b e l a 2 "   N a m e I n S o u r c e = " T a b e l a 2 "   V i s i b l e = " t r u e "   L a s t R e f r e s h = " 0 0 0 1 - 0 1 - 0 1 T 0 0 : 0 0 : 0 0 "   / & g t ; & l t ; / G e o C o l u m n & g t ; & l t ; G e o C o l u m n   N a m e = " X "   V i s i b l e = " t r u e "   D a t a T y p e = " D o u b l e "   M o d e l Q u e r y N a m e = " ' T a b e l a 2 ' [ X ] " & g t ; & l t ; T a b l e   M o d e l N a m e = " T a b e l a 2 "   N a m e I n S o u r c e = " T a b e l a 2 "   V i s i b l e = " t r u e "   L a s t R e f r e s h = " 0 0 0 1 - 0 1 - 0 1 T 0 0 : 0 0 : 0 0 "   / & g t ; & l t ; / G e o C o l u m n & g t ; & l t ; / G e o C o l u m n s & g t ; & l t ; L a t i t u d e   N a m e = " Y "   V i s i b l e = " t r u e "   D a t a T y p e = " D o u b l e "   M o d e l Q u e r y N a m e = " ' T a b e l a 2 ' [ Y ] " & g t ; & l t ; T a b l e   M o d e l N a m e = " T a b e l a 2 "   N a m e I n S o u r c e = " T a b e l a 2 "   V i s i b l e = " t r u e "   L a s t R e f r e s h = " 0 0 0 1 - 0 1 - 0 1 T 0 0 : 0 0 : 0 0 "   / & g t ; & l t ; / L a t i t u d e & g t ; & l t ; L o n g i t u d e   N a m e = " X "   V i s i b l e = " t r u e "   D a t a T y p e = " D o u b l e "   M o d e l Q u e r y N a m e = " ' T a b e l a 2 ' [ X ] " & g t ; & l t ; T a b l e   M o d e l N a m e = " T a b e l a 2 "   N a m e I n S o u r c e = " T a b e l a 2 " 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 N a m e = " S t |e n i e   [ B q / l ] "   V i s i b l e = " t r u e "   D a t a T y p e = " D o u b l e "   M o d e l Q u e r y N a m e = " ' T a b e l a 2 ' [ S t |e n i e   [ B q / l ] ] ] " & g t ; & l t ; T a b l e   M o d e l N a m e = " T a b e l a 2 "   N a m e I n S o u r c e = " T a b e l a 2 " 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2 . 7 1 0 3 8 2 5 1 3 6 6 1 2 0 1 6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. 6 9 9 4 5 3 5 5 1 9 1 2 5 6 9 5 & l t ; / D i m n S c a l e & g t ; & l t ; D i m n S c a l e & g t ; 2 . 5 7 3 7 7 0 4 9 1 8 0 3 2 7 7 3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4 6 7 . 4 0 0 0 0 0 0 0 0 0 0 0 0 9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4 9 & l t ; / W i d t h & g t ; & l t ; H e i g h t & g t ; 1 7 6 & l t ; / H e i g h t & g t ; & l t ; A c t u a l W i d t h & g t ; 4 4 9 & l t ; / A c t u a l W i d t h & g t ; & l t ; A c t u a l H e i g h t & g t ; 1 7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9 a e e 3 1 d e - 5 d f e - 4 3 7 b - b 5 4 4 - d b 8 6 c 1 1 5 9 b 3 6 & l t ; / L a y e r I d & g t ; & l t ; R a w H e a t M a p M i n & g t ; - 0 . 8 9 2 5 5 7 7 4 5 0 5 8 6 9 6 2 3 & l t ; / R a w H e a t M a p M i n & g t ; & l t ; R a w H e a t M a p M a x & g t ; 5 5 . 3 7 4 0 8 4 4 8 8 5 1 1 5 9 2 & l t ; / R a w H e a t M a p M a x & g t ; & l t ; M i n i m u m & g t ; - 0 . 3 2 9 3 1 0 6 2 5 7 9 1 5 4 9 6 8 & l t ; / M i n i m u m & g t ; & l t ; M a x i m u m & g t ; 2 0 . 4 3 0 3 5 8 8 8 6 7 1 8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9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Q W 7 b M B D 8 C s G 7 L M t O W i W Q F K Q J j B p w 6 q J O E f u 4 F p c y E Y l U S a p y 3 t Z D n 9 Q v d C W 5 t o M c c u p J 3 N n R z H C 5 f 3 7 9 T m 7 2 V c l + o n X K 6 J R H o z F n q H M j l C 5 S 3 n g Z x P w m S + 4 a 5 0 3 1 A L V b K O c Z / a P d 9 d 6 J l O + 8 r 6 / D s G 3 b U T s d G V u E k / E 4 C t c P i 1 W + w w r 4 k a z e J w d K O w 8 6 R 3 5 u e X Z m 3 7 X 6 0 e A x z p w S 4 D i O P m 7 l N J h c i m l w E V 1 + C O K L K w w m I p I o Y 7 m V I u b s C 1 S Y c r o B M K 2 w c x F g h W m B R Z z N K y j w X r m 6 h J e B + M n C 8 w F / U s L v l j S i z 6 i K n a c h U c M 9 Y l U b C / Y l 5 R J K d 0 q 8 q i H H e 5 R Z M n e r F u o 1 O W 2 y n p O E 5 x D 1 7 6 B U W w s e l 3 q m r P O Z t w 1 2 r D c N I i 9 M / o z i p H S o k 9 u 9 c m u 2 y q H E r / k Q r y + W U j r 0 P U S P O n e 3 j T e k m z c l G d L c h t h d g w R m p a r r E 5 r 1 q t 9 A F 8 h m 1 l Q p D 6 K Y V B 4 N X b 8 7 h F k S 9 s Y D c / P / / a 8 O 9 t 3 3 n / u G U g y 7 c J r 6 A a C X P j a 7 v X 1 V d E u c / Q U B R 6 f Y / g I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 2 0 1 8 - 1 1 - 2 0 T 0 0 : 1 5 : 4 7 . 8 6 5 6 9 3 5 + 0 1 : 0 0 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3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0 0 e d 7 2 e - f d c d - 4 d b 4 - 8 b 2 4 - 8 9 7 9 0 1 2 f d b 7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N t S U R B V H h e 7 X 3 5 c x t n m t 5 L E O B N i v c t k i I l U d R 9 W J Y s 2 7 r l a + z x z I 5 3 a v a X m f 0 h y f + w l U p V / o B U t p I f U q n d J D u V 3 c m m K u P x f U m y d R + 2 q M O 6 R Y n i D R I 8 w Z s A S C L v 8 z Y + s t F s A A 0 Q l H j g s V s E G t 2 N R n / f 8 7 3 n 9 3 5 J f 7 4 + 4 q c E w u K t B o / 8 d X Z 3 U 1 p q G u X n 5 8 n 7 U L j Z 7 q C B c V v g X W S U r Z u l M f 6 K 0 a n w 5 5 T l z N C 2 8 m k 6 + z g 1 s E d D Z o q f X q / z y m v P d B L d 7 r D T i O 5 a l b k z t K l 4 m h z J g R 1 x x C z 3 n o H + f n I 4 H H T x w m W a m p q S / b 9 4 / 1 3 6 9 C + f U + n + 3 9 O M P 0 n 2 6 Z H M t 3 e o 1 k v p j u i 6 3 8 2 b t y k n O 5 t q N l T L d w K t r W 3 0 7 G k z n T x 1 X N 4 D X q + X P B 4 v 9 f X 1 U 2 F h A f 3 0 Y y O d O H m U k p I W 3 k s 8 M D s 7 S z 1 O J 1 l v 9 T U M d B r A 1 e 2 i j I w M 7 U 0 Y o F N H g + 5 h W 0 Q y A V v L F p I J G P c m k W t U O z / V 7 q e 8 D D + V M 0 k V 3 J O 2 J S E T B o G 7 n Q 4 e Y P L J P T R E v / z w F / S b j 3 5 F H / 3 1 r y k z M 4 O 2 b W + g n p b b g a O D M c O 3 p 8 g 0 P T 1 D o 6 N j 5 H a 7 5 X 0 4 7 N u 3 h 6 q q 1 9 P Z 0 + e o n 4 k 8 M z N N N T X V l J a W R j 6 f T 4 4 B m b o 6 n X I P t b U 1 l J O T T R U V Z f S X j z + T z + M J f J f X 4 y G b z U b l l Z W r h 1 A p y U s n a J v 7 7 P J 3 Y m K S p r k B w 6 F v z M Y d b f G j I E Z w S M Z 6 l i z H N n t F y n z / Z C G Z F P r 5 e x W 6 3 D Z y M k k V c D 9 t g / F n V B b f z u 7 1 P h o Z G a G U V O 3 e k p O T p X M B u / f s o o q 6 P f I 6 F J q e P K X O z i 7 u m B 4 e 5 f 3 0 C X f 6 r i 6 n k C w U U v m 7 3 n n v F J M o n U n y u e z L W b e O y T X D U s l D V y 5 f o + y c L O r o 6 J L P g I a t W + i N N w 7 R 2 N h Y Y E 9 8 k J K S Q g 7 e F B I q n w V s L J q m 2 s I Z + v z L 7 + m D 9 0 9 Q K L r 8 0 J T K h A u 8 i Q L T P i / l Z j n k 3 C m d d M M I f n C D j 6 W L n 0 4 / C k 0 m B a W a n m E p 5 j e 0 K j S d o 5 u 8 c q 3 F A F J g c n K K 1 b w B G h u f o N a W V s r P y y M P E + L 4 i a O B o 4 L R y 9 L z D k s y P f C b v c 1 f 0 N F j b 1 J u 7 r r A X u L 7 9 s v A d e n i Z b 7 e M e 6 w w e c B O O a H 7 8 8 L O b x e H 5 U U F 7 M K W M P E 7 C C n s 4 f e e f e U d P R + v s d s V g + h i k 5 P + 1 h q d d N v f / c b U Q H j C d w P N g w k C U L F A N V x g Q l f E v V x h 3 F P 2 O b U L i N A S K h h W a l + G h h L E v W r I E t T y T C 6 X 7 9 2 g 9 5 6 + w S T i e i p y 0 7 d I 8 H S p I i P h e S L h O L s G R r 3 2 E Q F N E N B x i w N T y W J 6 l i a M y s S r 2 z d D G 0 t n Z e 6 0 3 x b b Y N 2 a h 1 I p r T + C z Q 4 M E D 2 Z E 1 C w / 4 o L i m m u o 2 1 o q L Z 7 X Y q L S 0 W A g z w c Z m Z m W H t y 5 + Z V H h G e X w f l X k z Y v v l p J l 3 P x D l 3 t 1 7 N D 4 2 Q b v 3 7 h K 1 T W F o y M 2 d N 4 n W s V R S c L l c V F R U N C c d Z 1 l a f f 7 5 1 + S Z 8 t D G T b V C o s y s L G p r b a f K y n I q K S 2 R 4 + K B 5 i d P q K 6 + X l 4 n C B U D C j J n I z o d 3 t x o z e B G 5 w D y 8 n L l r x V J t B Q 4 W e + h W x 0 O G u S B A U j y 9 l P O 5 G M 6 c H C / v N d j c H B I J F 4 e S y Y 9 v u A O f O z 4 Y e m 4 o a R 4 t J i c n B T y F h c X s Z S Z 5 u 8 e p J u N d 0 Q K h X M w 9 P X 1 i a O g p G Q h c b 7 + 8 l s 6 x Q O Y c m p A u l h x V v R 0 d V F e Y a G o n M A g 2 3 C 4 P 7 + f B 4 i q a t m X I F Q M 2 F w y T d 3 D y T T K o z 3 A g y U b 2 V q j 7 K j w U T Z L I k g j K 4 A h D t t B j e x 3 u F P 3 W p B G 4 Y C + s S 5 t l k Z Z W s H 4 t w K c g 9 + B X w Q p V V c w S T U F f r G J j B g Z G a W p q U n u 5 M W B P R p g 9 3 z x + V f 0 4 a / e n 5 M U i w V s I q h 3 W 7 c 1 y O v y 8 n L K y s o M f B o a s K d u / H S T D r 7 2 a m D P P E C C u z / f F 9 t t 7 7 7 d t I H V x Y m J C Z H E N j Z e I d 3 c 7 i H K L y g U s g 0 w O d f x 4 J G e n h 6 4 Q m j E 5 1 e v M V S x u v L a B q + o f t h O b v F Q w e Q N O l j Z T 2 W s S l k l E 5 C U x A 3 I I 6 l C W p R u Z D N w H w h 4 9 v y U y f c C k o Q D J O m + Y h f 5 O s 4 L m Y D n L p + o X W Y Y Z 9 s l J y c n 8 G 4 e E x P j t G 3 7 1 r i R C Z h k d f L A w V f F k 1 h d X W 2 J T M D 4 + D h L p 2 D C K 1 s H x O j t 6 x e P Z G V l h X w m U o c f F N R Y O F i K S 0 r l N a R Y K Z M 4 F J n g T N E j Q a g o A d s D I 7 k R W x s 2 s 7 0 x G H h n D V B h L p y / J J 0 F e N a X T O 1 D 8 f P G T b F 9 N + 5 J o k g U n e T j G l 0 l Z K u Y d y p s y J + h 0 9 + d D b y b B w x 9 j O 5 w U x v R y v a J s R M v F l e u X B P p n Z 2 d x Z 1 + 3 p s W C i A M p N P T p m e 0 o b Y m s J e o o 7 1 D N A h s w 8 P D 9 M E H 7 8 p + v O / v H 6 Q m P h 6 O j G j h c A S r 6 A l C R Y H 1 L J l 2 s k p n h o y M d D Z 4 2 w L v r K G 3 t 5 / S a o 5 Q Y 4 f W k A W Z i 5 d O 8 U J f x 3 0 6 f O S N w D t t x P / m m 9 P y + m 2 2 X 8 x Q U J B P P T 0 9 g X f x Q X b W v D P C C q A W f v K X z 6 m s v C y w R 0 M Z S x k F v T M D U q i L b a O G B s 2 p E C 0 e 3 7 8 X e K U h Q S g L s L P q B N W u Q e c N M w M i 8 9 G g r K y E f O 2 X 6 Z X 1 m t o A 7 x e + Z 6 j 1 u r x / W e h t / p E u X b o q j h K o j y 0 t r X T l 8 n U 6 d e p E W J d z R U U 5 O b t 6 5 r I l 4 g F 4 Q a M B n D z V 1 V V s a w U T a s o z J e 5 + M 8 B O x I A R C x p 2 7 C B X t 5 P 6 e 3 v l f f J v / 8 3 f / U d 5 l U B I n N w S m S i I z x Q U F o q T A b E P K 4 C 6 U V 5 R S g O s K q p z x s b G a W a s l w 7 v L q G 6 o h m q 5 Q 0 2 T t 9 Y a F U Q R H y z z k s b A 8 c / 7 9 f c 3 L H i 1 K 4 s y k x P o 5 9 Z t U N K D 0 b v o q I C U V H T e X 8 4 I C O h o 7 2 T f H y s V X s n H A a H h u b s H C t 4 c O + B q W c S t t D N m 7 d k g I A L H s 8 e e P a s m Q e B b l r H N m E W q 5 W x I I v b L i N T + 6 0 J Q k V A M j 9 3 B H V D A S P b 5 Y t X K Y k N c b s 9 m U p L S u Y a y w q g t / t 8 0 z J 6 4 u 9 9 7 h D 7 9 u + d M + x x J c R q k A 8 H R 4 M Z D m / 0 8 n d q r / E H R K w u m K U M 2 x h 1 D M 7 w f U V n G / x 8 + S 9 0 5 O g b V L 9 l s 6 h O T m c 3 P X n 8 l F L Z b r r 7 8 z 3 K Z K J A x T X 7 n R j t 8 1 n 1 c / W 4 p B N b s X v C Y Y q f C z q 6 m b d R A Y O Z d o 9 N t C 5 3 H R U W F Q Y + m Q f u 9 d G j J q q q W i / p S s r 1 n Z x s Z x U w Z 4 G K G C s S K l 8 E H K s P 9 u I Y c Z l V o z c O H 6 K 6 u g 1 i k E d D J g U 0 K B I 8 v z 9 z T t y 8 0 O u N 2 F w 8 T d v K f H P E i Q S 7 z U 9 3 r p 2 j D 3 Y n i x r 5 e q 1 X A r s K C K r C O 4 n P E N h F D m B K 8 i z 1 3 / 6 T 5 L 9 B f Z 2 Z m a U f z p 6 X X L l T b 5 2 g j R t r 6 e i x w z I I f P r J F 2 z c h 1 b H c J 9 w E C w W 5 a x G P n / e G l I l + / n O P b p 6 5 b p I + C 0 N m 2 l z / a b A J 8 H A v U y O T 4 q d l 5 k x L z l n m V x P m 5 7 O x Q M X i w S h I i F M n 3 C 7 h 2 m W G y o W 7 5 A e G H 0 7 O 5 2 i T o U j Z E X u L J 0 K k G B / t a a G 2 s O 0 Y G F x o c S 4 A L j P 9 1 X 7 5 F w h G K u I y l u J r I U j m 7 x 0 d L O P S b N B p C y k i 8 N h p 5 N v H a d v v w 3 2 9 m E A + P V f / Z L c 3 A k h G c x Q W l Z G n R 2 d g X e x A 5 L Q y + Q O 5 Y q H V n D k q J a + B F d + q O N a W 9 r o z S O v y 2 s b P + 8 e t n v g D c z L z + f z D 4 u q 3 t h 4 i 8 Z Z 5 V 4 M u R K E i o D 2 o W B p g U a Y m v L Q Z 5 9 + K T b F O + + Y e 7 y i h Z e v e f z k s c C 7 y E A q E 4 h x P I w E d T J J k 5 F l G w W 2 b t 1 C 5 8 9 d k I 4 M F z m C o + + 8 c z L w a T C q a 6 q E e J A S e m k E R 8 K l i 1 e o 3 5 N F X 9 y e k Q x 5 l b E f L V y u X l b h C k Q 1 U 4 D k R B v A / W 3 M 1 j A D j u v s a J 8 b Q J A h X l R c E n T P C O 5 C D b z H K j c y H / C b c F y 0 S N h Q Y Q B j f 1 u Z 5 t m D e v P t N 6 c l o g 5 7 Z + v 2 B i r g 0 S 0 W F c 8 M 8 J 4 l I 6 h o k g w a K y b 4 P k t K 5 v P b w q G p N 1 n c 9 i B I c / s A z X g n J H a D 0 d 9 M B V X A F A l s l 9 i O x L 1 j p E e 2 9 9 H j h 6 l t q p K J 4 B A h D 0 c J b L t o A R v s V u N t m u a B D J n p j x 8 / Y f V v Q o x F m Z t W k B e 2 D R A 0 R 6 b F y b d O s s o 3 T r 5 p H w 8 W m f J M 1 H N B o B r X g D M F D g 0 E c S H t z p 7 + g X J Y G m d l W X d W r M n U I w z a k V J y K l m 9 2 s o 2 C 9 D O H S u N 1 b G i w s K 4 E c g I 2 C y Y q A e b I V 5 4 3 t x C V d V V o h Z F A n I I I f G m Z 5 N Y b Z m V j g j p Z v X 3 Q n K r j A + M 7 L B r C t f X U 6 9 / A 1 9 D 6 7 i Y U B h N F o k C p B Q Y V F i Y F y S p I g E S 6 O u v T 9 O R I 2 / M e R w x d w m Z E J i / t S 4 3 d + 7 3 I d X o 9 q 2 7 t O + V v X O J u P h N S L N C i h L s R 7 N s i d H R 0 S C v 7 p r N 5 Y P 4 h x o C D 9 p I I C c P q M m f o Q 2 F w b N b G 3 9 q p H 3 7 9 y 0 Z m Q B 0 w r 7 e P q q I w k U c C b A b K t d X W i I U c O 5 J K t t a s 1 S U P U s b C m K Y h 6 I D y I U O / X 3 T / I R M P D 4 k 4 c b y G C G V L l 6 4 R O + + 9 3 Z g T 2 j 8 / P M 9 K i s t k a T a o u K i O Y I o P L p / X 1 R a B 0 u 4 8 o r 5 5 w 0 C I e Z m s y V L j F A R C I N d T 3 e P X L d q f Y V 4 O b u d L t p U v 1 G + A 5 5 Z x L 7 2 7 N 2 V S I 7 V Y 2 P B J F W s m 5 Y H i 3 k 1 i L 2 g M W 7 c u E k 7 d 2 4 3 T b e J F x C L g r p l b P z F A J k b F Z X W C X X P a Z e k X + D w J i + l 2 R f f N T q H k u l h T 7 B U g S q 9 v 9 o 8 4 y Q c P v 5 / n 9 C 7 v 3 i b y R B 6 1 j T s J U w n g Y M H 7 R W u z f p c 3 M Y l p Y F 3 8 0 B g 2 u X q o 4 c P H k L M 0 a E 3 D o k j B g M E n D y 9 v b 2 i B j u 7 n L R r 9 0 7 Z 3 9 n R R U M s 9 R K E 0 g F u Z L M 8 P R j m 0 N k r e X Q q K 1 3 Y A P E A R m B 0 B m O E f z H Q C F U R 1 g Y y Q j 9 9 B C p g P A A N 4 H p L s C c 0 h X n 7 e p 2 H f D N J Q u L m / m S q Z u 2 g v s Q 8 G 2 V 0 Z I S u X b t B h 1 4 / G D Z g j M m E S N C F e z w S O l p b h C A I y G e Z J P s C A / 1 9 N D j o p k c P n 9 D 6 6 v X i v I D r t 6 u r h 4 b Z X s Q k R 6 i F y S z V W C Y n C A X A 9 a z 3 l v X 3 D d C T J 0 2 S F w b A P f z r 3 3 x I b u 7 w N 2 / c o j c P v z 4 X G I w X v v z i G y k y k p Y W v + v G Q i h 0 f K U C I 3 c x U r q V V U S a 5 z U 9 2 E S O g s 0 S F j A C 4 Q l 4 D h G U t Q J M o 0 d 7 h c P E + L j Y x V D v u j r 4 O a 3 X 5 j M Z 0 d n W S p X V W p I t 1 F i 3 e 0 R S j e y O F G p m G 7 W o u J A a t m x m K a W p u A k v H 2 N H u W / O W A a J M D k N o h z Z y t h Q j w D 2 U z q r D + u r K q W C T n p m O m V a K N h i F X B B / / T j D f k b L w x z R w w X m z F D R e 5 8 6 h I q J 2 0 o n I n J 5 j G i Z c B O J 1 j i m a V F I U Y 2 3 t 9 K 9 u x y l l R 2 m e T o Z c k 1 P J l M 4 1 6 2 L 0 f 7 J f v B l m y X 7 H l o E f h J 0 8 x 1 Z M q n G C 6 J Y 5 u f P Q s 7 K x f O B N S C G B s d Y d X P R Q V F x d L 2 + s E H q j 9 c l G k B W 0 r 6 A J M Q U z a e P H l G + 1 / d x w P s b c r g v i A 1 M J J s i T g U k J M e L K R h s I b C 9 R 9 / 4 n / 9 9 O j B I 1 E v V K W d x Q I S b 6 B / U I K K y l v 2 M g D y 6 G c a x 6 u 4 y 6 H q U W p u m S + a o p C R 4 q f N 2 U 5 K 9 v Q F 9 h A N M a G e 9 t r F l f + g 2 0 H 3 h 6 v p U u s 6 m b J / j S X o u a Z U O s M S 7 9 z T V J G o q i A N J A Q 2 T P f o Y y 0 D 8 S q 8 1 2 O Q V T g / P 1 / Y Y b B Z o b Z t 3 N I g g w 4 I M z k x z t s E t T 1 v J i d L r p x c b S Y 1 9 q E u h b O z Q 8 7 f t L l O g s l / 9 d G H P O h u o N K y U r a t + h K E Q v b B w q n q o Y f k 9 L R 0 e u 3 Q Q T p 8 5 E 3 + e 4 A u X b g i D o V 4 4 M N f Y 6 Z r M n 3 8 5 0 8 X d I S Y E K N o w f R 9 B X T s h 9 3 W V c Z Q y E h P o Y L c L H K 7 W u n V G h / t q v B R b c E M v V H n F f v x t Y O 7 Q 9 4 u M h t C A Z 7 a + 0 6 H 2 D G I G 3 3 9 1 b f 0 1 Z f f S s U l 5 f Y H O R T y C 4 u o 2 + m k 3 s A 0 k 6 q a D a z + a Z W Q M K i l Z 2 T y l k G Z 2 d k 8 W M 7 M S X f s s 9 s d V F 5 R K W 5 3 1 P v D t S H R Q E y k j q H O x Z p X + T D z V g G S o c v Z T d l Z W S G 9 Q x j 1 I M G Q L o Q N K u E Y N w h c q q W s Y o R L 4 o w E N B C C o w 5 u p M b G 2 x L o R W A T j Q Y V B b l + u X m 5 8 v 0 4 N h L g 5 I D X M B q V T w G q l w J U P / y s X I M k j x b i e Z v p p 5 w M O + V m J l N B F r x m M 3 T + 3 C X a u 3 c 3 1 b F 6 i e A v b L f W w e h I / N Q 1 Q / W b a + n A 3 s 2 E p F 6 9 l p G b l y / 1 H 6 D C g Q z Z r A Z j S r u C U u k U u r u 6 W F 0 s o 7 y C A u r p 6 p x z W M B B A W I h 0 N v P h E L t D J A Q 1 7 3 I A + s M q 3 1 r m l C q G p H C o 4 e P Z U 5 P + O k X m l q h z 9 9 D t R / U V z h / 7 i I 3 g r X a A 2 Z A l s H 5 8 5 d o x 8 5 t k g I E U m N 2 7 P 2 7 D 7 j R U + n V A / t F V z / D I z G C z O l h V F M g V k J N T E y x 0 e 0 Q 1 U t h c N w W U 6 a D E Z h j h X p 5 s B c f P n g s B S l 3 7 9 4 h t p 4 C A u 9 5 m X 5 W 5 a w P T p g 5 O z T p k I H A O a J 5 D P U A E R D r U / U D w w E O C 0 z J A J L 4 Z u b a m r u K e o 0 M C j g o 1 P O d T c m n T b U V a 9 f L l 5 8 5 S 6 9 U B d s / 9 + 7 d p 4 a G L W G 9 Y p i v N D k 5 I S W r z I A Y B e q / 7 e J O Y r U j o 6 H h m k e m d K F k Y w Q + C A A E v n b t R z r E q q Y C K g 9 d v H i F j h 8 / I o 1 q h r a 2 d m p 6 / D S k 1 M R 1 E c j E f C N 0 F E x r w D Q U W y C z Y X D U Q 6 k 1 J y k 1 T X O + x M u N b s R f / v y Z 2 C J G x F I B y l h t 6 s d W B x 1 g F R O x J R s 0 g A i E m p q c D J J Y S v X u Y x W x g A d N Z 0 c H r a + p I a c 7 i U Z 7 n p A n e 6 u U 0 r 7 d 4 a D X q 9 Z w H C r f + 5 C y U r V K o 3 j Y 2 M Z G x y U H L Z z 3 D k 4 I p C L V 1 d U G 9 i w E 8 v 0 g R V D q K p J 7 H b r 4 8 + Z W q b 6 D 7 O 5 Q + J g 7 H T K 8 o a c r o L F h C C N L + g j b d M b 4 D A g F i R u N 2 9 y I p Y h L 6 Y H f 8 N W X 3 9 D 7 H 7 w X 2 K P h e g v b R R b K U 5 v h + G Y P q V j 2 D 0 9 S 6 H i 9 l 9 q a n 1 F V b R 2 r c 5 3 i 0 Y M K O D E 2 x r Y S q 2 1 Q 7 / k + 4 N 3 d v K V B O 5 H R 2 d Z G l d X B 7 v R 7 b K + h d D a f Q G M j b l Y H 5 1 X H 9 K H r a 5 d Q r i e X 6 W / e 3 y O 2 i H 6 z g h s / N d L + V 1 8 J v D M H i H r 9 2 k 8 y v 8 m M V O h I d + / e l 0 B u k c m E O C M Q u Y c 9 p a + y q g D b D 4 m d L W w Y H z y 4 f 8 7 + e / r 0 m Q Q i F 0 M o f a Y 4 P H J w I s Q T S D S G q l t W N h 8 w R 5 5 l u L L T V o D 5 X q r g 5 y k e C F x s F 5 X q 0 o z M M D Q w I H Y T 4 O E B V o h m w I N u O 3 W 5 z S X + Y P f z t e v l K 6 l / g y a m H a I O Q T W z S i Z g g N W t S A C J Q C Z M g f j u u 7 M y 1 U M B Z I I E w 8 Q 9 K 2 Q C c n N z W J V c 6 H Y G c P + I X 6 F 2 d z s T 6 8 G D R y L 5 U P k n W v s p H C a 4 g 1 5 6 t r i 5 X w p 4 B s i D a 2 5 + z r 9 N c 0 0 D c N M v l k y A v n o u 6 j 1 E I h O g n l V r c z O 1 t z y X 1 3 r g t 4 c i E 5 B f V r u 2 M y W O b m Y j N Y Z a 3 6 i Q + s E v g 1 W U c I B a B p U C 9 g l q N E B t f G X / v r D x L i M w f Q S k t 5 L r h 2 T O y 2 x f n T h l f X 5 V K N z t t F P P a H A n Q u L w M V a r o g G k K H 4 3 1 G E 8 A 5 A J x S v h p N B L c A R 1 G 9 v i N 4 U F C K e q 9 v Z 0 i y s d w V r M S c v N z x e v n d 7 u 5 K Y T S W 2 l p 6 x Z C Q X E G l 9 B G S q M s F a B u U 7 w M l 2 9 c o 2 l 1 g E p z x U N m Q A 4 Q q z W Z 5 D j o p C 4 4 b C j Y m H q k U 9 L I I g I T A J E n Q d M x j x 7 5 g c J W q N w J Y i E h Q U Q Z t C T C f Z a v M k E I L v C D G j D 4 t I y U Y k x R 8 r r 1 a o i q W A 9 V M B e l 0 t b f E H 2 R M a a J l S s X a 6 0 r D g q Q k G V Q K F G t E q s / V x N Z X / R w P 2 + W e M m t y t Y B X p s y C A 3 A p L o 1 q 3 b s i o G S j O / 9 f Z J I V B Z e a n U 4 T C i 0 7 1 0 X R H Z F k Z g U i H i S n o U l 5 a T e 2 h Q S i 8 D K d m F d G c w u l S w N a 3 y l a + b o e 3 l 0 S d / d n f 3 i H M g 2 n g T C j D C U x c L U O 5 q / f r K u R E 9 K z t 8 N j X U P q s S L S S 4 Z 2 C G K 1 R N T O x D f p 0 e y T Y / + W e m R Z 3 D J + h I G G j U U X K v J g M I g u N w Y S f Z k k S d M l 5 3 K Y A i N A q 4 X w x y C M R O T g 4 H 9 m r 7 e 5 x d V F 6 5 X p b f w T I 8 0 W J N S y j 7 y C M 6 f f p 7 + v y z r 8 R 5 Y F X q I K A 6 z i N w N E B j 7 d q 1 P f A u O s B j 2 N T U H B R M f h F A A R q k Q k E l M p O s y A d F Y X 3 c V w q T F w R G t j x e Y w u l A q A z T 0 3 7 Z a X H F 0 E m B R A I r D c 6 a m A z D Q 0 O Y D Q Q M s H L G A u Z g B U r o X 6 x N 7 a i h A o g D x w S K q 6 j j G a M q h q x 4 E b X 9 i u e G T u V s W H C A d f B N f V x J E v g 7 8 Z i Z q k p w a O 9 m l Y e C i I p z F h g A K Y d h I L x n t E f j e v l 6 k d + q 4 h 2 y d R 4 w J 6 k Z c 3 r 2 w y e 1 6 G B H g n k 4 l l 1 D t n o k c s x 1 9 6 x Q K 6 O V I + 1 B q T 8 6 z s 3 H j S S H F F s E u o S p A J e w 3 b B Z z g W D 1 3 r p P i 7 8 K H h W D S S z 6 u t X I H F v n A d v N a u E 3 1 H 8 j L J R T J F e a o V M k W C V r 4 r S S M W d z L M G z N e 1 W r n g w n o Z S K 9 D D I B 0 / 7 5 p U o B P 9 8 Q J C + c R e p Z P e x Z H J k A + Q a I u M U u F b n S Y N a s G n G 0 3 C 2 o L s h c w P R x P G 9 F J m w a u Q I n M d A I W p y J G 4 l t j W Q + B 4 2 V y t e A x E P C q 9 V p 6 H q I I 4 K J G w 0 5 r K q t V o A r Q W r j m i C 2 B 2 W 1 Z h F q m J d q a v m b U M B P A I k w M z d + d x Y b 9 I 8 G 6 u x S Y I 6 y + M F r C R 4 f 6 / A 8 A m t p R 5 6 5 j g i y h F O D g s C n 4 D x I I R U g B l M h v X w + 7 9 w 1 F S C p 8 F 0 4 X h / o 1 Q O n 4 D z 5 y / 9 h s I s G 0 Z D P C j B l A b 8 N g w J s J E h x S C y H T U s + n T W o g A D u X U m j a P p V D A I 8 K u j t N U z t g O 3 U 3 t o S 2 B M f z M v A N Q b / 7 I x 0 X H Q Y d B Z I A 7 x X H V K z H 8 I D H j A Q A x 1 N 3 5 H x 0 u F A s i n K c W m k g o q B R o T k g 9 Q C 6 U B m v X o J w i F B F d 8 9 z R K B 5 a B c d 2 K K V U g L q p K R w I s B 7 g G S 2 s h P v A f B 8 N s c t u A J f I h P K U d D L H c S e F Q v D P g d c E I g v w 8 1 K + K B N U s o A J 1 D d R i t I / u l Y 2 O K B F 7 D h s A 2 z f u M Q E f C M R i x z a Q C J B 0 I h A g 8 8 t W U F F P Q y J U m Z A T B o C J q q i G r j H y c g 1 / j G o 5 k v k 4 S d 1 6 d m h U K i 5 F O G K 0 V + f E X P M E 9 h g L u E z X u Q C q Q C J u Z t A q H 2 O 8 2 d n i n 5 1 k 7 y 4 M C f k d Z R a X M k Y o H 1 i y h b C y Z K D m N / E n J 3 I E 0 S S I d m O 0 m j M z o T O j U 2 C C F g k Z / f g n V D Q Q I B z Q Y u g 2 k k u 5 s U 4 T i A v b j 3 i A R r C A W K Y V r g 4 z q H j T y h + 8 a s o I F / y 4 U x h T 2 R Y A t i S W 0 L f i 4 6 O 9 0 8 e B W l t v F I I l U M I X W g f h Q Q a 4 S j 3 V d V y q m e c S C + o V O r 0 Z 4 / N E 6 m L Z h s p 0 a t Y V 8 / E K v 5 m l q m 1 e k G z o j 0 m s g l d B g 6 r q x O C V A D j g F t G s E d o Z F b O 2 o 1 F v 8 B b n s O k k a C n g W + K 0 0 6 z M d D Z K Z Q H C p q w 3 5 f z M g 3 z I A B D G C y v r b L k y Z D / A u B k K o 4 i z N w F y L Q K e H S x U d B I C t A 7 c 3 V C A F k A G q G 4 p 0 a J 1 u h t 9 r T g c Q D Z 9 D q k G 6 Q X 1 D 2 r 8 y 3 h U k q B g l c D 6 u i d E U h M V 3 h Y c 2 A O i l V C i J p f a D Q J B G c K j g X P w u S O V I U L 8 V 0 B N H b T G M H y 8 M k K p Q q / W P 5 m q n t a z / S L A h E 3 d T 8 d o l l A I M a X T Y a V Z l 0 K H Q 0 f Q P X J M y c K O j K I f W m S C R A C N Z M P C h M s 5 M w J M H 1 c / K 1 G s j 1 P X h h k c y L V R S K 1 C S E 6 T R v 1 Y b f p j a j z 8 q P g N J r b f z I g H X w L O I Z b B Y D l D t 0 z e m / X 4 U j l k s 5 E p Q l + X 5 4 m G v Y X C / F 8 k C g D i w E 9 R I j v i S e g 2 g M 8 G G Q i e H S g h X O w S I u I n x v + z H O T w i s k S z S g Y F q F P a 9 W 1 C d J U B r Y f + f o z A Z 4 o 0 A F 6 r j f 8 J 7 J 0 n E y 6 F 3 6 D 7 y B J E s v E m K m 8 g g G 2 G 5 c Y 5 O F F Q B O d G m 0 O m r w M l O b O 0 u 3 J x p N K e J u N o 3 R j t y G 2 T u t N r F b P z j 0 O A z o G O g s 6 J N W P 1 H V Q P T b U L F G B k 2 8 E 3 g x j H / H O M t p P i + 5 C M q j o 7 V E r c i 7 Y h R U o j u r o f k M 1 I O H y m J x w c K / p N q a O Y 9 g 3 0 d H f T y P A I f 5 f W u V D g x e q C 0 R g s Y F N i Y O G 7 l w w R O G 2 U h A W M K U v L A d B K V C E a N S + u O H t x / T 9 p Z L h P r j Q 5 O S m V U d H 6 N 9 p S + I u W 3 w P Q Y 7 G 5 f O E A V z A 6 H D o y i I H O C s k V y v M F a a L s C f R h N B R N o 3 I Q S J E s t p e S f O G A 7 w Q R Y K N B 9 d I T G D E r x L a w C 0 V U 9 B 4 q f A b g P i F Z 1 V 9 1 L b z W J N 2 s k E l S m R i 4 7 z / + 8 Y / 0 / P l z + u i j 3 9 B X X 3 4 l K w / i m J q a G p m W f v D g Q S k 8 0 9 h 4 k 9 5 7 7 1 0 5 z w r 0 h I c 0 W K 7 4 6 p Z W k w 9 Q E x G v t T h o N M Z 6 F k K o r i 6 n 1 D b Q N + D N d g f 1 j c K V v D y t S 0 W o r q 4 u a m l 5 T n v 2 7 J V y X m b A q g i Y / 9 L f 3 y + d a n 1 V l V Q t w u i s / q K T Y e I g g E 7 Y 3 + e i q k q t c D / O g X Q w 8 9 S h 4 4 h n L P C Z I p S f C a V i V F A d 1 c i v e 8 T z w D l C A p A P o 7 q m T i r g + r i O X m 0 0 y y U M B X 3 n N s K Y F Y L v w v 3 e u 3 e P 9 u 3 b F 9 g b H f A M 9 F + 3 U g i F 2 h O 4 0 y v N K U F T 6 K O B E K q 1 t Z 1 H p O C J V O h E t 2 / e o f X 1 r 1 A x 6 5 b A F 1 c 6 K D V / o 7 x + 2 V C E u n D h v B T U u H b 1 i o z E W E Q L A V O M 8 B g M m p 4 8 p r / 7 9 / + B / v h P / 5 P y 8 w t o b G y U d u z Y R U 1 N T 5 h g f X O S A H U N M N K D T C U l p b J I 8 u / / 8 L f i s f q X f / k T / e 5 3 v 5 P P o N o Y A f U G r m 0 F f n R M K n 6 B j q y T J A B y J o 3 m F A L J k H 6 h O r 1 e A i p E Q y g g F K n M 0 q z w e / B 9 I W 4 n L I x k Q o Y H 7 1 q 2 0 B N K A e q f a B k x Q A i F 0 f f / / O n / 0 r Y d W 2 n P 7 l 3 y w e 1 b d 6 i g s G B u x Q P M w E S 5 2 a 1 b G 2 T q e G e Y Y h U v A k u p 8 r W w C p R f U D A n s Z R + D V U K k o M f l 3 Q c l R k w 4 5 u S D o j 9 E u i M A J B U D z P C 6 A E 7 z k h k R a j w 0 i f 4 e 6 w Q C u d g Q 4 Y I 3 P 9 W S I X B F 8 A 9 6 Y / H 8 1 j u O a J m h D J D C r e Z l f Q v G 2 a C n v v h P P 3 y w / c p l X V 0 j E 6 w p 0 r K S o K W D 0 H T q O o 0 W 8 u m a V t e N / k 8 k / J + t W F D b e 0 c m Q C M V h 7 W x G B Y Q 3 1 B J w F x 0 G G w J d n T 5 B g r Z A J w D X i 9 c B 3 k v y U l L 5 R 6 e o h r W u f k 0 E O R R J F H T y J 8 p t 8 A R R j 9 c Q o Y W D W H B 3 8 n q 8 A Y Q N A f 9 I f i P I Q B 1 P n 4 H P a Z e P s M P 3 + 5 k y k a W C E T Y M O 0 6 h M n j 0 k 1 n Z H R M R l t o D r d u f l z 0 E P P S E + X d V M B P P Q 7 j T / S 9 q r I h v Z q A T q k L T l + v x f k 1 A g J l c g W 1 s 6 A E w K d G + 2 B I K / W y X W 9 n K E I o / 6 G g i I X N l w D g V x c D 1 I S d c b R / u L A I J V h j n i b R i x s Q m w + F x I M t 6 B X d f V Y z n b T U s K m V z W Q 7 I g A I o z p t 9 9 7 i 2 7 c a J S H C d s B J Y i 3 b N k s x z m d T q l a k 5 d u P m o m E G d w 3 0 Q 7 o d P r 0 5 n 0 Q B u h r a I B r g H P I a 6 H 6 2 M g B Y l A N N h 6 G J X x N d i H Y 7 C J 8 w W f 8 z 7 D L c x h r Z I J m H O b A 7 f Y b t q + f S s / w B R Z 6 v D C h c t U W l x M j l S H 1 C z r 7 u m V 6 D K W R t y 3 b 4 + c c 7 4 p V T P A X z C W 0 o Z 6 G R B b Z j q 4 f h w a R r o m 9 1 z k 1 y F A L D m E 2 M v 7 9 K Q C 2 e A h x L p H 2 K / s m k h w 9 f Z S m s E + w z Q S j V j y N Q s A 8 p p l V O D 4 l a D m Y d U M D B 6 A V R v K K o I I h c V + H z 9 6 I r W 7 N 2 6 q F Q e E C i 4 C S K c x e q 2 A W I q 6 L x Z 6 Q j 1 v b p Z A 5 L Z t 2 6 U 4 y E B / P 4 0 H 1 v x Z K Y D i F x j 8 e U O 4 Q l P z 4 C q H t x I d G / s 1 Z 4 T 6 G z 1 g B y t b G N f T V D z N N o S z R E j B 3 w t C h Y L m l d T u S W G 5 e / N C Y U k J B X g 8 U 7 L 0 I t Y o M g M + T 0 2 d r / k M H f x 8 c 3 b g 3 Y u D n l D X r l 6 l z s 4 O q q 2 t o 3 2 v h K 8 5 v l w B C Y W A M q A F b r X e i g 4 P y a O C s Q D 2 I Z M i H C J J K I 2 c S T w Q u Q N 7 N M C j i O 8 y k 0 w K R g l l 1 W B f L n h h E g p A 4 6 k v C w X V G N c f j 9 O I P / J q 2 0 u B 1 a b y I W U J U x y M g P o F L 5 9 e v Y O E s J J 5 E Q 6 q D U F k e B z h J M E + u C M c 9 o U e O z 3 0 E m q l 2 0 t L Q i h M / 8 V W X l k p O y O R C u u S 2 l M y a N a W S t l p 8 3 z E 2 q f w 1 0 9 4 l l 7 8 h y P U S l T 5 z M g E o J O j P e Y J p E 0 v M c t e h 6 q m j g s l o f L y 8 o J C A o O D g z Q z y 6 o f E w q w J 8 N e C 0 8 S e P p E J V 2 h b v E l l V D D 7 l 4 2 j a B C h G j R G D E 0 P E Z 3 e / O X b A R b b R L K G O x V Y D 4 x U T Q 1 D E D i K e x E Y 0 o Y 2 h D Z H W r 1 x U g q H w C y u t n 2 n N Y R w 2 6 b m Z O A o a Q U 7 s n j n Y 5 r G O F F 4 o W q f H o g F Q e u 9 B z d i B Y t B s e T 6 G 5 X S t w 9 g U Z C X b 1 6 h X b v 3 i N e L q z Y D d t u J Q G d V 5 V y g w S A V N I 6 N O Z h a R W V Z E o 9 7 4 Q T I V a n h F b H Q n O 7 g 1 D Y V J o N / o W G A c K o 7 4 e t p t 2 H B n w m x + O F / o M V i h d K K D x s v e 5 u F d 3 d 3 V R W p i W W 6 o F A 5 r Q X I 2 w q d Q w l 0 6 M I B e f D w U i o v / / P / 4 k + + u i 3 k v i 6 U q H s K A T O 4 S b X a n 9 z G 4 i b X O v k q o N H I l Q 4 C a X a F X 9 H R r S p 3 1 D f j L U Z w R l I R y T 2 q s R c H I f 9 K x k v T U K 5 W b / G e j n x w t j o q P w Y P U l v d T i o P z B j M h q s N p V P A R W O p n 0 q O X X + O a E T I 9 a k M h N i l V C A n l D 8 T t s Z A j g E 0 h 5 u d J y z 2 o K 2 y 1 5 C Y Q X t j B D T K B S M y y 1 i h f H G 9 u j 0 8 X C E W o k q n w I r X O Q Q r m g S B v l 1 a A P M q d L c 2 V p 7 m B E K E k y N v B p Z F g J E 1 c I e 2 n W N b n M z 4 F J w e E A 6 z v h j J / J y w U u R U G 7 3 E O X m z i / I G w l o Q K y t k 5 e v r V E a D l B H 9 A F j x D U G x 1 n 9 8 K T R m I f I Z V g x z w y r V U I B e J b J B P V O c 0 2 D V H h e + r H N S C i j U y I c Q B B 1 L b P p G 6 H g Q W a T / i Z W A V 4 Y o f S j n V W 4 h 4 b k v M K i o s C e e W A e U l a W e W P 3 9 v R Q c e n 8 o s V W M i + M h H r 4 4 A H V 1 W 2 U W n E r 0 W 1 u h I 2 0 1 S J A L m 3 j n f y P j U m m E S 2 2 j q 0 y J X A 5 X M E q o W C S + S x m 0 6 8 k v B B C w R B F 0 m Q 0 g E c Q 6 g R m x m Y Z R k m o C 1 A F M f k P Q A d R H Q J 2 F Q A 3 L c 6 F I T 4 8 N k N N 4 / N T R 8 x g J N R / / S 9 / T x 9 8 8 K F M v V g N w N P R O w l U V 5 7 y T I m n b j F O C U C 1 g R W V T 2 G l Z U S E w k t z S s Q C e K g Q 2 Q f Q a F i n N L 9 w Y c 2 z b m c n l Z V X M h E n u Y O k B 5 E M n e H s k / C r A 6 5 m l U 8 B E x u N g k g R x Z h 6 h O c H R C O 5 t F O i U P l W m U M C e C G E g q Q Y H R m m 0 v L I S 9 E v A L e S y 9 V D J a V l I p n M U m T 0 u W B I u E U n Q T V W n 9 d L a e l p N D j p o F s R n B T h C L U a V D 4 F s w w K L d C 7 U C 3 W P 1 e 8 N o M + U w I k 7 O h o F 1 e 4 r P 0 U g S 9 I U Y r r 6 P u S g B I H y i k W d 0 K 5 u t v 8 K M r B L 7 X O z T r 1 1 M Q k p W d l U k 6 O t Y C u k T h I Y 4 L a Z z Z a g j S o h w Y j G 2 o g P F d a + S k N 6 C w 3 2 l J p z B d e 5 T Q S y u 1 2 y 7 U Q 2 F 1 N C J V B Y V T 5 Q A 4 4 J b J Y n Y k G 8 I g i L o i 2 i k Q o E A + x x N W E J Z F Q U 5 M T L B n M O y J K E G v T B / C 0 o Y J o 0 5 0 V s M Y q D G U 9 E C z M z s 4 J n K M R b t g 9 x J 0 9 k 1 x T O S y R / F R X N K 9 q j I G A g d U P k A z w / Z P o n R L / 9 L / + B 5 0 8 + Z Y E d l e y 2 1 w P P G a 7 o c C + g p k N p V e b Q w F 2 r n 6 x b T g l Z O o 7 P y 9 8 k y y S Y K J V K C T i U O E h h D K m 4 0 c D q G t 6 g i m 4 u p 1 U U l Y u r y W G Y X f Q x a c p d H i T d 0 H V H y E 0 7 C h + f e b x f H w q H N a C D Q V Y l V B G h F L 5 j K R r b 2 8 P v A r U k 0 i y U 4 o 9 N G m m Z 5 B I i + 9 f u c R a U p U P h I K 7 W 9 S l C A H Z a I C G m x i f k L r c 8 E p h V e 1 Q V T l F D X S k 0 N n H k S W T w l o h F C S U W X 1 N M 0 J p G Q 0 p 8 u w B s 0 5 v J J R y m + M U a C N Y 4 s e M x D g P g y f + z v h Z g q 1 c P g V h S Z 0 S s c S e 4 o U z j 7 g j R N F K 4 Q i 1 W l Q + A I Q y U Q B M C a U v R 4 b O j 6 e J x g W B F J F A O L 3 K p 9 z m I B T O w b y o G b Z j 9 V y E 9 g I t B B u m e U A t X 8 l 4 Y W 7 z w f 5 + U x f 3 U g O r H 6 i C 7 V Z h J N S P 1 6 9 T w 9 a t l B O n l e i W C 8 x c 5 0 A k l c 8 o i Q C 1 D 3 8 B 7 b W S U K i A 5 B O y p K e F n 7 G 7 m u y o u B P q z p 0 b / p r q q r m H b 2 y E S I B n c J w l g m d q U t K O 4 K S A / o 6 6 3 p G m a Q N P e + 3 U M h C 9 / W Y k 1 B e f f 0 a v v / E m 5 e f n r x q 3 e a h J h 0 C 0 7 a Q w l y k x R y 6 N U J i 0 C G + r b x o L r g W X f T Y i G k L h M g h Q L 1 c S x p 1 Q 7 W 3 P / A 8 e P B T 1 4 N D r r 2 l 7 L c J s F F S w 6 u i I t c D L W r C h Q j k k g E g S C u q b F S i V T 6 s l o W k J H i Z X K q u G o T h r u e g j H 2 Y P Z H s s p y y L F 6 L y t b S 2 U V l p i T g Q r G K E G y N n n Z Z O Z M R A X 5 + o j 7 0 9 3 b I g c E a m O Q G W g l C r w Y a C I 8 K 4 J q 0 e Z o S y Y g O j f f V t j B g k i m c i N q h c 5 5 g i A o K l w R 4 z 4 Y F V a a M f E N a M h F K E O n v m H B 1 8 b b / l w K B e D z c C A V v U n S i r C M 6 0 U C T T n 5 M g l D k w c z Y c j I R C e 6 C E t g p s Q 0 M w k 1 J w W u g J d f N m I / 8 7 3 x 4 4 B + q e p m G Y k 5 O 1 w o h A 5 o U e 6 C 4 z 4 X / S C 0 N 9 f c P c L P Q l I 9 T A w K A 8 V z X C r Y t g 3 B v n N A G j w 8 O i Q h Q W h 5 d 0 K j o P l T B e h L p / 7 x 7 V 1 t W t i k w J Z X e E Q y S V L x z U Y A h 4 f V g / y j Y X G 1 R J z i K h A p M Z 9 Q C Z w i 0 + D a l q R i Z V C 3 6 5 Y c k I h R F 9 d E y 7 + J n v v q f f / c 1 f y 2 s z T E y M S 9 a D G a A 2 o N B 8 J K j j 4 k W o f / y H / 0 7 v v P O e Z E o M D g z I P a 5 k a A 4 J N I 1 5 5 4 3 V K Q E v q C p 0 C a C e O b x 7 y J D A Y A o J B R V Q K 7 U c / B 0 g R q h l X j A A K F I a A S I t 1 w p J S 0 Y o P T 7 7 5 A s 6 e v w I p a e n U n e X k 6 o 3 b A h 8 E n l a P K R P u k U p 0 T 2 c T P e c k T 2 B Z l j N T o l Z l G T 2 a y v A o 2 C L 2 c q J o a b X h H M U m X 1 m 9 P L h Y z V L W B 1 q h R D h H C j L 2 c 0 e b 0 K Z 6 g 2 / / N X 7 9 N P 1 G 9 J o i k x o j C E m U + j H p g H 2 U y S g P r q r p 5 t c o 7 G r L a s Z N j v y 7 d J E Y s j a t f z X u C m g X f S b 2 q f + 6 r d I U k 1 9 q l V V 0 o g E M i x X 6 b I c Y d q j 8 e B R m F 7 f A H i d x 5 I J 2 + D g Q G A v p k r 0 U Z / L N d d o B S a z d Y 2 A e o n p H U h H S s A c Z v Y G p k 8 Y 3 c + a J N H 2 q d d m 7 9 W + U J i B A 8 N w i L 5 e X w L W k O Q e c v k 7 O j r J 6 e y W G n y o q 7 1 t 5 z Y a H R m l 6 u r w J b k w 2 9 Y 4 O 9 c K u r u 6 x A M Y q / 0 E r G a V T 8 G o R o F k o e w U q G y w e 4 z g M U 4 G M M S V z M y x s d F B + f v 5 p 1 + K Z q I Q b d v s X e + j w q y F 7 r 8 J b x J d b o 5 u 9 v d K R t K / / u l / + 4 + d O C o r w G M U g 1 F 6 8 + Z t 2 r R 5 I + V G K H C J o i y I Q 0 E y I c + r s 7 2 N 7 M l 2 K g u U d D a D U j 0 W Q 6 a 1 g q 1 l P q r M j e y j x j O 9 2 X i H X t m v L T F k B D x 3 X 3 / 1 H b 3 7 3 t u i S p o B S x l t 2 9 Y g H r 5 Y 2 m Z f l Y 8 K M h f e 6 9 X n K T T m s S 7 p s t N m Y 1 6 B f T n A d u D g q 7 I 6 o V I J Q I w N t T V S a D E c s A p H b l 6 + H A / 3 N 8 5 f X 1 0 T V G z F D D h u 0 p d Q J a z g c U 8 0 + Y 0 m O m I A C G G 8 / 8 F 7 T K p v A 3 u C M e R 2 U 2 l p y V x i b X p K 6 G u Z A a 1 p R i Y g G j I B K 5 l M g A 3 Z x 0 Z g H 0 a 1 c E C N b T M g 4 g 7 V 0 Q y Q Y J C A P z 0 e C e x J I B y g 4 j n d 8 e l g S C t 6 7 f U D 1 O V 0 S t B W D 1 e P i w o K 5 j 2 3 F e s i S 0 U 9 9 r C 6 Z w a r g V y s i 7 V a Y M v K W h h P w p h y / / 5 D e s C b s 7 t b V A o 9 s L p h u H r n i N g r 4 F z E O p A W U 7 E e S b g 2 8 t h f f E b 7 S s X 9 7 v B S C g v N f f b p F 2 z L R r Y p y 8 v K K I d t 3 n / + 5 3 + l e / c e U G d n l 6 y + g d Q w J Z 2 A D Q U o i W A d Z r Y T 0 O S y F h K B s 2 W 1 I O n + / V v + q v U L S 3 Y p E m F 1 h v G x c a q s 1 N K I M M U D E x E x 9 w b S B q / 1 j Q H A C M Z k t c z M L F E N M R t X I W E 7 R Y 9 d l T 4 q y T b v t J A u O b n r x A a O h K E h t 5 C o o a F e V H W 0 0 9 m z 5 + g 9 t q 3 w X o 9 o 2 u m t B n O N Z C 2 2 t S 2 d O / v T p 8 8 W q A G w d b D l 5 e a K p A I w L Q K 5 e G l s c 6 H G H l z o I B O C u X p A Z d S K W i b R x Z Z c e b B q S y B 6 Y B G B k L B o o g w O D V F n R 6 e s o Y w 4 F g g E 2 2 r P 7 p 1 C r M X A O b x Q Z 7 O o 7 a 0 6 2 I q K C m W l j B s / 3 a T T 3 3 0 v q p k R h X z M 6 W / P h M y A M B b 1 w K o a I M + Z K K a 0 J 7 B 0 w G B 5 9 8 5 9 2 r F z u w y S e h Q V F 9 G z Z 8 2 B d z H C h D 0 9 I 6 v I M I o C I u d h R x 1 8 7 V U 6 e u w w / f D 9 e X r e 0 h o k s b D i + + 5 9 u 8 k T Y i R D y s p A X 6 + 8 v t n u k K V q E o g f H j j D x X G S J G Y Y C r B n v / v u L B 0 4 a L 7 2 M L S J J 4 + b A u + g 6 m u u 7 m j w y M R W e t Q d W 0 r Z S k e Q 4 g x P 0 F t v n 6 S K 8 j L 6 8 o u v A 3 s 1 P H r w W G y m U C g o K q b G F j 8 N j K 9 s t + d y R P j F 6 v i Z D w x I Z S m g n 9 X y T z 7 + j P o H B m V Q f P a 0 m Y 7 x Q K m v I 6 E H v L m s 3 B N q R S i t I l p X N 6 b N X 3 q W I m l K W E U F 1 7 E y x W M 1 w r T 3 u 9 3 D d I A l l h 6 9 r l 6 6 d u X H I J U Q j g u U U k b D e b j V B 6 c i G 8 Y J x B 9 Q 2 4 Z H R q R t H v L A 9 + v f f E g p r D X c u 3 u f N m 6 q C 0 k m F M Z s b n 7 O 7 T d L X Y t 0 z y O 2 e O F p i i x N t J Z h + u s v X 7 p K p S U l g X c o X D l K 9 V v q a e f O b X M 6 O K Z f 4 D U 8 e F I V x 8 J 0 9 w R i x / B k a K n h m Z y i / t 5 + m X b z 2 q E D s i 8 n J 5 t 2 7 9 k V k k z A 4 O A Q 1 d X V M q G m q b / j c W B v A o v B g u k b k 9 w 4 l y 5 e F i 8 e s s L 7 + g d o 2 / Y t 4 g J v b 2 u n D V W V l F 9 U F J T x D P h Y L c E q 8 A k s D S r z Z m h r 6 U K H k c v l k j l O a k K n 0 e k Q D l D h 7 7 I U s / E 5 I 1 l 7 a c K b U N c X C 9 P 5 U A D U u A k 2 a G G 0 f v P V d 3 T i 1 D H K N k y P 7 + 9 1 y e x c A F n Q 5 1 n k J 7 B 0 O L n F I 6 E L L G K N o v 9 A W 1 s b F b M 2 Y S U O F Q 6 J k E Z 8 E H J I g h q X m Z F B p 7 8 5 Q y d O L i Q T A D J N B 4 z h 6 6 3 R 5 J 0 l E A u + v O 1 j 9 X u E f r r e K A F a b I 8 e N k l C s h W g 3 N v F C 5 c l d 0 + P c W 9 0 T o g E Q i O k h A K u X L 5 K u 3 b v D F u 4 B R k R F 5 + l 0 2 x S g l A v A t l p f j p Q P T U X w k B l I i t q 3 s T E p L j H d + 7 a T n d u 3 5 W Y F L y 6 m D x 4 r i m h W c Q L I S V U e 0 c n 1 W / Z H L E K 0 j S l J c j 0 A j E 6 h S K U N l H x 1 J Q b K 7 h 9 + w 5 t a a h n Y k 2 I Z F O L 4 i X I F F + Y S q i x s X H q 6 + s j T L 9 G 0 c M N N d W B T 4 K R 0 L t f D v Z U + a g o x H S J U E C c 6 u y Z H 6 i 2 r p Z q a 2 s k u + W + 0 2 6 a N p R A 7 D A l 1 M D g o N h Q m G C I y Y a I Q R 0 8 d E D y + h T a B p N p d D K J n G s 0 x e R l A k L p 1 B b z h N R w g K M J 0 g 1 S D R k R i d S w + M O U U F 1 d T s r L y 5 2 r c Y c A b k t L q 6 Q o F R c X y z y X 8 0 2 p K 3 4 V h p W M + u J p q i 6 I b d 4 D p k v 8 k A h x L A l M b a i 7 P z 8 I K h i J E a 2 2 d g O N j Y 5 L F o X H t / K X N F n p a I s x X x K j Z 4 J M S 4 c F h F I T A s 1 Q U V l O l y 5 d o + s t C S f E y 8 a b G 6 O f c g H J d C Z h 9 y 4 p F h A K R Q 7 r 6 z c G 3 g U D c Y y S z Y e k r G 4 C L x d X o q g k N M K 2 b j v b v A n J t P R Y Y E N B Q v 3 r n 7 + j j z 4 8 I X E K P V D j 4 L s H y W R l 3 a c E l h Z p D j 8 d N k g p Y / p X X o a f h i Y S g 9 + L h K l T o r 1 n j L 4 5 e 5 U 2 7 z l K R X m Z s j Z u 3 1 g S d b k T H r 3 l h r y M W S Z N y H B i A i 8 Y p o Q C J n 1 + + v L 6 I H n G + q m 4 Z m d g b w I J J B A O N n 2 k H a 8 n J 7 T y Y U M T d l p X W E 4 5 p b C n T D m X Q A I J G G B D C v / v / / B v 5 c 3 I 6 B g 9 e / 6 c H j 9 + S n Z v L 4 0 2 n 6 G 0 N L j P E 3 p 4 A g l Y g e 0 P f / v v 6 B / / 4 b / J G 9 S T K C s r l 9 S U k u K i Q O W i B B J I w C p C 2 l D w D t 1 o S y R O J p C A H n 5 M y m y 8 Q B X V m 2 h 8 1 C 0 x W 9 T k K C i u o P H x E X N C Y Z m Z O 5 2 J 4 G 0 C C R g x 4 u 6 n y 2 c + p p x 1 B d T v 6 i R H S i r 5 v F O 0 L r + Y 2 p 7 d p 6 S r j 9 x + r P L Q x y S 6 5 3 R I r C m B B B K I B U T / H + u x Y 0 L i f y K /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 G u i d = " c 9 6 2 c 0 e 7 - 6 d 1 8 - 4 1 4 8 - b 8 0 c - f d b f 4 4 8 1 b 2 b 4 "   R e v = " 2 "   R e v G u i d = " f 0 7 f 6 3 6 0 - 5 d f 3 - 4 8 f b - b b 2 6 - b e 4 2 3 a 9 6 3 1 c 5 " 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9 8 e 7 3 4 4 3 - c 4 9 6 - 4 d 9 f - b 2 7 8 - b d d 1 5 b 7 2 5 0 2 8 & l t ; / I d & g t ; & l t ; / C h a r t V i s u a l i z a t i o n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0 8 7 8 4 7 b 6 - b c 7 9 - 4 0 a c - 8 c c 0 - b a 7 9 e f 2 d d 6 e 4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1 9 . 2 & l t ; / X & g t ; & l t ; Y & g t ; 1 8 6 . 7 0 0 0 0 0 0 0 0 0 0 0 0 5 & l t ; / Y & g t ; & l t ; D i s t a n c e T o N e a r e s t C o r n e r X & g t ; 1 2 1 . 2 0 0 0 0 0 0 0 0 0 0 0 0 5 & l t ; / D i s t a n c e T o N e a r e s t C o r n e r X & g t ; & l t ; D i s t a n c e T o N e a r e s t C o r n e r Y & g t ; 1 6 8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c 9 6 2 c 0 e 7 - 6 d 1 8 - 4 1 4 8 - b 8 0 c - f d b f 4 4 8 1 b 2 b 4 & l t ; / L a y e r I d & g t ; & l t ; I d & g t ; 9 8 e 7 3 4 4 3 - c 4 9 6 - 4 d 9 f - b 2 7 8 - b d d 1 5 b 7 2 5 0 2 8 & l t ; / I d & g t ; & l t ; / C h a r t & g t ; & l t ; D o c k & g t ; B o t t o m R i g h t & l t ; / D o c k & g t ; & l t ; / D e c o r a t o r & g t ; & l t ; D e c o r a t o r & g t ; & l t ; X & g t ; 2 6 3 . 2 0 0 0 0 0 0 0 0 0 0 0 0 5 & l t ; / X & g t ; & l t ; Y & g t ; 1 9 6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6 . 7 0 0 0 0 0 0 0 0 0 0 0 0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c 9 6 2 c 0 e 7 - 6 d 1 8 - 4 1 4 8 - b 8 0 c - f d b f 4 4 8 1 b 2 b 4 & l t ; / L a y e r I d & g t ; & l t ; I d & g t ; 0 8 7 8 4 7 b 6 - b c 7 9 - 4 0 a c - 8 c c 0 - b a 7 9 e f 2 d d 6 e 4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V S w U 4 C M R T 8 l a Y J N 2 m 7 X Y G F b J c o C Y Y E L 5 o Y r 8 2 2 Q G O 3 1 b b L o r / m w U / y F + w i E A E T j 5 6 a 9 z o z b 1 6 n n + 8 f + X h T a b C W z i t r G E w Q g U C a 0 g p l l g z W Y d H N 4 L j I r 2 M 5 5 2 F u z Y S X K w k i y f j R x g s G V y E 8 j z B u m g Y 1 K b J u i S k h C X 6 8 n d 9 H Z M X h A a z + B n e V 8 Y G b U s I i n / l v 5 o F V q d J Z b x c B C R 4 4 W i t f c 6 3 e e I j W 0 V L a V O D W f 2 S C J w b H L 7 V 0 r 4 w S N O w N L r M s 9 h + 4 r i V Y l Q w u u P b t j B t p 7 6 S 3 u m 4 1 P M B F j r e g e M 6 O d X o U p U k 6 p K R D J x 1 K f p c N r j 5 X P Z k C d G B w p 5 Y M S X + Q Z j S D Q M f X 3 4 s O E t J P a U p j F B E b b U 6 t q 3 g I U l w J 4 a T 3 x d 7 N B d h z s h y f o f I d f K q k F r 7 I f X A x R 7 D x a m S U Z n B r t 1 3 6 X y / w i U t 8 F E p M 4 q i O a / y M C M / a x s n 3 L L 4 A n B l 3 x 9 k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 Z a k r e s 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 Z a k r e s 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 C o l u m n s \ 5 2 . 3 1 3 9 2 0 < / K e y > < / D i a g r a m O b j e c t K e y > < D i a g r a m O b j e c t K e y > < K e y > C o l u m n s \ 2 0 . 9 5 7 4 8 8 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 C o l u m n s \ 5 2 . 3 1 3 9 2 0 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 C o l u m n s \ 2 0 . 9 5 7 4 8 8 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 Z a k r e s 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7 e f 1 2 4 - d 9 1 e - 4 1 8 9 - b 0 1 a - a 8 3 c d 8 8 d 5 7 3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 5 2 . 2 2 5 5 3 9 2 7 6 5 5 0 7 5 5 < / L a t i t u d e > < L o n g i t u d e > 2 1 . 0 1 1 6 5 4 1 5 2 1 9 3 0 5 3 < / L o n g i t u d e > < R o t a t i o n > 0 < / R o t a t i o n > < P i v o t A n g l e > 0 < / P i v o t A n g l e > < D i s t a n c e > 0 . 0 0 8 7 9 6 0 9 3 0 2 2 2 0 8 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K g P S U R B V H h e 7 P 0 H k G R Z l h 2 I n e 9 a a / f Q M n V m Z W l d 1 V q M Q G M w A N a w i 4 E g a V w s Y F i C S 9 o C J E A j w S F 3 l 7 u G N c A W Z h g C R g K j s A t g B s B M d 8 9 0 T a v q 7 u o u l Z U l U q u I y N D K w 7 X 2 L / z z 3 O f u G R 6 R E Z m R V T X T D Q N P m m e 4 / O K 9 K 8 5 9 7 7 7 7 t I 8 W v m n j C L B t G 5 q m 9 V 4 d j F b d h C / o 6 r 3 6 6 S D m G 0 X c P 9 l 7 1 Y V t d 7 B c f h 8 T 0 S f h N I q A J 8 1 3 5 V 4 0 f m b x v p z q e + v v L S C a P g c t W k Q w 4 V f v D e K N m z p M Z w R f O t m C z X 9 V s 4 4 d q 4 q 1 9 j a 2 j S q K V p 1 H 1 J B 0 e D D q G 8 G I O 4 6 k O 4 q Q w 4 v N i y W k H w v B 7 X f 3 j r Y P R g 5 w p 9 T T b O M W m h a v k 9 D g w G T 4 B f X 8 P v D a 2 6 t / A O / k L / f e G I B V A 5 w 8 n 8 c L v z + E f / J r v 4 Y v f v E L + M 3 f / C 1 M T U 1 h c X E R x 4 4 d w 5 0 7 d z A z M 4 N 6 v Y 5 w O K z e m 5 6 e w h t v / F g 9 v 3 T p E j K Z N N 5 9 9 w L + 9 t / + 2 / g H / + A f 4 J d / + Z f V + y + / / B I u X n w f / 9 l / 9 p / i 6 1 / / B j q d D m K x m D p 2 t V b B x P g Y h o c y + P D S Z b z 4 4 o v Y X N v G 6 M Q w V l f X 8 L f + y 7 / V u 9 C H o c O H o / v 0 P r A X b A O t l g 5 D b / f e O x g r 9 b c Q c o 3 A 5 4 q w T Z 3 I t W + h w / Z 7 E D y 2 A y O h l / i M s t L h 8 d m P D 8 O R F e o o O I r S / U n A S Y G e j D 7 d e w U s F t / t P Q P f f 4 a f U 6 j b G 4 C Z B 4 L n e 5 + w G d g 5 d s d G Z T 6 A w E Q T 7 o C n 9 1 k X F 1 c 8 K L c c + M x s G 0 6 n i Z L V w K a R x 5 X q J e x 0 N C y 1 d + D o N D E T m M F x 7 w i m v B k M e + K I O Q I w G y Z y N x s Y f T b W O 9 r 9 0 N h p 9 h E 6 7 R 6 y 3 8 O G 5 + c w G h O h 2 w u n w 4 b R N l V / R J N D F J 4 O H O w a 2 + Z / 0 k f s K w V 5 y X 9 i I O T v I J q t F k z T 5 L 1 2 D Y 6 D v 5 N f y T F 9 P l 7 n g O R Y 0 n a D b / T g 4 H k 7 G h X C l G P w c 1 f 3 W l 1 a v 2 1 F q L v H P x g P + N y m k G t e N J u 1 h y r U c v 3 N 3 r O j w e M I w e g 0 4 G V 7 D Y l S 6 Z Q V T 7 L 3 6 e E 4 T P U P h A j b g 7 B 5 t 9 5 7 9 t O F 1 d G V E o k F W i q 9 1 3 s X G K N g K G V i J 8 M 7 2 l U m f a f 7 Y W u D 3 q s K N y 1 7 5 L g J f f t + w Y / 7 D f X 3 r c W u 0 N u 0 n p 3 m K h v e w l Z r C d n W G n K 2 i S b P r / O v J c L E h 7 S a J + h B K J Z R v z s M N j 3 c k a E E 1 e o q E 4 V 5 P 9 7 6 x v + M O + + / g f m P 3 l a G z i F C r b p b j J 7 8 T 4 X T W 7 A M Q 1 2 j Z e j q d 4 J O T 9 n 8 P h / C o R A C f j + f u + D 1 u t V 7 P u 9 e Z R I 4 t I O Z i T K w p q g q / / a U S V P X 0 s d e J b 4 P h 4 i c e C Z b u 9 / b i 2 K L 8 g g r E V S N 7 U d W J o H e q S H u n U E i 8 C Q P c u l I y i R w / o 3 / 6 i / + a u / 5 Q 1 E p 6 q j x 4 X A 6 U M 7 T I v C a L c t G v W L A 6 3 c h H H d 3 G / B n B G U q S b 9 H p O m j 0 W e h 2 R S c 9 h r f i K v 3 R Y w 0 s 0 x D N 4 y 5 u b u I D U 2 j W C p i d W c B x h L v a Y x 0 b W M b 4 U g I M b + G x Y J L H b G q a 4 i H d D T Z c a Y j i I 5 Z I r 3 K I M b b j 7 m i i L g C C D n 9 C D h J u W i N R a D L K 1 s w W g b 8 s f v p p A K / T w 3 l B Q 0 K C j 2 L X o b t 9 P V e d 9 E p v I 2 y + 3 k K u F h 6 d k S P t v Y x 8 9 j z y E w e w 8 j s G b j c F P Z e t 2 h d N 6 X 6 y e l 2 s y + 7 n s P p d L E v O / z c o T x R F y K U 3 e c a a C D 4 P c e + 8 / Q h C k O 1 7 L 0 a g O l R n 9 k u s / c G b 5 P H 2 P W G / b + H Y I / y 7 U K u R + u 1 k 2 n q 6 F j d c 5 M E U 4 k 2 U T Z o 6 G i g K i b 7 + m N C a H f A b M E V e p y C Q k r u D P Q + O R y f K u X 7 W c Y 4 B c Y d e b b 7 o r X C x o m i Q 6 F f L n 2 A q d h z B w r K y l v r c D M m H H l y q P c O c G P L j Y 2 K E 2 n H G k Z T F t 7 7 4 H s Y e e E k 3 r n y E V z D K X T 8 P m z f u Y Z g x 4 U 0 6 d 5 0 d B z l W 7 f I 3 0 M 4 d f Z Z u J w e F H f W c P a l r y j P s R 8 O U o t O z x q + T 4 r 5 w l D X K F h e i a + 6 w m d l f 0 j D 0 I B j 6 E + p 1 8 p D H W C t Q S / p 9 g Z V D P U g y F X s E W v + D g M e x 6 b H p f S q 9 3 Y V 4 X 5 Y N F a D d + T o U J m 0 N q w D j K x T H e u R C J K C u t Y e 1 e v j f s p n 0 y u 9 1 X v + 6 I j a 4 9 B a X g R C A e T W 1 z F + 4 j y y K 7 c Z X / N 9 G i Q v 2 1 P 6 T t e b N E R 7 2 / 3 R 7 + g / U K x Z J t Z L F 7 r C 4 k 4 y S J 3 D C p X J X T U P t b q T r 4 z B 7 a C S 0 H L 3 c X a 4 S 6 + K G K N i R X D 6 + J O w C 8 C J 1 H E c S 8 7 A z h Y Y m K f h p E f T Q 2 5 Y m S i i j z 2 G 6 V c / B 0 8 8 T t r v p 5 A d P n D T 8 S R 4 j V 1 r + 8 w k P a A z d U + Z h M Y 4 C t / G c n M E R v J r 6 j s P h A x 0 3 M P h d t P q W f c + b F 6 f q Z R D 7 l u 8 m T z I P p Q y 7 b b F f v Q H d 8 h F q U x e H o c e 7 w D 9 E 0 U 6 m j L t v e a D l O l g a J g K v o q E 9 3 j v 9 d H g J t O Y C L y E p f c u I x h w M 4 R Z w P r 8 d V x 5 4 1 u I D 0 2 g W t j B e 6 / 9 D t 7 8 / d 9 E b m 0 R F 7 / 1 O 7 1 f 7 u I / G g / V h / T v a O Q 8 1 i t X 4 W F v J 8 N n 4 X O G u x 8 e g I 7 Z Q e 5 W B 5 G z 9 B I U J h E q F 2 n I G 3 P B 7 n O X g c n M h y i Q 8 j V A 7 2 O U U S L V q M n o o T O o K O C w M 4 4 x e q h U g A q 3 b q C + b G P q s 4 d z c q 1 5 F 7 Z / V j 1 / f 9 W D Z y c o 3 D s / J o V p Y c v z 8 5 h M 7 A q 1 x t i t x b i v 5 f A h 6 j / W j Q k 7 L X L + Y V L Z I u n K Z M 9 D D Q b 3 8 v t d g V a C 2 n 2 6 B 6 J Q 4 p 3 E A O w 1 A v J 7 + c X 9 v z I N 3 j e P b b N d p H 1 k G G N Q B f d 4 J j E c h x g z h Q F P q Q Z N h K 4 f o E w P G 5 T I t W 6 h b g 0 a F x l 0 C C g F C j t H 4 W H f d I 0 F 0 V q F I z D F J / K a f c 7 Y 0 u E i Z S c V t p q M s / 0 j b A v e H z 2 U P D q M n w f x H 6 V C D Y V O Y r s 2 D 6 O u 4 8 T 4 q 9 0 P D o B 0 Y r t j Y u 7 i K u r t N o a e z 6 j f u 2 m t 7 2 y G 2 I l e i o a T g m x i L H 0 X N + t X s G V U 0 d C C W G F c V r U a y D i 8 O B a Y x a w n D f + G F 0 P a D P x u x l f T j J U O R V / g 2 W H 5 C 3 x W w e X W L + C J s b 2 d p 0 C h l H / O e 6 N m u 9 D 0 7 X s K J Z 2 f y 2 W R T v e p 4 8 E e Q o b P g 8 G g e m 5 R o J 1 y L f e N y H X 4 v S a / J 3 F d V y H K l Q o 8 p L M e D 7 / L e E m 8 l U M p R F c B J L 6 S 4 e q u 2 A 4 q 9 4 P Q F U 0 1 t S H K d 8 g I 6 F F G + Q Q 7 r R t o W A V k v G f g d + 0 z a O 1 1 w D v W e 3 E I a D R J P X h P h 3 v X R x q U + A 8 Z l m m j l G 0 r w W p W 3 B h L n q L V c S H g i / a + c T 9 E m S p m E 3 q y j f W 8 T p p X Q Z v C Y j A g d j t s n B u y S C O 9 a J s O F J t + x M I 1 F O k V N u k l s v z d f H s b U V c M c Q q C v c T P t R R 5 u I F m L o / q e h P h k a 7 g 3 g + K 3 d Y f Q q v f w L X 2 F z A 0 f A L D k Y P t n l 6 7 h C I 9 U l A N s n T F 9 R 6 o C E 6 X F 2 6 3 B / / 0 n / 0 z Z K h M f + f / 9 P c Q I / X c 3 N r E f / v f / n c I B A K 4 c e M G 3 r t 4 E S u r q 2 o O a X N z A 6 V y C U G / F x c u f I B v v f Y a G o 0 6 3 n 7 n A o / l w h s / f h M / e f N N v P P u B b z 4 w v P 4 v d / / O n 7 0 g x 9 h e n Y a F y 5 e w J t v v o 0 f / f A N Z L M 7 m J 2 d x e / 8 7 u / y m J s 4 f k y 8 L q / x A Q L Z h 0 1 l 1 E T x + L d D y u l Q y i S G p m 9 s d j E 4 K P E g B F 1 p x D y T 7 L t 9 g w u N e c A / 3 X v x A J A F 8 G y 9 6 9 / X 1 j 3 8 R 6 N Q D g a T J p U q F H U j n R x B w B N 5 o D L J i F b D a i N f v 4 s t W 0 M h V M F a o Y 2 a t 6 6 G l S M + D X d 3 f A i 5 X H T 7 L t R J d W q 6 H + G A i Z K Z R 7 N T R 4 p C E C i F k D T G E O n U M H l 6 G L F A G L H h C D r V K L 1 H m 3 R i w F K T X n X y P 4 F V m 0 P Z + x x 8 q W c w p B T J g a q R h Z c U s o / l 6 j s o 6 2 t I O a P k + y f 5 z g E d T C 8 h o 3 e i U J F o h I L + F l 5 4 / l l c e O 8 i v V Z A T c T q u k 7 B z 0 K n B y 6 X y + p x + / Z t h E I h T E 6 M I l 8 s q + 9 J n F U o F K i g T i q h H z s 7 O Z 5 R w / l z T + D m z Z s 4 c f I Y P v z w A y w t L W J 5 e Q W R i N B o G p p S C d / 9 7 v d w 9 u x Z j I y O q p F E u a Y 2 z 2 f y m E 6 2 3 + C V y 3 C 4 j O D J Z I M Q 7 A 5 p u Y q 5 e C 9 d W t Z X J m m X 7 s M 0 j S M p 1 B 7 I R K 1 4 U L N C / p d W b X U k q O / x O k g N 4 b p f f h 5 K + c h c l c A 4 H f f P d e z H d P w F N I w 8 h X B J 0 Y W f N V A P V B e M B a f g 9 Q g X 7 r 5 / E G Q e q V i 9 j X V H G E v N H B Z a O 1 j K b s P T 9 u G x m T E c 8 6 c w 4 Y 0 j T c W 8 e D c K j 9 v A V r s G d 6 A A X 3 g D c / V r s L P D c D Y t n H t s W k 3 w Z n j 2 q H d U D R s X F w o w 6 2 G k H 3 e T p 5 f g r V 1 A m 9 9 9 3 / g l P E l q 5 3 X x S h k f w T e t l E c w F Z Z Z + y 6 y j Z u M n c q Y Y n x m B 0 7 1 3 r 0 f / U w J B e k T x i R z 8 3 N I J V P 0 V D E a B x m U k Z E q x g s U 5 v 6 E q 0 2 B o 4 3 A n T t z e O z c Y + o 9 o V a 3 b s / h 7 K l z / B 3 o v d 7 B Z z 7 / M t b W 1 z A x P q m o W f d Y 9 C 2 m C Y u K a B i G 8 o I r K y t I J p P q u Q z Z N x o N N W H s 8 b g p W 0 7 1 W 4 3 n t y Q + U W f b C 1 E m 5 0 E j m U S r v A Y d B 0 x F 8 N 4 0 v U C l 2 W E b n e Z B u p 5 F q H y h P Y c G D d 9 E c L d N H x m i l K J g A / H l A x W q 1 J h k f L D G B u i G l R 3 b i Y a e 4 I 1 Z 8 H t 4 o f s Q 8 q S Q D u 6 O r K y W P 4 I p J / 0 p Q z r f s G z 1 s P h i O D B K O j N O o X X Q / Y v 1 u 1 + z 2 k Y R O / z + u l 7 G Q j O L G 4 1 N X K 9 t I F z 1 4 K Q 2 h O d P z W L K l 6 S i y J y T D 2 8 s e G F q b e S M G k Z 9 6 + T 0 H h j O A h J D Y U S c A c S c I T 6 C 8 O p b 0 H z d 1 K i t D + r s 9 D k M n e A 1 R C V j Q 8 O F Z Q + e H j f g d v K i Z X K S Q t A W K 8 p r 9 A 4 M n q z U 3 s O w / z y P t w L b f 0 S F 6 s U u Z k e M 4 2 6 3 9 w V V B f 4 i c P x I E + U j J e 5 D J v X t D t t J m k q T z + T b B 8 M p B 3 B 4 9 i q o H F v d z w G e g D K i P N I R q O B B i t V o V m F U 5 6 G 5 h 3 r H d 6 h R S p e i a F 3 I + Y v t B V T N r d 4 7 X Y j 3 k z n C 7 g R 8 V 8 7 v B 7 / V U 8 b u F c i I o B 9 D v s f l w + 6 8 p n d c P T 1 Q o b o U J o m w d 7 v 3 z v 0 w O 1 7 U G 8 O I h p Z 7 7 3 Q h A X / A n V D P q 6 1 N 5 J p 7 P / + T h v R t 0 + z Q E N i o N o W P a w x K 0 4 g E x x H 0 S s f o s B 0 S M O 8 i 6 g 1 i s 3 G V y l F B 2 X J j y z K x 1 m 4 i q 1 f V R G 1 s 2 4 0 J O 4 2 n n 5 z G k C e M o N O n f v / + G u n f n X l S u h g 8 U 2 2 8 v e b D Z N T G m R R p E u m f j 0 I m 9 r G L 7 h m L t x w I z b T g 9 n Y F 7 9 a 2 C x N x C 0 F P 7 3 s y a q d y D 3 d R N 3 L I t e a o Y 0 5 6 q O h D F c r n C + L 1 N 9 5 H o U a L 7 a R g k P 4 q u R P j q p 7 z W v j c 5 k c a F Y U a o T w X H B Q w t g 0 1 g X / Z d k 5 5 L k P h p G 3 8 z C l / e w / X w G u P f J / 3 K U 7 W x R M 5 6 a n o h y D k T p 6 r 9 / g Z v w q b b d v p 0 C u J L F N h d / / y m v i 8 0 3 t + 7 0 H 6 L X 8 1 2 w 2 d 9 3 X 6 h R e x W b q C U n O d P 2 S c 5 E z t G d G T u C n l P d W b l 5 L r + n T g c Q Q x 4 n + q 9 4 r 3 Q q W y q V T 3 K V S u d g y p 0 E L v 1 c d H w B P D U J B u l t i q 3 q R Q l 9 X z g 5 A M T C P i H S Z d p F e o M 0 A U W 6 F a 9 p O j x b i p 2 r Z Q a n W w s t a E J + x G g o G 6 L 0 Q v 5 X E h H n D z 3 G 5 6 h F 3 r m H J 1 s N i 6 z Y 4 x k D f a 2 D E b V C 7 G T 3 w 9 5 J 9 F y h 2 G a 0 l H 2 h z C q a f S v N f u 6 J N 4 n F a 7 g V u p E c p C B 5 8 7 3 s Q 7 i z 6 M h j U U G 2 6 c T h t I B n l f L R o Z n w z N U m C o 7 P n r J t J P d B V q t e T E 7 a w b X z 7 Z U q + h h o r 5 m Q i 4 T g M n r 3 0 z W K q + r c 4 x 6 T 9 B x p E U O 0 t x 3 b 0 H N a p 3 p 4 h w b B i p 2 T D + + v / l X + B 3 f 7 I K R 5 D f D D r v P Z y 9 v x r f l + e 2 h 3 G c p 8 l H C x 1 3 A 7 a 7 9 5 z v 2 Z 4 G 3 2 v B 5 W o h z L 8 h d 3 v v X 9 f u 6 w j P H + a t R i 2 N 8 S M f / B v m 3 y h 1 U l 6 H + d q h 0 z M 0 + W g 5 + Z D n / b + 7 7 x k t F 8 y 2 C w Y f F t 8 z d D 5 v u W H y / d b j X 8 Q r f / v / t k e h / q T g d Y T I E J 7 s v S J 6 X k r 1 Q L 5 + D O X m G I X Y 9 a k o k 6 C h l y j M p C r E c P i M + t u H 5 N M N h b r K J g i 4 u n l z A X d c Z S 1 M x Z 5 H J n i S b v X g Y d K j Q q i e T o W q t z s o 1 i 0 0 3 Q 4 s l 3 S s V D z I 1 w x 2 Q h t 1 3 Y T O Q H n Q q t T Z O B I C + 8 j t I y 4 3 F S i A M X q t x 8 M n E b J z G P X G c O q x G Y w d D 6 J + m / H Q T Q 2 b F 2 o 0 x 3 V M v 5 y G j 0 G 3 h / / e m Y / i R N y B s 5 k O X p l u U 6 k d u E n v J s o k M Y P A o d + F 5 c h i + c 2 u Q E g + 7 n O T O t b L P W o k y i R e S n i 6 D O u S 1 u h o I e a f R g M V V O k 5 a n Y R T b v G U F 5 G u z p Y f 2 8 H z d U w 2 k U D w X S L z K 2 b G P v / x 6 c H R 4 / K 3 g M p v e C P Z R 5 q 8 U o D 8 W R Q B Z 0 j k 3 G G i y P w e L 1 Y 2 5 o D 4 1 q M j m R Q K B b Q t E o I J k z M x F / s / X I v t m u 3 l d f a D 7 f T j / H I E 7 1 X X W z V 6 A W N v V 7 Q p E Z V 6 J l 2 S H X W K y Z W K W B r Z Q N R X w r H k x G k I 0 6 M R Q N I h 3 y k t y 4 2 U p c f N 8 1 b w j a U k u k d K i K F v 8 2 / m c A T 3 c / 1 N Y w F T 8 F P C l e 5 6 U Q t t 4 1 O r A B n M 4 F g K A X D V c Z N 1 z B M W m G Z l D W p O z 6 3 j Z C 3 2 9 T z h S u Y 9 F H l h P P 3 c g o 3 L l a R P O l B Q Q v g + p Y b o x H r X l Y G J G m W 8 Z f E A Q a V q c H z N 6 h f K 8 3 3 k f I d J 4 X y o r H c Q U i f I M + 2 k Z o O I J D q D g 1 3 Y 6 g g / t m v / z u s F X X q J e / A z f v k X 3 m o U U Y J l f j Q J K 9 P K J / L I v 0 T y j f 4 V x 6 G e m h 8 7 l Y P o X r 8 y 5 h a X q v n f H j 4 W g 7 J W + Z D o 2 k h R W I Y 4 W a r u t k n H p o r e V + F d G w j M Q I 2 / 8 p D X t t m 9 7 k 8 O v K X l F D 9 l d f q O S k i n z e D S X z p L / 7 l n 4 q H 6 l P J e 5 B 0 N s b G f y w K 5 b E S p A a k C r U o u T L j C r 5 X b z T w R 6 9 9 F 6 P j E 4 w 9 z m L x 7 h K G x x K I j V n K I x 0 E y R Z f L l 3 s v d p F w j e B q P / + S b j 1 y h V 6 m 0 b v 1 V 6 F u j 5 P e 0 4 B 2 q B C B X x J n E p F M R R x Y T T q 3 6 N Q S X M Z q 9 i d d J X G k W H y k d C z 6 q + o n G R K y K S l i 0 H 7 V v 5 D h K q f Q z 7 z v X s / 0 C 9 l M D x y H n d W 1 1 E c H a e Q 2 X i W X q c f F 2 0 3 r p M y B B m r T d 0 b E J G g v 7 r g w X u 2 E 9 N x E 8 d S M j m q P u q C g b v l c K B u l x n P 3 a J i b a O t N b G 1 U k M s O I P 2 V h H n n 3 o O Y a T g 1 8 K K A g r 6 g x K S Z a H r B r y y 7 G I f J M i X + z I N e j L G U z L F c C B 4 z z a P a 8 l c z D 7 I L + Q h d + i g 8 b H o 3 f u Q 9 5 0 S 9 M t 5 V P C 2 F 4 c t / d i P e q 1 G g x V S f / 2 B A O m f z v v x / V Q U q o 9 R / z P s 3 / 4 I o / 3 H M w 9 l O c i 5 2 U j w 1 M m 7 m 9 C 8 N b i C T T z 1 z G m M z g T h 8 N e Q G v P C G + 5 g I v K k m m A 9 C P n G E i K + b m w 1 i B i V a X A E p 4 + a n o W l R r D 6 o J B Q m 3 W L Y u A R Q Q D S / g Q S w R D S X h 0 j 0 S Q 9 B 6 0 N l c l D S + 2 1 W / C H T t D 6 J O k 9 y 7 w H m V w E Y 4 I 4 o p 5 h B q K 0 s h Q U p 4 w K U a i y 9 Q / R J p 0 y V t w w N i j C w / Q k / I F z p I 5 m a B G + H M / T N L B D g V 4 r u R h H O a j A F o 9 H D 9 1 e Q p G P U j N G i u h D m x b 3 + k I J E + U d T J 0 O 4 E 7 W R U U X U 9 S F 1 r i N h f Z t O D 1 B N B x l z C 3 d x p a W Q 8 G 3 A p f / J o L j 4 1 S k C L 2 D j 4 9 u B o d A 5 n x c L g f + 1 b / + N 7 h y 5 S q e e H K v Z x f 0 l 1 5 o 9 B o i 7 6 J c X c j 5 5 b n 8 7 T 6 X u G 0 / R H V F H f o q 4 Z C R o N 6 I n a y H k o F w m w f e u 8 R D v k 2 v w 3 8 H Z q k P Q B T n v / h r f w P t t o 6 r v I d b t 2 7 j n / 6 / / x k q l Y q 6 n 1 p r m + F F t f f t P 1 l U z U 1 U j F X K R k Q p 1 m 4 U + 6 m i 2 7 Q q 1 0 n m F j q 0 b G x Y i a U s u 6 0 a U f 6 p F b T O w + O k K h U k V 7 8 / p v M c k k Y f 9 u 5 m h Q v E 0 H r o l Y J U p o j X g Z G w C 8 c z w 6 R 7 U Y w l R 5 A M e D E U C P J 4 X X s e 9 X d X z L p 5 / D C F v o + I p z s k u g s b + e Y t y J 0 k P L M Y e y 6 J z M g T s I 2 9 z e l 4 Y g n t y D y e J z V y G D q K D L a / f 8 e H r a o T o 8 E n s Z 5 / F Y s 7 K b y 1 6 M G 7 y 1 4 c f z x K 4 X e j u V X F u W S + d 5 Q u O o H T i D t G s X p 1 C 9 m d A i q x N a x G 3 8 F y + D 1 s u T b p r W q M o J o U T W O f g I p w O x G L R U m X 7 l e G P j q G h Y 7 G v p L B D / l N / 6 + A y l G p N p R S S C 6 e p D k 5 S O B c M n w t F K z 7 r X t Q w 9 / s e 1 n o Y t P N d u e W e s f q Q Y y V D G 2 L d 3 o Y X n v t 2 5 i 7 M 6 c U S L I v 3 G 4 3 o t H o f U m 9 P y 3 I v W X b 1 9 S 6 q z 8 W y v c g J P y T K D R X + c z u x k 4 G A 2 6 5 A n d M d X z X 3 n V h d l p Y L V 9 S F n O w Q + 6 t u j 0 A s o R g p f R h 7 x V f s 7 d b d F N 1 0 p m 4 c 4 S C F 1 c 2 1 + d 2 U Q H d C H t c 8 N k F K h + / 6 B n h J 3 I e D R W d d K 1 N X q y g Y S q 8 G + e t 1 t 7 D K A W q 5 A o h 6 T v B n 1 j I X l + H 2 Y z A O H u t 9 6 0 B 6 A 7 E s p / B Y j 6 P Y m a I 1 9 T 1 A D K w K K t / X R K 3 9 C B G K H / V w t D p C i z J P J f 3 S A f X 3 s v C P R b A Y u P H q B 9 f w Z L 9 E T Y 6 8 + p q o 6 Y X x 9 x f w o z z a Q x r J + G 3 A y g 0 5 j E R e p 5 X W Y c v O q n a 5 T C I g i j 9 c Y r x o y I 4 h Q L K k b t t I a g 3 W m q V b r 3 e Q D A Y E H 2 5 t 5 r X T Q + o Z n F 6 A y 1 C 7 y S B d D 8 x V A q o 1 E 8 8 3 e 7 3 H w W 5 n R x S K h 9 x F z 9 N y r c f e 0 3 q n w A K z R X E Z V K 1 n 0 b j T l K Q J f V D G p u X 0 9 H Z u d 3 R w S 6 t 0 z C b f F m 9 F v j t I Z Q l k b E P f R N a / S q f d I V y r X x Z / R V M x Z + n N 3 o R Z 9 I v 4 f G h F 5 G K j N J L B e g p A 0 g H f Y j 6 P E q x H M q z d U d t l q v v Y o W P Q Q w q k 0 C u a 5 t y p p S J 8 Z A Y g s x j k / A F 4 7 B q B 9 B X T w e l 8 T c Q M Z o 4 V c j h i 7 0 h c V H 2 H 8 1 7 8 f 7 q r p e W m C o y T Z q 4 0 r 2 e 7 M 0 c m q s h a D 4 T n r E c I i f d 9 E Q V G J 0 s P Y B O I W W g b z G e a 8 3 D 0 7 6 K k H 0 d S d c 8 T r g N a N k / R K d y h 2 1 q q L h D U K / t X R U s S 1 c 6 N D a V e k k J u e T s d b 2 G i E b P w F E 5 f I x V R E m 8 X q 9 S J h e t g d f j o T L J / T r U p K 2 M d y h l U q O z 3 f 7 Y C 1 H O 7 j E H h / g H 0 W S s P f i 3 j 3 a L Y Q Q 9 7 K A y 9 e / p Z w l / 4 h 6 q D + W d x E I p r 7 Q X 3 / j m t 3 D r 9 m 1 8 7 W s / j 9 e / / y O V / f y 1 P / 1 l f P M P v o O Z q V l M T Y / h t 3 / 7 X + G / + X / 8 3 3 u / 6 M E s M H 4 L M C a T C d T 7 O 0 y W p K u a C o T Q w d 2 V q b w U f l a s f 4 C q M t W 7 G A s + T Q X q C n y D 3 j T A + M p u y f K K M S o + a Z k r x n P J I L s b 7 Y o J f S u E 4 t i P 1 P c P g r E o h V s e h 5 F o 4 U p R h l p 3 r + H z x 7 v e q l n Q o d U + Q q P y H J r 1 A k a e C M P 0 W b y 2 b W y 2 v 4 9 l z z Y 9 1 E X 6 n p I S 7 o i Z Q c Y + h q H O c X q q z 2 L Y c 7 x 7 / + 0 N u M M z a p T v H / 6 j f 4 R z Z 8 / i X / z 6 r + N / + 7 / 5 q 8 j Q U / 7 w j T e R S C S w t r q O 9 F A C 8 X h c p Q T 9 l b / 6 l / l r G a Q 5 S O h F X O S a p S 0 l 2 4 5 9 q N 6 S 4 E v 6 s n 8 / O i l d 7 2 k P u 3 U k u l B r r m h U B k / z P / / L / 4 X X 6 8 e 3 v / 0 d V V T m 8 S f O o 1 q p 4 t q 1 6 5 i Z m S b t q y q j U 6 M y y Z K K X / l L f / E / b g / V h 9 R 8 s I 2 9 c U I f Q i V k G c G b b 1 7 A W 2 + / A 5 8 / g O 3 t C l 5 5 6 V U 1 / G 7 Q g P 6 d v / 1 3 e t 8 e g C t B G k V l s h i g y k P Q z n b / U v L E L r q o S f I Y V C a B W F 9 Z w z R O x e g j 4 z t 5 T 5 k 6 l o 4 d e o H l 2 p u w f D G Y 9 b d h O B u M W L Z I b X I U q z K F t 4 P C 5 i r M h a h a 4 D b m f 0 7 9 V i C C r x s 2 9 J E C O s l l t L b o e d s L e H W 6 j t F I N 4 4 Q b y U j b f V 1 J w p b p z E 0 / g O M P C n L B W T o m H G o Z s N J h Z Y 5 L p c I P C X Z Z z s R 1 C J g 1 A c v / A i 5 U l 1 l E m M l d T M U 5 F 4 1 3 G Q w v 7 G x g e s 3 5 7 C T y 9 H D u L C 1 s a X i q 6 / / / j d U Z S P J 3 R O K L Y M u B 0 G t 3 p U 4 m F 5 P t a A s z 2 C b q 3 m y 7 j t d 7 F M m g S j Q Y H w n o 4 t u J 3 / L O G w Q k l w 7 P z e P r a 1 t p e R / 9 E f f x h 9 8 8 w / x 4 x / / B G 9 T H k Q + J I H 3 1 q 1 b v V / 8 7 O C n 5 q E E I 9 4 k f A H S p i N B m c H u 0 y P C z v 0 Y d u g M n K S E T q 0 J w w 4 D D O 4 1 / 8 H F U o T T 2 / Q M a 1 S T k G s I y d 4 i P 0 E 3 Q d X E k J t e x R e C a W 2 Q s u U o T F 5 a y h R a k k l h V h H S p u D b e B b h Y 9 0 c R o m J l h t v o a 1 3 0 G h R W V o 2 k t p x X M 0 6 M F o w 4 G c s e O q z k m 3 h x u X L T R w L R e F K 1 h B I k F r t / A i d w G O U 1 Q j t f Q M 1 Z x 4 V 5 z b W G h d R 8 G 9 g v X Q N Q 7 E T S J j T G H E + h i H n C U S d w z D K b R o h e g v S 6 r K 1 g v H E U w M t J w L d Z Q W i H L Y t i + d k O F z D 2 t o a 3 n 7 n X f y F v / A X 5 F M + R L U G 2 r w j V Z m 6 N S L u h x x X F K P 3 G Z X n Y J U U R Z J j 7 I U o 2 8 O w k 9 1 B s 9 X E 5 O Q k l p a W 8 N G H l / B n / 9 w v / 0 x 5 q I + t U I O T s Y N l u h 4 F m e A x B P f l q R 2 K B q 2 R Z A w / A q y d 1 + F M f 0 k 9 l 2 U K s v j N b m 3 D r t 6 G x 1 W j y P h h O E b g i B 5 w X K u p L O 9 y r V 8 1 y a a y U N F C U 9 B b F 6 F 7 Z Z G B J A h T C V t l V B G B w 0 4 x h o j C O X c C T j O C 0 W e 7 f H + j d g v b 1 S 2 U q h 3 G O c O o G A E Y j S z a 3 j K C u T A y 2 j i S M Z 9 K 1 r 3 B O E / 8 w y u z W f h I J 5 2 F b 8 M I f p F n 0 X H 9 1 g 9 Q d 2 S x U b q B q V e f R M d F z 6 a T n N V 8 C L a T y F 9 d w b H p F + A P J u C O e h B k r F W m F x p P P N 0 T Y O n q v m E i W Z P V t f T W K p d P v S 9 / + t / p v p a R N P H o g s O V q Q 8 Z c B C l o n L R g x 2 W O S 6 Q U c J B l n A U h T o M / 0 E p V D p 0 D J I x X m 3 t s H G E N 9 s Y D Z 9 V Q 8 t 9 f F y F k u H v M W 8 K H U 8 G T a O E r M r j 6 1 K B i Z g I w b 7 O k / m o X m b B U e A s v g 4 r 3 l U o u e 7 + J G r D 0 G C Y G v x u x g B W G Y 7 m X b j N L T j d p F r 1 N N p 0 L i 4 P C S K v I x D 1 Q v O N o 1 7 N k o 5 V 4 Y + 3 k C t e h h 3 Y h K 6 t M l B u 8 z i z 6 J R j J G L H E Y 6 e Q K f q g 1 F y I T Z J B X O T S r Y M L G + 9 j 3 J z C q u F O n Z K T X p D G 2 2 7 i a l 0 H b P G s / A 0 K j j / 1 Q k s F t y q s t J Q 5 C Y f O k b 0 V R j + z 7 D t + c 9 n o O m o o 6 m V U D O 2 Z G S A s u s g 3 e O / T h S a 6 a N g h h B 2 B + F u z a m k 2 Z a 9 g 0 y 8 P 6 O / S 6 1 k Q b 9 t O d G f f x U h G B w J 7 L Z 9 V z Q k z W a 3 J 8 Q T 7 X 7 W f S 6 Q Y / c V S t p b 1 j T x H A O / V J C f 8 S 2 J z y R O 6 7 / 1 o F H I h + E / G I W a i j 3 D G z 9 4 e L o P k 7 R h t b w 7 T P 2 o k P 7 c Z d W 7 U B 1 K B Z A R Q V l D t A c S e 0 n + 3 w E D G o N w V 7 4 H I / I V 9 b x U K q m q p o d B J o D p I E Q S c P n H f 4 T J k 4 / h + o U f 4 p U / / Z d x 4 V v / h r E L x Y V e 7 e w X X s C 1 j 3 4 T 0 y + M o q x f R L t V R D r 6 e X j M k 7 j 1 g 2 t 4 6 S v / J a 7 + 6 F 1 6 w z A 9 2 t P I P N n G Z q O G Z j 2 O 5 Z 0 K 5 l Z X M Z + 1 q N A d j A e 9 O J m c Q j i z h M n 2 O R x / P s z f u d R c l e D E y A 8 Z i 7 E P 8 j + E G f m C E l D L K 7 6 q D o P x V 8 c 7 R O + Y Q 5 P e 0 W l H a P M l 6 7 0 r 0 B m 5 X j c 9 n F 2 B J 3 h / V k k j 2 4 I r 6 F D 1 A r u w U d W 7 S x u k 7 U W B a U r U X F t Y U q R E 7 K W 9 J Y a S m G k / Z H m 4 1 F f o 1 6 9 j z G m 2 V t H 0 7 K 5 T a t Y s + E O 7 f S a 0 W m V O s M 2 l 9 J d 0 + c d B q b G K h n 5 / i t p P A 4 c o l I b p + H P 8 f 9 e i H Q Z J g N 2 s 3 u i 9 + n g I U n H q b N S D I J 0 r C x f v o V d i W I H e o Q v + V u q m S f L o A I 1 w l 0 i X Y j + v n p s 6 O 9 w R h k u s + k P Q L c Q o A q R h u 3 4 D S X o g j 9 e H d v M 2 L P M y d H c Z N U e V b G u L X y G N w x j 8 2 g l 4 t W l e X 4 x U q g n T P Y z 1 j 0 q o x + e Q T J 5 B L V f F a t F F h V r H r c 0 W K v k G T q a H c f K M h U D Y j T G n g V R 1 C j O v j O C D N Y / K q k i G l n B 2 K I i o / i F a / s + p a x N B l 8 l b m S A v N X J 0 U N 1 J V r H 2 0 l b i + d S i Q d 6 C 1 x X l + x 2 4 G a d 5 + I Z T p 9 B 6 R m C 3 N 1 B Z n k L 0 1 K 4 p a z P + 2 2 r u n U O L 0 9 w V e b b S q h d P n H 2 K J y f F l J E 6 o c N S Q 3 A A W n O O 7 R u E z b i t p S / D o O I F j S x W P Z H u F 6 R / B / q m D x m 8 k U T h l U Z 3 E e V / 6 F A a E / Q k 4 P e Q s r g C K v F 0 h g J 8 F G U S S K 3 o T w r f A Q 1 9 J M g I n H r Q o p O W q Q 4 z K u y 8 L n 3 o D O i o e B 9 R p l s 3 u 7 T y Q Z D h Y K G I d q e D q H t U S i e i b U i C a h o F x y l 0 t D P w V m s I S 3 G h m h 9 u I w 5 H J 0 Y v 5 6 L v s F H Q g q Q h P 4 Z 5 p k H l m k V Z 0 9 E K S H 7 d G l z + J t K m C 8 d j S U w d C y I T H c X x g A 4 9 l E J y q F v X Q B Y Y C s r N E b U y t 2 7 Q E 9 W 7 B R t F a S S X 3 a u F k E K L q u S n 2 H d z 8 S x e c 8 M y S F l X c a d 6 H a v 1 L W y 3 G y j o D X q f G t W Q x o T G Y u M K 6 X p w d 4 G o T F R n m z f V i u D x w D P q v Q C v V p R J E J s Q w 8 W 2 l d W v y n j R k 0 n O p F m k I i 0 o Z b H 9 J 2 A L k 6 A 8 b J p l r F e r q D R I f X W h g f L z g / t 4 u 3 V N 1 S b / D w l + R w J 6 N k W 5 T c B u B q B X P a j n u 4 Z a K x W y A 2 L 3 8 f B x Y 6 g + Z E J w d 8 5 C Q 5 C W 1 e 0 K o t T q 8 u I 9 2 e i D H u p B 0 L e h l d + H n e 4 V g x w o x r 8 f p t V R E 5 U H Q R R r p f a u E j a b X q G j 0 f u g g P X G 2 0 j 5 p + H S b 5 C u M G 4 x P W h 3 m i h 3 6 N U M x m J O L 1 o 8 Z m 2 5 m 9 o 0 N D Y L r d J A 9 o o X t X o F 8 Z k g g k E / U t 4 K M u l p u L X b q N 0 c w / i T C U X D X i f t k y Y R 2 i e 5 h e P 0 h i 3 v Z 7 s X 1 Q c 9 0 U 5 L J s G 7 e Q 2 i T B W d J M 3 p I R 1 t q g z 5 s r 6 E O G O q W c b C M i o 5 4 R p D c z m K + s S H p N I j y L c W K S B R Z I J n 1 S H F C 2 3 U P q D y d R O B g 6 4 U a m a O L G K E L G K j N 8 k t y k W l 8 g y T u h p q c v e j a x c x c T y E u r W r q K e c H d x m j D c Z f I n e 7 w r 0 T m 9 S W Q 2 T 8 x g O C y H b j Z h 7 H G v m Y v e z n 3 H E O 4 8 j E j 7 Y i T T b 9 U 9 H o Y r k y r J A c P / S 5 E e C n m U H 7 R 3 O z j X u w k + L F / Q M K M J R F U o E Y u v 3 g W h v m T J h + 4 + j 2 W y q i c N B t P V d 6 u O R p Q 2 K 8 t 2 P D h V m v X E Z o 6 G z q N A L e D t l O C r X 4 B j 6 G o N / U S Q L m + 0 y l p u L W K W V r p P 6 x G i 4 0 v q r 8 A U Z a 2 2 / A L u 2 j v S Y 1 F + g U z W X E E q c Q c T v Q d D n x N W V V Y x U w x g 6 n 1 T 1 H N 5 Y 8 C m F E u G b b O S h p b 7 A e 9 + b x 2 g 3 b i B H Y T f o V Z 3 0 1 j v 0 S O u t G r Z a V V R N n d 5 M p x J Z G I u c x J A v i M a H O l K T b k T G A 8 i 3 t + j p J A V r u H c 0 H q + 1 B I u 0 s D / / 1 k e / r o W Z T y M 5 7 E W 9 u I G x k S 4 V F 8 o m 2 R X 5 9 h 2 0 O t 0 s F 8 F U q 4 B l X 0 L R O s F 6 / X 0 a D p l 4 d / G v B y F n D G v 0 j E O 8 y g Z p c 9 V x V 3 3 v Z x L s r 6 n Q 4 S X n F P S d I / K 6 h y D u m / h k y i S Q e E i 4 + Q B S g d m 9 y i Q Q x T s K c t + B P f T L S o n k o S w i s V + Z 9 i e M y u S r K J g h i 5 j 2 w U E l k b o O D o R o 3 Y 8 j J J s L D P 1 l W O 0 m a Z k f q 9 U s F m o 7 u F E v 4 t 3 K L b z V L u J D E 1 i q L S D Q n K U y 3 0 H 4 R B 0 j 8 S B G A 3 k M D Z 1 B I u S l M n U L l T w 5 H o P f 1 x V u d y / U 2 y q e 4 / 8 0 D p m f o / V 7 u / v m A L T A W X i E 4 r L D R a n q Z o v x 1 w Z W G x V 8 V L h D 6 r W F P K J U r g Z q p T V 4 Y x F E E x s 0 G i 5 S 2 j q Z Q W 9 l s E A m a 9 0 U 7 3 3 K J B A P L S W 4 X M k d l I 0 1 W I O Z 8 J q T v / E h 4 + s W c + l D B n o G E f f M K i V K O Z J s v 2 k 4 X T F M h l 5 Q k / E 1 b R X 1 t a O P 4 P 6 J g + J z + + 7 1 3 o u 9 c B W / T a / y J i z S 6 k 9 F o T 4 Z e g 6 S S g m V 8 P o Q h + m f 6 T 1 5 E M j p S T U G c 1 o 6 v m m 1 P c t + G P v z Y 3 o Q P R P F k o e U q V I g x U l p k m r E S 5 V 1 X r q T S n Q Z 1 Q 5 p E R W p b r i x T g + 4 2 G i R e n l 5 D R 7 G L 6 J s L e T X F x H z B j F W f w W x g I Z 4 6 i Q i I d I + 4 z Y F q q v s M n J Z y a 2 i W d z N Y 6 u 2 u l 7 b p H d 0 e Q 4 e U I n y b Z P K t N M s w 2 Q M a T g i a F o m i r q J O j 2 C w Z u h / 0 K B V M + b p t E K n o Z h l E l Z T 9 A Y 9 u r R 0 V u p 9 t 8 3 2 D A I i a / 7 U K 2 2 r 6 z B f s + e l 5 U E v Y z w r c Y V + B q r 8 J N m D u 5 k I b 8 p 0 5 i K Y k k 1 p X b p f m X + W Y F v 6 P 6 R R E f 2 6 z D 8 z 9 J a v M p + t H 4 G F K o 1 s D u C p K 9 I y o w k e B 0 E 9 d 2 e 8 D 0 A j v x 3 o Q 1 9 t f e q C y l R 5 e 0 V Q j k q J H 4 y a W Z 1 E c x 6 Q y l k x y 0 e x I H O x h 8 x W n 8 Z Y 8 E X K B S S 0 x 1 l v G J j p 1 r G T o 3 e 1 g i q u g e B W k A V D p l 8 Y g I T j 4 3 B 5 S 5 g + 4 M y m s Y m 4 6 9 N 2 I F j 6 p 6 N 2 i U e t 4 P R Z z O U 7 f s L Y G Z b C 9 D d Z 1 X 2 h E B G 8 y T 2 0 + l J 6 w y O v a 0 t O A 0 D b c s L z X I h r t k 4 H Y p h I h B H B D W 4 2 z V 6 V z d C S X / 3 v v T 1 n g J Q N U S Z B m i f x F V r j K N k R H E Q 7 t 4 a t N H g E x j y n 6 F n l o 0 M 9 i L m 6 d b K E M i v Y z X G r u y 3 Y b a B I y o r n u / v P y 8 N V U l f o 4 d t 4 u T Y c 2 Q 7 3 f m p n 0 X c v N 3 1 U h 2 9 B H f 5 O + g k v g r N 1 2 N R g e M / Z Y W S g Q L x T H 3 I U m / V m O y K / U o l V E 9 G 8 h 4 K U Y I D O o S 0 4 v a d u d 6 L h 0 O W M T T b J s r 1 N n b K 3 U e h 0 k a p S o / T a M I X Z S y j b 6 g h a p M e Q L y A w f i l a Y Z I D U k L Z a D C i m L M e Q J T I x l E t J C q v 1 e L 3 E Z i e J b X Q 3 F 1 J Y D G A i q 1 j 1 B U N M t B J + G g k h W x c 6 k / J c D T 8 H g G P Z T m G 0 I g 7 m d 8 R W r H a y u 1 d G x W m r h 2 d R 3 X r o S x t t h G o + W B x v u P u T M 4 E Z r F V C C G 4 f A U r J U Q M s d k N N C i I m n I M v 7 T p F i j Y E C Z Z I J V J o 3 V M p j q u 1 S u u 8 g 1 b 6 s Y a q P e z e S X u U e V x R H c W y t E E H H v 9 p H p 8 s C l g s U x n m O U X b O b j N Q c q E w k C y 4 r 7 T V s K K M C j A d e p M Q e 7 I 1 / 2 g i M F 9 H Z / g 7 p 9 0 U Y 0 Z 8 j q 9 g b 0 3 4 q g x I f C 7 0 6 C Y P o l 2 J S 6 D e + K J h Q i w O q d C r F U 9 i 1 e v b m N 6 A N f 4 1 v 3 d 8 h K l t C C u k f Q G s 6 V C C p a i p D 7 f K 8 0 T J Q b u h K o R p S f o y / 9 Z F y R Q I e Z H A B 1 V A A t s c D n d / t 6 B q q V g J z / P 5 H 5 R y u V b J w u k 2 M a G G c j P l x P u b A i d g p e O 0 q 4 4 w Z b F 7 Y R m J K Q 2 i 0 t 3 U p j Y f c y S B l W n p j E 1 u h O G r h G L w u H Z P p t 1 Q c 0 y p e Q s O m N 7 S S u P P B N n R v C P l 2 H m 2 2 V 7 3 c g S d B p U w 0 0 H H V G Z v J 6 m Y N p y J n 0 J n z Y O h x x k i M m V K + S b S b c 9 i x K h j v b T c q 3 q j v P X T p G 2 K T N O 0 g + N g X K d 9 J K h Y 9 H 6 m k p M l 6 B w a K V h u y 2 Z 2 p l n T M 2 m 2 U / U + q G g x 0 a W x 7 D 4 r t Z d L f q X v n U / H z v b j N V k t o s s s d Z G Z + O q K 5 H 7 I H W m 6 9 i W j K i z D 7 Y j j 8 C h z 7 F K m P n z 7 l G 4 D d q + e n I I o k j 8 Z t K l O 4 9 + Z e i A L y f 2 j i 6 e r 8 X u 2 6 G j 0 7 L I P i 7 s J S V 5 l k e 8 d 9 k D o K b r e T 9 M O p Q q + 2 Y a F Q b m B j p 4 b F z R I W N 0 p Y 3 a 4 i u 7 N G L 2 W i Z f l U n C X h T 1 M z U e l k k S S 1 O h l M 4 p X E J M 6 3 R n G K V O x s Y o p C + x g S 7 i R G N S / c R h 6 T L 0 3 R R u z W 0 p Z F E J 3 a T e X p R H H l F s Z f H s I U n 0 v 1 1 S Z j M 3 n P M p s o Z n U s X g 9 j 7 n I V x X A H 9 B 9 Y 4 P t 3 6 D V X t C o W N p p o 1 0 M M / G e Q d M Y Y X z E u u u O H b 3 o d U U 8 M S W W Y H P A G z i h l k n m k c n t d V a H t w 0 N D J 8 u 5 J / e t A + u j R Q O 3 V r u o B i K a j b s o 0 I s N o l 9 e S + P 1 6 6 T J u T b 7 R i A x V W s F c e / 0 r j I R K / W P 6 A 0 v 8 B 4 7 W O V x B c M z B 7 C M P y Z I k Z h m 3 U J x m 9 6 5 1 D X k W w v d e F v 6 2 O n U M D Q Z g C / g h N 8 y 4 N i 3 + d 0 g n H / 3 / / x 3 f j q 1 z W X W f X 8 K i 4 w U y o i V K I T M c 4 j V k 7 k j U Q D l V X Y 7 Q S x Z V 9 H 4 n g w l e 1 L Q K h 8 x d u r N O + 1 D o 9 n A 0 F B v W F 6 + L x 5 Q 6 t z t U 1 Z R y C Z j p h L j o B z p l C j U 8 n Y Z O S q X i H r Y s Y J a M A P Z Z M L t t r s D C r z e j P 8 8 6 V o U A Q f V Y 9 V E x h H E + Z N j G P N H k H G T / r m 8 c H U a X d q q 7 6 C 8 R a + k 8 V 7 9 L t J E E 0 1 H X G W s G 7 a m 4 i J 5 F L d 0 5 H Q D O u 9 x t n g L t f x x 5 G g 7 D N 8 H q C Y y u F u q 4 c Z m A Y t 5 K n q 1 h T y 9 a U l v w V W 1 M Z Y J 8 7 x J p I q z S C Q s T G U 8 c F g N y E 6 N d I W 9 u y V o x E r N m 4 h 4 p l V + X c 3 Y U Z 5 J i s h I v m a M j C H s G a H X q q n R v 5 T / J L / n Z K x W U w + q r 2 q X m p H l 9 7 r U U W K g s r E C r 9 5 E g + c y 5 d 6 1 A I 9 7 G W H v B I 1 X T y B l t 0 b G j y V J O + I x y o z r Z O j f T z q 5 v l x A M P r p 2 3 v p 3 / K 2 S Y P C e y 3 J z p t i Q G l M P Q 6 V F u X x d c 8 Z S n Q V e v 9 8 d K R d g T v U m 7 M 7 A D 9 T H k q g S U 6 Y / O 3 R D g U 1 d M 4 7 M 3 d X a G q y U n b g 8 i W 7 w c L B b l j g 2 F f v Q X k / G X F S 1 F L s f x d C C 8 X F y 7 C 5 x F C l e g s r W x X c W S 0 i v 3 U T a + 0 w 6 k Y N a d 9 5 5 U 1 k j d X x y P M M x r 3 I e P 0 Y 8 c V x L D K O J 0 + Z j A X o K b x S n 8 I N L 4 X W 7 s e A k m H v a W N z r k L v Q M V t t r B F D 7 N V 3 c E q l W S 5 U M N K v o a c V o B 7 b Q O j p Q J u z A 3 R p r y G + u w S s p E Q a q 2 m U q K N S k P F V H L / 0 k a S j q p b j P 0 W S + j k / E j O N E g v 6 Z W 8 Y 4 z B K M y 1 W 9 D q b D s x X E K 1 6 G 2 G Q 8 9 h v f 4 B f y / 5 e w 7 E P e P w y 0 p q B S l 9 7 M J Q 4 J x 6 C L U T 5 R G I Q p l s P 2 f H U D G e 1 A r v z 1 d 5 H W G k 6 D l b P p l m 4 G m s g v q r i Z F U 1 Y T l e v k O l U u o b M T d j a X H g k 8 h 4 Z 0 l f T V w 4 d t b K C / L P l y 7 f S f P X / / 3 d / h 3 n 6 T v g 9 B 2 a Z L t u x 2 E 7 e O Y 8 L + s 5 s O m Q 6 / i i W O f x 8 6 a o b a w f V R 4 B q o 5 H Y S f L Q 8 l k P c U Z a O Q 7 5 v E V J 8 J v Z P 3 B 4 q o C B y F 7 3 U n P g 9 o 6 O X l N a S G E k p Z + q r T z z z v D q 3 z u d S 2 I N W R z 3 X S P Y m h q o y J K n y I Y n m 1 J p L R I P w R E 2 P x Y a T D S U T p f d q d i q K L I X o n a e z K d Q O e 0 S a 8 w T j j J R + C 5 i a t n y z z 3 3 u 9 z o g b l b I H j W A b W S q T P H b I M n b K J W z t k L p d K 6 B a c 6 P N 6 7 v N 6 6 n E M h g J N 1 D v 8 H o 6 G n Y a Z T U 0 v 1 O X u T u K F 9 v T T 7 c 5 E g l g 1 E 3 v R O U + d r K B s M 8 D v y 9 0 b 2 j e F u M k 1 y J t L E Z F v A X b I q p i V y o P 2 1 Z y A H f B F l H K y r / S Z h Z j C d 8 U I s 4 w b V E R f r I K E X I p r R x l f B h k G z f b C 2 h J r M Y 3 C 4 4 u X W 3 b d U y G X q K h p F G U k g O N O 7 y O 3 a I 6 U t R U J o f F S 7 r 4 m 2 / / 0 e s Y H h 7 F O 2 + / h / w G j 7 O m 4 9 T k s 1 i + X c R b b 1 5 A O n o M E T 9 Z i Y f 3 z 8 v a u m t g Z v g 8 n I 0 h j E R P k F Z O 0 b t O Y m x o i u 0 S 2 u 3 v H s z A x 8 t O z / A a O / 7 D 1 / B p 1 b n f l m i U J 3 i O F m x 3 f u B o I O c v X 2 O n B N g 3 Q d U 5 k v a i s V P 2 3 8 B 9 O G B Q 4 h 5 U k C r K t v c Y 9 w Y t B k o Z C 2 y d / L 8 2 B y 3 R 2 0 N 3 H 2 S w Q a r D G k Y 3 R 0 / F S y 6 H K h 1 2 r w a d 1 L G Q a 6 L X E m X K l Z r Y L N Q V 5 d v J 5 2 E 2 N h A f O o N M 3 I P J o T j S M V p O x i c 3 s 6 R x v N c X p 4 K o b N R Q W K 3 D d 5 4 e i Z / F v O H u H Y j w y G J F E W B C r q F m G F i 6 x d g r s o X 1 l o n t a h E b W 2 1 0 z C D a x S Y 6 D t 6 T K I n l w K h j G n o 6 j c c n f Z g O v o t b H R 8 2 a y a y Z Q d / R / q l W / B T b A O G D 8 O + F M Y z T s y M x 5 D 2 W 0 h E k w h 5 K P Q P 6 Q 6 h Y 4 M 1 D Q c h H k Q g 3 k f i q o O 8 w 0 E 7 r Y / V c 1 g P 7 k 7 M j / i e g K / 0 B m 2 Y g 9 7 d T 2 / K m E o j l a c x g u w i 6 I 5 h R 5 9 n P J w g T S z B R V 0 3 G D + + 9 4 M r G B k b x r H j E / j B 9 9 / B y R M n s L a + i S 9 / 6 Q v w e w + P Z x 6 E x e p P d v v + E T D T r q G T 6 C Z c H 4 R 7 o 3 x 2 f Q k u / S a D Y H Z N j I 3 2 g M C L E g H k f k i F c M G O v 9 p V g A 6 p k y S m U s n U N p K k b k 4 7 D w c 5 s i x M M 2 Q 3 c P 8 k H + T Z o i z S e Y c p l M x v 7 F + y I Z A R O r G o + 5 R R Z q r N + M E 3 e f P m P E Y n J 1 B r G r S c / a o + D g S 8 b g T 9 f P h k q x 5 6 K a v I Y 8 b p n j Z h O j L K M x U l L i m 3 0 M i + A z P 4 J D v P h T g 9 Q D L s Q 4 S P 9 f o N m B 0 3 D P 1 x n B 8 x U L i h o V J c h + + k B 8 P 7 K v O w 0 b o x G + M M S W I t N N u 4 9 k E O / + r C 1 + H I D M F M p r F Z q a N V b s N t O m H V L L Q r O k L U h C e n 2 B a M I 4 9 N j y P O S 2 y 7 a 1 j i t X m j Y V T p P T W L C r P j Q M L 2 4 O z j Q 0 i F / I j 5 3 K R R O o K B O G M h q k B v P y P 7 w N H S g y H T w Z b V U j G G x E 3 r 9 c s Y D z 5 L a p d T u 1 g M k / b 2 0 a i + h x 3 H b p K r y 9 T h N x q o + n e X z I g i H m P f G e E v 3 j M u 0 i 4 d n g N m F Z p R 5 / M G H 0 3 S T B 3 V Q h U + n 5 S R 7 t D L 8 t d O t g v v U a Z F H D T g a j 9 i V 5 z P q Z T K 4 / b Y x h F w k A E 4 C q Z b j K W T e + c 4 B 6 F V S n m l U P 2 9 Q j W H C 1 b h Q 3 Z E F f U S + f H Q F 3 r 8 v A s r + y Z c y M N O / x K / / I g a T k X r N C V p 9 R K t D x v I m 4 R R 3 m B s M Q t H Q k a G e s e T u O Z e g / f Q p j D 2 6 u 6 J s t q y H o q w W 1 l Y 7 Q J l 5 f 5 V t 6 Z M e k o c J I r B R 7 k m e x 5 1 4 H U 7 E A v 5 k K B S x P g o L d 1 E J b e h N h 1 7 + o t / B u 0 W g / z N D d z 8 6 C J O v v A 5 F P I N 6 H Y T Z o m d T i r z x L O P U 3 g W y M d f o V V v w u P 0 Y / t a m U J G o z R V R 6 r 0 Z f g m 6 n B J 1 u 8 A i g x o D R l 4 0 H U 0 j A D u 3 N J x o 7 G I K z t b W G I c F Q m F U S v Q 0 N A + B R x + 5 N Z z V B b g 1 T N T s E r r G B t N K O q U t y q o O E 2 4 k h F 6 T R 9 S 7 W N I d L w 4 O R P G i J e K 5 f P D 6 y F 1 c 7 v g b t 6 g V x + j 4 B 2 + F u w e a B S 1 Z p V G y w n b H 4 b U S r f Q 4 l 8 Z e J C x S N l B w 4 u N + o d C 8 u g B z / I 6 u 6 y m X b 2 I L Q c v v I f h y j a y 4 X S 3 R h / h Y F w 3 y z j L i P 2 C e i 3 U U U V 8 R 8 r L P A A i k x I 2 y K R 4 K w c H 2 Y u j Q a P B 9 1 3 + I F y B M J w e H 9 q 1 K t m F K C n F P D x N W R v l / U S x b b 3 f O 9 D B i L s m 4 H O m s N n + q P c O 7 S 2 N x K h z G o 7 Q b m m E / X D + 0 p / + p V / N 7 u T w T 3 7 t n + I L n / 8 s v v / 6 D / E v / + 3 3 8 c T z f x b X 7 l b w G 7 / x W 3 j u / C i p x 5 z a 7 1 W L P 0 2 y z M e j K p O A V k T z R K G F T 7 H D T t L C T P D 5 W b 4 X R 3 Z j g d Z 4 g x z 0 C q 3 p X Z q 8 J d I e f t c V Q C 5 f Q I C d I 1 h e X U W U Q b n E N 1 L G y l X 9 M b T Y w Z t m F c u y 7 M L G T q W F T Q b 5 q 4 x N N m n 1 G q 2 u 8 X C T 8 k k Z M b 1 W o m c o o F m r Y O L 0 e X z w + j c Q y Y z A 4 / M i m o p g + c Z H M E p 5 B t o G X D Q K g d k g L W W L V r h C r z W G 9 f f y 1 F 4 H 7 F P i B R h D L H f Q z r X v b f l Z 0 5 s o 6 w z g q c y N 3 s Y F K 1 s l b G / q 0 N 1 b q C G M J m 2 I C K l s x i Z 7 1 U J K g 7 m 8 G I 6 H M S 6 K E w w i F R x F Z 2 I W Q 5 N R 5 D U q u d 8 H S 3 d h a N S F Y N V C s G h j + t g Q I r 4 A f B 0 K m S S q y k b W / V E 1 g Y y s M e 4 R K y p 5 j D J U L x 5 T S I e D y q 7 2 s u U L m Y T O y 4 p k Z x t N F K h S R R h o U A X a 0 H l c 2 R 2 l a R Y Q d g 0 r 7 + W i Y p S t 3 T z L s Q A N g t 0 N 4 I P N C t J m C 1 b i y / x u z 1 B K m p M w F V n + I c p O e V J V l I 4 q V / I 9 F Q O 6 q T h R O P y U p c h j a p 8 t 2 Y D O c s / A c E x Q g Y 5 R x k 6 r M g e a W / Y 2 0 9 h F 7 I + 1 M i Z 5 j T H 2 T d R s I 9 k x k K K q x X i d Y b 0 B X z s P Z 2 s d X q N G x q D T I B j q H p x B K h O / q 2 J u a c X B t i W 0 h f l b t l Q i j U Q i G B v J 4 P / z z 3 8 D P o 8 L 6 Q w b i l T o + P E T + E f / 8 B / h 1 3 7 t f w L y b 1 N 1 n + s 2 x q c I a c R v v f Z d X L 1 6 F f / p X / g L e O 2 P X k O I 1 n p 5 e Q n / z f / x s / i v / 7 s / w u c / / w W 8 d / F 9 D A 9 l 1 H a U v / S n v 8 b g 9 A 3 o p o l f + Z W / h G S C X I i U U G N 8 Z b v T a F o B 2 l Q n g / y G m j + 6 u 1 n C / F o J a 4 U t J G M O T I 9 6 M T U c x r n x U x i J J x G w + D s K H w k r W m w 8 C f 6 t 6 p v 0 J q Q j f P h G v o Y g v b f P 6 c V W 8 5 K y h A m c Q 2 P R j 0 L j Q 1 j H R N i 6 + 0 x p L S d S x Z e R O t c V D p O W v 9 g W 5 b b o L d u 0 m B 5 c u b i O j W Y N J U c B W 4 y B S p J z J 8 U 2 1 Q 8 Y + B p U L L 6 c j b N f w g G k 6 E n 1 i h e 3 q N Q 1 Z w M t x h j b n m 1 6 W g e e j Q d w N n E C v p v A 8 c w x Z G K 3 4 W e A L p D R U N t P 7 y 2 C q 7 Y O F Z 1 a R s s R Q 4 v X I x k e o k y y 8 Z z P p C C R D k u M o 7 v a a P i a W G m 9 T b o V 4 5 1 J 5 r q P s V o K Q W S o r G 6 U m q u 8 X 8 e 9 b P J q 9 X 0 U H N 3 5 m + O a g X n b j X Q 1 B 5 0 K V w 5 1 E 1 + T 3 u P I t + e R 8 Z 6 F n 2 0 s F F h g N + d R V T R e Q 6 T 3 3 s e C D H o o s O 0 P C y m I U q m C W K x b U U r k T 9 a + Z Z c v I j 7 6 B G Q L 1 S 6 k P x y M o Q t o e L p z a R O e G T h 6 m S V K 1 g Z i e Y H z / / m r f / 9 X 0 3 H G B F 7 G J a 4 w n n n 6 K T z x x B M 4 c f y Y 2 m Q 4 m Y j h l V d e V l V D 4 a O S 5 f 4 Q 9 g E p J 5 8 E c k P f / / 4 P 8 K f + 1 C 9 i b n 4 e S 8 v L + K t / 5 S / h 9 u 0 7 e P b V P 4 e 3 3 7 5 A + m a q f W I j F K 5 W s 4 7 Z 2 U k U i j X c X V j A Z z 7 z q i r E q C y W z F u R g r k Y 3 7 U M H Q u L 6 y j V G i g U 8 t i u m F j Z K S I U c J L q u R B m e 2 v u I k V l E y H G C e v 6 I r Z b K y j Q K t U M q V 2 e R T F w l s 8 Z D 3 a W Y T l H U F m s Q F 8 M I d Q 4 C b 3 s Q j X y H i p x 0 i I z w O + Q J m C S 8 d k o m m T S / p g F F z 2 g 3 J 8 k y K p U p p r O 6 2 5 i c 9 N G j r R n m 0 6 k T V 7 u 4 D V L 2 R f x Y m K p T d K Z s b g T E z R 0 E b a 9 0 9 Z Q q p R J w + k v S G O y / K 6 X Q h + h l x 6 N D G H I H 8 D E Z I I W t U 4 v f x w 7 8 1 v 0 k A F 6 f 7 a H x B e M n T T S 4 w 5 j j 0 Y n i F I 9 R y V 3 8 w F U d J s G R E O b y i C Z F 8 v W Z Q S D C c Z K C z A 9 F s r 2 M q q q F h S v k 8 e i X 0 e e C t B d K e x U 9 b 2 j 7 n F 4 v S O 8 q h Z D a r Z X v a y M k 0 F t r V K Z + n 6 n 2 V s v l f K d 4 n V R p i Q e d k j + Y Z W M Y w x e q 6 S u 9 W N B p l x k w a t 4 P j W o N Q j x y c o v M 2 Q o 4 N / 8 z t d x 8 c M P c f X K N U x N z + D X f + M 3 c X c 5 i 3 c v f I B y p Y p v f O M P s J 3 N 4 b v f e 5 1 x + C 2 4 O w H E h 7 3 w s V / c v d F J T e q p 7 7 t W r b R 9 w z 5 s 4 d 1 B M O s r d H 9 1 O C K f r l I d C J m 9 d x 7 U u A y X K 3 d 6 z / k V f Y 6 0 h W 4 / v X c B n g h w v t L E + g 6 D + G x Z e a p K g 7 S m X c T 5 M 8 c Q i G a R j j O e o n J F 3 U 5 U G L v J G q I c K U C t U U R d P E d 9 m J Z U N t d K I 1 J z Y D h U w n h M h t i b q O q y P 6 2 P H k o j r e P 5 G D A z K E D Y Q y 9 U C C P U 8 W D 2 Z B 6 u z M + j 2 q 5 h q 1 x D t t B U 1 7 F w p Y m 7 9 S K 2 q O j J h A f B M G 1 B j J b P L Y s F S S 1 5 / N n 4 B N w 0 A o 4 K P R Y F c 6 f m w o 1 s F l l Z c j E c Q D D l w f l M D i H f G O K h a T y R C e N M 3 I 8 I P c z W h 0 t s v z Q C p I w O U k i T c Z t J K i M V Y l v + D k q d B t b 9 a 3 A 5 Z J 8 p x s r u D o 9 j I R n i 7 3 0 d G t g a l W E J F c c m Y 7 b 3 + V c W g c w g p Z 1 F x J 6 g U a M C 2 H H l t Q R + V 0 J 5 H Y l p 2 l v f Q d b j R J K e f t E T U c o k h Z X c N F r 9 4 f u J w C v Y b F z k m X U M 2 2 F 4 n V S E e y s J K P Q y i M L + s G W I v 7 8 V q s T W o o C 9 2 E m l k f k m 2 V 4 9 d T W L F P A j L A G h g f s n / + T X M D S S w s 0 b d / C f / + f / K 3 z v u z / C 1 n a O c e o I / u y f / W W s r 6 1 h a m I Y / + 7 3 v k U F c i G Z C u D 4 s z F 6 4 6 e o r H 2 a J w r a N x V d f K x c P k f h u + j E v 8 x f 7 0 6 4 / f H g / g s + E I x l b F o 5 R 5 m U t E P + H 3 y c 9 y y L 9 G x U a m 1 k y 0 1 k i w 2 l X D L H 5 H c Z S M Y p A K R K T e 0 6 / H 7 G I T i G n a w M R b e R d + v Y Y N y w 2 F p C k 1 5 s O B b D L I 8 3 5 U 8 h p E a 9 t t k n N k o G B b P h g M s g j S n S e z T F e m t I B B n 7 U D C d 6 0 6 c e T 6 A U P N t W P E v 4 G 4 + r 6 5 j 7 e 4 O 5 m / x P F o F l a a N E F 1 l 2 J d D I D n D 5 2 Q L I S p A t o G Y Z D E z X n E 7 6 D H N I G 4 u 5 X D h 1 j Z a v M d Y J o j o z B A e P 0 b a G t t Q 2 e V l 1 2 c x E / P i R I o C S c H 7 / k J 3 w M A m / X K 5 S x h L z q F a N t C u M m b d 6 W C F 7 b L C 7 9 W o Q C 6 / h Z B L R 9 p t Y y T a w b E p D 3 y O Z R g e n R 5 q A X V 7 B W F 7 C E l 7 l g H 7 M 4 j Q E 5 e b G 4 o q 9 Z H x n V O 0 s V 5 c Z E h Z w S 1 N E n m V / M J D R f K 5 H A i 4 N K V Y + y H v T D h G 6 U x l G F 1 K c + 8 b l D o K D l A o 2 T R b N h d Y W l z E 9 M y M q k h 8 6 s Q J M o A 2 j a G D Y Y 0 L n d o i P W 2 H N H o K f o 3 H 6 O 8 K L 0 q r b 1 E K G R d T v n K k z W I Y R i U l q z / i L G h t U L G 7 o 9 J H n 9 i V i + 3 t g y O x B g o / J C c / y t q k T 4 I j K J N A K I N 0 g F g 4 X p O M S N m r v 0 v u z 8 A 9 e 5 k s 4 C Q b 1 Y m A z 9 U d 3 W P c k S B 9 D A U 8 a C 9 4 4 b c e w / p i H U W j A c y 4 U Q k 2 s O O p Y t u 5 j L t s u C D p g y w j j 7 q F G o f h Y R y 1 Q 5 q z S X r V x B h W a n U s F Q p Y y r f p A X Q q l c G O Y o P n b K R n Y 3 C H T w A 7 3 0 D b N 0 v h 9 s L y + F E t U r H p T W Q y N k B B D g S i i J J a + R 1 J J O w U w t Y 2 j p 8 f R i I e g s s T Q J v e t l Y 3 0 N K p H B T y E V K b Y w m q L / n 8 8 e F J H G f 8 e 8 r 8 L o Y S S c o C r Q C v 2 e V + U y X N u n x r C E c / Q s 0 u 0 b v V I c M g j l A S W a 2 N 6 / U l F J 0 l b H k K y D t z 9 K a k r 8 0 G m u t l B L 0 Z F O 9 u I D k k e 0 5 l S I v H 0 O J 1 J N z H G U v F 1 d + Q e w R V o 7 u M o 2 7 u w O c + g X L + G j Y a d T C k R 5 F e X j Z q M G g E B C K Q L m r Y Y E 0 + Q c Z 0 Y 0 M r s z 3 G 6 T U P z 3 h 5 I G Q Z y r 4 y c w 0 r T + 8 X R E z m G 4 h U K q U o u G w 2 o Q Z I e F m u 8 o / V e i Z V p 9 0 V o t j R U U g 2 i V A 7 o Z D 8 v V s m t N 1 J h D W 2 r b w n U z t C 9 2 R J k W T T 9 3 B k h d J k W 8 o B v m i L G 6 5 c g e b v p d N 8 y t B k Q w C 5 8 I d B d o 7 b z 2 M p T F r s C X T c p E y R 4 3 D p 6 / C 3 r y O E V Q R J p S K x E Y S C Q e R u 5 9 Q g g c a 4 s h W y 0 A j Y 2 G 6 0 s E W B 2 t F l Y W A F H l 5 D g s o 0 5 I 0 g R o W S z Z p t x l S S Y S 2 2 6 2 6 r i F V + P 1 u 3 s V V q o 9 6 q I O h p U Z R a p E g x D E 1 E 4 H D Z q M k W n o X X U a E l a 1 L h 2 6 Y P H V I s P g X V m n E H 4 y R z A h 6 a 9 M l T A Y x P j y J j v 4 + i V u N 3 S 2 o K Q O o Y O t w F j C f D O D k 7 j G H S p E m G I W 7 K n 9 / N 6 3 P m g e A M F U 6 u 0 8 n r z D G Y X o D u y m K + N M b z 3 U V R F l n y / U o z S 4 M A b F o W T J / s i 1 i F H i p g x 7 m J V N K P m Y k k o m E 3 I s E o z D X G D s 1 R d H I + u H 2 M P 5 1 T a r j c R b W S l d q y k r d h 5 R Q t d d Z I l e 0 q t r R x L D H W z b V o C K h Q k h L l o 6 L I I j z x V h 4 K b Z D 0 W D y 6 S e 9 a Z 7 s K a m Y W Q Y Y g H 2 c F u G Y x I N 0 3 P X D t 1 n V k U h k V + x 0 E r f A t U t 8 J h N m W d n u N N J J G V Y 5 D Q 6 H q k l g 1 9 e h 2 F B V M j J V 8 L q u b J S Q Z X H 5 E H F 2 h 9 i 2 h k O F s V K 4 q D i t z V 5 8 6 D l 2 y M Q D h 0 w + p P K t R s N z + B L 3 E L L x U L n + E w X P z J p y t m 6 R p M z A j F 5 E r L G C t u I a V / A 7 W y 0 X k 6 j X G P D J U a i L K 4 2 d c b o y g w u c u a G 4 X 2 q 4 6 s u Y c 5 n R 6 M D 2 H H Y M x U 8 e F I N s k 7 u 0 g E 3 A h w d h i J J Z U 1 E y C / S I 7 J d 9 a Q M 4 V R N F m L F N j p O R k B N H u o L D S g V 6 z E B l x I B V c p 8 K P I h K g o H b u o u 3 3 0 a u R j r E z J S s g 6 W 3 S S L Q x k 5 n C 2 E Q I a V 8 M b V 7 T 3 a Y X d d 8 w A q 3 v w A x M s / s t W B S O D W s N j U 6 O X v Y i d H q A k t b C h t M G f Z G K F / M 0 D b q L K u 5 m X B y s w + Z z N w 3 A l D e N l D O O V C C N d G I I s V g a 7 n Y E k c Y 5 I M v n H g e 8 / m 5 G j D w i n l F 6 q 3 E a 2 g 1 6 v s e w Z W i 4 W 8 l i q + F i f B t T 6 7 O S 3 h Q C p L C y Z 5 e k x J k O W y n T f k i N v l B v O P 5 R 0 J X R v Q r l J p W V D e f 6 i y M H Y d X m U W r n a V D C K O g b C A d O 0 f j R k 4 k h l 0 E N k T 9 5 r h 5 U J G F M 4 r 1 4 r C b 7 s 0 V m 5 K K X U + y o h 4 + t U A I t d A L e 2 g 9 g e U k B P 2 1 I Y 9 4 3 U r M P Q h u O 2 O h C M S Q j Q r I k H I F R V Y z f G m 1 h r u n B u i e F j 2 i E L p d N r L c t c u W O 2 k p U 6 E D E E 0 X a H 6 W g j z H O C V E Y T D T o N b Z l q U R n C w u k f j L s H C J V G P W G V G 3 y Y 3 4 N U Q Z f 6 X Q S / o Q H D Z s x H L 3 M K i n i R n M Z 2 c Y y S q 0 A K j t 1 6 A 3 p n C a / Y 0 L m 1 k P + N g U 1 B J / X Q J X U b k x r I J P 8 H K m U T 2 V 3 + E O k W t E x e A K 8 F 7 + B T s p G m 5 5 x v b R K r 2 A h 6 K / I v D B 0 2 Q K 0 / h Y t b p X H r m E r F K E i V W k M S I O o a L x N V D o y J q f R g 9 S o S F Q o N 3 / p 7 N A j B z D t G c G 4 d w z 6 a g G j i Z M w 8 k 1 S 5 j B S o 6 P 4 6 A f / C 5 K B F / D + j 3 5 T K d P V H 7 8 G j y + A u U t v Y y N n w p 0 c R r 5 R R U n X s N 7 Q K b k t J H h P c a + f l K k N 2 2 3 Q 2 0 p l 3 m 7 f H I S q u a 4 y 1 t v 0 B g Y N k O w t J T X R H w R V N J N C P o h S M Y + G a x U R 9 y 4 t E 1 y 9 f A l j w b v Y Z m z c 3 6 d K l p U c C o m T B h i T z W v P k v V U z A 1 6 a P F S 3 Z v 5 R A o l M D 2 M W 3 I / h E a q 8 a l C e b 0 H t L j M q z z C 6 O Q g 1 t 7 d R s N Z Q T V h 0 M N k c c P Y w n x T U o / 4 I U m + Q 8 w n O 0 f i F c o E Y v Q S C S 9 j H V p l j 4 v B K + o o d Y o o 2 D n S m x o i z h h G 3 A m M 0 5 q P U / k m 4 / S G e T f G T y d 5 j R b K 9 K T b 5 N x r Z g U L j X n M F x n m y j C 5 7 o Y n 5 E a t Y m B t n T 7 D 6 U T U V U E y P o p k J I G R 6 C w 9 R I 4 y M q 1 y D 1 0 d U p J g i g K w B p 3 X U u x s k 3 a 2 s V y / y 6 C 5 Q S X f p N F Y Y c z E 2 K 6 y i l b g O L 0 X j + 8 L Y t t a w Y J 1 m x 6 B 9 N K m R y T d k i I q B i l f U 6 J O V e i F d J a x z n A j i l k q 7 Y g r j b g V Q j I 8 A b 1 C p Y g P o 5 K l g s 2 c Q n D Y i / E T p + D v H M f I q R k k M 2 F 2 m Q / x S c Z Q t T I M K r d u N O H 1 B B H 3 h 5 E W 7 + r 3 I + m L w G L g 7 5 F 0 q G 5 3 P B B S R E Y S k C X V S R S s / x C F i / Y y 1 O 9 B P M W + g T J R l o 3 s K m N o 3 p v l g a G b 8 H j I O J w f Y t F D b z S g 1 T E v j 2 c U K A O i l A N X J 6 O K s i H g A G S Z i V y H z M N F S X n 7 O F y h Z B R D e G P P A x y m U G K h J C / P Z g c p G v i p 4 Q H N L f H c k Z b D 3 w + 9 a c K s + u E 5 Y 2 G T A r n q W M U l / T Y 5 f B M W l U U y A R h C K 8 o k S z P a / C e G M U Y a F / b K V j j s G M 3 k p + w Y K l 6 a t G i E i j 1 G a j j h j c G r 7 S B A T x B l z J K e 8 l O A Z f F h E 1 u V G p a 2 y w z U L R R Q Q z Q Y R l B P w O / y w E m t j Z C G J S O k c K k 0 k q 5 1 J F I T C D K 2 Q X m O n R l n H 4 d h M U 5 q Q k e F x m a L X u 1 S / Q 7 W 6 l v Y x D K W 2 3 V a y y z u 2 n 7 S G w 9 c t O y O E K 2 y X Y f F m K V q 7 f C 3 s l S F R k E L 0 / L r M D o O N V l c 4 / s y k u W Q E T 5 v F N N a B o l s H O n a K M K M n V q r b B X K W X W 7 D R c 9 p c 9 T p t G R a r Q t O K I + 1 J b 9 q G / d Q m L 2 B M X F T V r s Z R s x 6 G f 7 G P Y 6 x o M j 9 P I B U j 4 f Y v R y p r 3 J d j y K O h 0 O u V 6 J 3 f Z A J V X v j b 1 8 3 g C G 4 z M 0 h g l 4 3 B 6 l T H a D N J j G s j H w V V l Q q d Z z y S i j y F 5 7 k / L e G 6 6 3 J B 3 r f s o o C i V X M n g d z r / 7 N 7 / y q 4 M 1 B e 5 B a T u V q X a Z c c r w o Q o l 0 L w Z u E q v M + g 9 T g X 7 4 x 5 K J + T m P u Z 5 y n M U 3 h M m D H c V Z V r 0 D S z i u n m b Q k d v R O G T P W E 1 M Q 7 8 6 6 D H k K X k O U c d f r 9 N S u B C w M W Y j O 3 i p Y U K a A G k y L l j F N K U U 7 I I a l Q G L 8 K M a c K V c Y R H X V j + c J m e I K E m Z e 2 Y C W / Q i R S 9 m K y c 9 Z d 8 S I W C S H h 8 y I R D y M T 8 G I p 7 M R z Y Q S R 5 H H n r G q z A M b i L l 9 D 0 T K s M 9 a L Z w k 6 7 h u W t n 1 C N b N y p r G G N 3 q D o q W B J X 4 D l 6 y D E 6 y n d z W J y / D S y 8 / O I D w 0 z L q H a a B 0 U d 7 Y Z D s S Q 3 6 B a b 9 c Z G 4 2 h X N o S r o k 0 6 e 0 J 0 u H T s U m c G h 3 D j O c j 1 B J l x M b C 8 I c 7 q N M g N P M d e u n j a P H a K 1 k v H E Y M r Q Y 9 j n c G u c U c o u O y f o m G h + 3 n Y f t p W g 5 D f s Z j N A g x L 9 v G 4 2 V 7 f P w 6 5 o O I k J Z K f u E 9 H D G D p 5 m / g M D Q 5 2 j M 4 j x G B i 0 q j N S 1 k B J x 9 z C 4 8 J S G q 5 9 H O g i b T k d y K 2 V 5 f 3 8 Q x f l 3 / / 4 / f D D l E 6 0 1 i o q L S 0 N p t L b 9 h 1 I 4 e Y i b p I W 2 W 1 t w 1 K / B x Y D f q u / w / t i 4 8 j 2 l 9 Q d D Y + w g y a 5 a p z e S I g K t b / V G V y p 8 S E K q J M v 2 z t V a o j k Z W C r f Q 8 d o w 0 l 6 0 6 5 X G Y t Y 5 P S S e U D K o H c T N l 0 e D 2 5 d v g M H 4 y P f E D v c 2 U S N F G r D c R f r 7 G D Z K w K 2 D 5 b p o p c h f W E D 2 Q z O L W e L t L Y F h v P I 0 O I O U R h D v J + Y O 4 q Q F m J M E M Y Q + b m v E 0 a C n k M W f A b 1 F I K d S T R l i o + U L z B F 4 Y o z M O b 1 B a l 4 K X c Y w / T m S W c E s U o M Y / E a K Z H J O E 1 H M j m G p H s L / t g s h W + U 9 x J E r b a J E p u x X L r M 2 G 4 d 2 9 V t 3 C a J v 1 y r o M b 2 0 h 0 W O o 4 2 g 3 8 d L r M J f 6 G B 6 d Q 0 F T O B x u Y W S l u r y F e 2 y V o 8 y F U K M F 0 u N A z e M V l e O j 2 B s O X D c V r x W c 8 Q p m j J p 7 0 j G P M m E N H X 0 J T M C j O P j C + G y P Q E Y l M R e J P 0 4 W a N n i q B t c 2 L M J K r q I S 3 Y V Q N + B o 0 v m g g E K b B o f c V b x Q j 7 U s z V g m x D / w 8 t 8 f M 8 R v 0 v p 8 Q k l E i E 8 q P A k f + + 3 C m P k 8 x k 1 q C H n U M G V D p l h Q / R M u F A h 7 g o d y a T 1 F R y R T p e 6 m j x V D C 9 x k H 2 O L J R D n 6 D x H w 3 u c S s O X t P E z v K D Y k k H a 1 Y P n P d T 9 7 E M T T q O P J 3 A k v n M e U 2 1 I L 4 f o j L P f O J Z M G 5 L 2 y r Q 0 b Y n D Q 4 t Y 7 r 2 N 4 9 g y y K w u 4 / v b 3 M H v + B X o Y B 6 7 8 5 D U 0 G J h a F K A g B X j o s T R k u k H T m m g 7 i 7 h l L G O u S c 5 P f t 3 R Q 3 C a c Q q l j 0 r s g E 1 6 1 6 R C 6 3 Y R l r e D k V A M c Z 0 e x h H B 4 h s / w m h m h k K f Q s Q R Z v s 4 q U y M S y 4 M w a c P o 1 4 u w 5 v Q k T 5 J u u a Q B B 1 S L V 5 v i P e b o K f I d M o 8 X g C B a g b x G I P 9 d A b R a A J x e g p / m E J Z e p M 0 L Y r 8 2 p s o G f Q 4 1 S x y z l O o a G k 0 e O 9 U H 1 K 4 l h J M r 7 O D M G 8 q 4 X P j u I N x T e g J e o d T e N y 7 g M m p F 5 E c m + G 1 x F G o 7 t C H e h h 7 V S k j f m Q S k 4 g K Z Q 2 N w t 0 c I n W t I q Y Z a l O 5 Y V p k E m M k w k 9 2 Y w t Z r 8 R z s t H Z n i 3 Y l T i J D Y 3 X U A 4 d f w N u j w V X i r F b e A n W 3 R E 0 V i q k v B E q 0 i T i j F V E k b x O 2 W Z U h s w Z f 5 C C f h K I R x j y 7 y 4 f O Q p s N R F N 4 0 s 5 7 s + D i e H s s q o H u M z B S d w B y N a z I U e M 7 b 5 b S P X I m R J a a 4 U G f B 9 n 3 Q f Z W U 9 2 h R C M 0 C J 6 R v 6 8 e v 6 o 0 P R 1 K t T e U R k F m X M a v A Y J F o X r + i Z I O f z 0 L i Y 5 f t f 1 G v R M L p X k S I / H e 9 2 5 W k F o w s N 2 E f Y t d R o K u G H d w r / O X 8 R 7 x S y P T S V q p + B u 0 z u Z A f k V F c p i X F W C 7 m 3 D d J T x u f Q Z v B S a x Z P 0 H l F L h k x t l B o r C D J 2 M h s B O D Y T K G 9 t I Z J O w R s I o l K Y x 8 j j b n q 5 E I X f g S Z d Q k O v o 0 0 6 7 S C t l N W u q N t o L w B D T / q 7 I 5 E a P W K V Q u k 1 s H S X 8 Z E 5 i V z L D a N x l w Z q G p q f 1 0 V a Z 7 h 0 e q c a 1 k n z n A 6 d c Y t J j 2 A j l R 9 H P D 2 C J h X k + e E I Z u z 3 c H c 9 g 7 x H x 4 J x D T u Z O S w x z g t q 9 L Q 0 H G O u 0 / S 8 U 0 g 7 U o j T u 8 l o p a Q u R R p X q S C / S D r k p X d k 4 O 2 3 4 O f l t q u 6 q h s Y n u U 5 Z Z Z 2 H 5 b r b 2 G n 8 B w m i 7 f h 8 z 3 F 4 H M O Y X r L r r x 1 + 0 I M o 3 z v k 6 C f k H t 0 2 H D J 5 n X x n + c 1 d K 9 b 7 V L S G / I u t O Z 7 i v H J 8 I l H + Q a h d W g 1 a X k V O h Q Y u m O V S v K I U B N p g 3 y 2 B / X + w N C l 8 l r q m m g 7 9 Q J s P i z b q x S r W x v C V I + r 7 9 6 A z c u K z c p c g n y b w k 1 6 d L 1 S x 4 f Z J q l U F J 7 G C B 9 J K h S 9 l C z Y 4 / W L U l H T G F 9 J 7 k W H d C i N M d K c F K + t w 3 N o B R P u 7 S m 1 K 6 G V d 6 L e W E d i J o T g C P 1 R o I X K m o 3 o T E o F 8 G 4 Z t e w 4 Y N U k c 4 7 K T 7 r F Q 5 C m M n D n t X m s 2 4 i 6 7 p I O L a F l M s b Z 2 W K s F M d 6 M 4 i 7 2 x U s b m Z R o x e U A Q a n S 9 J 4 X I z F g q S f D c Y n H p y N n M f x w B S G O i G 4 d r y I l G x M 0 d t a 1 W m 2 y w c I z N L z J k h x e C 2 B D u m l e x R x U p Y p u B C i Y R r l e 0 O k d 6 J M g e A x e O n 7 b H o m 2 U 8 k 5 B O K 7 M D 1 V c Y t 1 S C C M y 3 l / Q + C D C G H A y V E 2 U 2 e 5 n d Q W H k M 9 U 1 6 1 D w 9 P o 2 O U f b A K H n g r Y 7 D U 5 i E p 0 Q D u U W D t M Z + 2 w r B q F g w t z x s f 5 u x e a + 0 m X R D V w f u 4 b 4 B C Q X x D f u + 2 I N d / F A t h h X Z k N h Y s F K 7 o L z v R p 0 x q s V Y U T z x J 8 S n 6 q F a V g m F N i 2 p 7 F J B e j B l k M L F d j d u P j J U 5 a P 7 5 x w k e 0 I t l n s Y Z F 6 h T 0 e J 4 k 0 H t n A b Z 8 7 s 1 g L I t 5 t 4 N 7 u J b y w t q m K R m h R x M d k Z p A T d 4 X M e h n G N 5 S n A o L c P 8 F a e j 6 T w f H A E y a 0 o J n w z 0 G W H 9 q c S j B X v F y 5 R 6 P q i H 6 F Z G S 2 l x 7 Q 6 q L T p F x t t F F t t 1 N s G 4 z s K z 7 q J T C y N Q O s a Z p 8 5 y d g v g X o x h + 1 W B 2 v r 7 + F O d R a X V / O Y 3 y l h O G p h e G Q U q Q T j M M Z b m b C G p J 9 x W 4 A x G + O T T k V H h 8 I Y C s U p t D u 4 G 5 h A P K L h e P g i 6 t o 8 1 r U k S q S H N Q b S s p t U x B G n c U i R g i Y Q J o 2 V j X E 0 K p z d 3 o F d n S c L z 1 A r Z L X w N o 3 A B O q r P o S P 6 Y c q k y D b u o E o l S p Y f R u m F I I U S J F S M X w D c 0 R 2 a 5 H U a 5 T t s M 0 2 W W W X U + F U + 9 M D 1 9 j 3 9 M q a y I 8 l N N H D e / S T E Z B a 9 / p V F K N j G q q b Z b d E M Z w a 4 0 i p m u Y i W 3 E F G a u F 3 C p L R X 7 j b r 0 D L f U 5 t N t t e L 1 e l c 2 / X n v / 3 v L + T w t H T 4 7 t b d b 1 S C h / A E S 7 + w 0 d C k k x O o q S 9 D G w c v d Q D C j U x k d Z e M N O J I / v 1 s u Q t L J c t Y n 3 1 3 f w j Z u L W K / Q G k u S p 9 R D J 9 Q A p 4 R z d G g d X x G 2 3 4 k z 4 S h p T A R P p o 9 h l B T r 2 L m J Q 2 z h L o o 3 g f h p X g 6 / K A q U b 7 T U u Z Z y 9 D h z R Z i W j a E R P 4 b t B M 5 P X 0 J 6 / K u q / k O T i r b D 6 9 t m / H S n P o s b G 0 W s V G o U r A q i i Y z a j 3 c o W M V U W m r + h e H a 2 G S s 8 i Q a h S W k T q f Q 3 g h g K + 7 G m S E D P 5 j z 0 b Q Z i E U q y F i / g z a p Z A O k t Y F J U s Q k w s 4 Y w r K L v I O U k / + 0 + j W 4 k Y U e / G L v L u i d 6 w u o b 5 1 D a J q G 5 w H K V D Z W U d K X M W Y l U e + k E K W h u A f Z d f J e J S V C F u i 5 0 5 D t Z t e b s n r 2 a G L Y x 0 G U z 2 4 X S I y i a B Z a f L R V C Q F R N O g e u O n F v S H e t 8 R x b p d a v h J 2 h d G o 1 6 j M N P 9 m X V F A 2 U P M H d I Y c w b h C X s Y S k g m h E w p u B S b e B i O T P k U B Z O U g B 7 / f B g 6 T U l U T D 5 0 b k r l Q w 1 S S S m W s m + 2 e w 8 k e V F 2 K 5 T K R 4 d C r t O B d l 1 H a 8 u B z P k Y Y y o D z p 6 r l 5 y z e s v A Z i G P 2 y t r K M p E a 4 s P v f e Q 6 R q q i y j W O A X o X G A G w w 0 / z p 8 Y w f R I G M P D C c i O g A 9 D f o H K 6 L L Y Q W 4 1 q r a 9 U 8 X V q 3 n c 2 K z i W q W A l U a D 1 + X i + Y q I h 5 s I h q b U b v A S S 0 n t C 6 O 8 B I M e Q s 0 S 8 V o s r Y q m y 8 O / H V I + v k f b E t I T M F t F e s I i J m e P 0 8 O 5 0 N p x Y M 5 w 4 1 j K x H j M w m r R g 2 b b j S 3 z L I V C K G A Q I 4 4 q o q T I w e a m L A i H W 1 + i h 5 t T h s V o V q C F T r E Z p W I u j c H q G P w T V b a f G K p u z H E Q f B T m q G c c v t Z H 2 M R T i D J e 3 Q M p P 9 a n 7 C J H j C E l h p G N / q R O x a N A B i X 2 D H M T D j O r V n / L / l r B l B + R s R B i E x H E p h n z Z c o I s O / 8 1 P H 8 X B n j T 9 O I Z O i l x 0 i P J 3 y I T v K 7 k 1 G E R o L w p Y L 0 h q T n V D R R z M p 2 F Y 0 d A z c / m I O j I p W x D B r p + x m U Z I Q c X a E E p s w i H 2 3 y 1 t 7 5 I R z x J / j s I Q o o a 3 s G 6 w p I c m I v q / 1 Q q K H 4 h y t U Z c G F 9 O M y i s O 4 o 6 d M A r E L s l p 1 s 7 q J X K 2 G j R x p A a m G 0 D 3 b Z O z F h k w F Q n g s E M M 5 U q t z x 6 c x S y U a D o Y R d U s h R l q r I x g W f 1 w i A E Z s P i e W P y p h c 7 u N L N 3 V z f w m q h R c y 5 T l 8 C 0 k E h r i 7 i Y i k U m 4 n U 3 4 P d 0 h f 5 e x A M s / J U u s Y D n t b s Y A 4 9 S t a h s e m 7 E a r 8 2 d 2 U A o b a L R j s I w U q i 1 K A i M u Z 4 4 z x / x I N m G m 9 Z Y A 2 W J 3 / F S s U I U 3 i G + P 4 u N x m m s N c 9 i o X o S W f M Y g v F Z N O n B j F a W A X o J t Z 1 5 V J d n E R h v w E 3 O q 7 U l E X l v N v d e s G H L 1 2 H 6 H 0 O h G U A 8 I P y 5 B 5 k j G o z D 7 y m m B q n z J / f 2 K G h a R T W x G n H L P r 3 d Y 3 X j / I N r Z 9 h W B S u t y 6 i b 2 0 i l x 7 D 2 Y Y 7 K 1 p U 7 p d u M T V U x G s l I o S d y B 6 i w V J o A 6 X V 4 K I z w c I B 9 Y W H s V B K 1 r T q a G 1 6 U V s t w q 6 U v v D c V 9 w c e c T 2 U l D 7 u 1 x 5 / C J y V H 5 E 2 v E p B P t y i K Y j V G q y x t 3 8 k 7 y A o p T t Y o S R 1 x j I M r L 5 d Y i u 1 V S 6 d D A A M J j D K D c s k 6 S Z p 1 Z 1 i B d f z R c w X 6 8 o T 0 F / g G K 3 a 2 W N p H B u O 0 E N d o w y 8 S I / g R M g t S y 1 k + P f h r l 9 Q 2 6 j S 4 U Y l L M A S 3 q Y y u X E 3 6 8 N P r q w x 1 q Q b p H L J Z m V T 9 C p P p Y M 4 n Z z A h C z w 8 8 T g E O r H O K F G w p Z l r L B c z W P D q G O l n k f N Z 2 I m 7 k M 6 U C f l c 2 O Y n e + 2 h / H U 0 K R K i V l / b w e R S S 9 W G T N t l L v X K m z l i f E 7 j B 1 0 1 N o a 1 O n Z E G b H Q Y o Z o y K m 6 R W 7 b T Q U s X F + u I 3 c 5 T Z 8 o Y s I H e v T K 2 m 5 w w 1 J s b 2 I d H M O Z u y r 6 h x h s Y s 9 6 R K j p v b i a q / S X t J L 0 n r Z p l D I 7 m 4 g g u 7 I X + 8 H j w g H K b 5 X 8 y N p u R n 7 y V J / M o g e 7 R e Y t R u M I b u r h W U i t v p O G B M v D T H e O l p f r q 1 v Y H x s b y U u m w Z x + 1 o R b l c C r W Y R 6 c f C j + a h Z J J 1 z y j b g 5 C / i C r p h Z c W / Y E Q x R i 0 9 v t H 8 g 6 A y a A + d 6 e A 4 n I V 1 V W p / R D k w w + 9 5 K Y A e 1 B e a i h r E x i j o F H Y n H 6 T A S p 5 d N B x 7 y F x j T d q w y u l x B x F T E w N Y 2 w 0 j B P H Y j g x E 8 P k U A j D U S 9 S 7 j U G + S c R 5 n 0 E y K M l 3 U g C b 6 n X L R a y b g k X z / A W 9 l L A 0 k o Z T n M Y 1 Z 3 r G D 1 + A 4 7 Q M Z h m j B 6 x h X x T R 6 n S h C U Z q u T n M V q 5 0 Z i O U K a F 8 E g L 8 Q k P a t H r i H s u o R P Z Q j N c R j o 1 x P P f Q i g 5 i n T Q j 7 Q / C L + 7 j j i 9 X 5 j a 0 t I n K T / X 1 E i V 5 K + V l i p o R Z N 4 a l z H S X o w p + d t V b 9 c t q K J e C W 3 g 3 G j Y 5 P 9 U 0 P Q l 0 M 8 t I J k e A m z c T / m d s L w 3 M q j M 1 S j U t y m c 0 n 3 q D s b r V 9 o V E E 8 k C i A j f X G R W T 8 5 3 h P O j R f G r p F 2 l o v 4 r 3 X f h d u j x f X 3 / o e p s 4 9 j S t v v o X V O 5 e w s 7 y A e G Y E 7 / z B v 8 L U 2 a f V 0 b q p P A 9 G 8 4 a O 4 c w Z L P / k C j I j J / g j 9 s e H S 0 i P H M f 8 D 9 + H P e t H K 1 e n g t l o m Q 0 U t 5 b R o L B v r R Y Y W 7 b I W g p I T c y S E p I a b 7 k w f / 3 7 G J o 6 v H B l H 5 H I A a P O l L E Q P Z d Q x 2 D G i 8 0 P 8 n D + 1 3 / r / 0 C F 6 g q 0 f O F B O L J C s U M 7 H R O + 8 N 4 C F q I 4 1 2 / c x r / 7 d 7 + H N m O a t m 4 i F o 9 i d X U d r 7 3 2 H S R T S S y v F e G T M l j e X U V s F J r I 3 a z A K P j R L j h R 2 W D A 2 W I c E f I h N O 5 R v N i X s h h I 0 s c 4 G W S 2 A 8 g 8 R W 8 i C / i i P p j 6 C m K j E + p 5 / 1 H 0 X q Y L L y E e D 2 E 0 U o A / x f g l 5 i R N o 5 K F D d I p P i j o z u o c A p F T 8 D s 9 2 G 5 + h K L e H c U c C z y L h G e W l G N k j z J p F K I q + T Y a S V j p Z S R m h 6 F 5 Z 2 B X G A 9 V b p C y Z V T 8 l s 2 1 1 c S x r B o 9 l r R x g v F O Y o S B f J h 0 w w f S y z N s g 1 F o + i o y i V f o e U h J S P e C c i / u D p K R Y R q C E k K 0 s C G 3 A z V S u H h w Q y m U F H A 0 S z 7 M n p L c Q 1 4 U + y 3 i m 0 H N p O e S d B 3 2 Q 8 A d V Q o m 2 R W D a M s + v L k k q r z H e d c E i o 4 E j g d v w n Q J a 6 B 8 S I A p t R t k F F Z 5 f Z E Z x i K S z c 0 Y o l r 5 A A X k G T N m e Y 2 j m D z z D E L x J M Z O n K d B I b 0 d G s f Q 2 B A y 0 2 f h c d u Y O P 0 s N t u X 6 L E X G L d 4 V U w l I 8 R C l W V Z f H 9 e s 4 + g l o K u k 0 3 Q q D Z K N W Q X F l Q 2 z P j s W U h B 0 / j w G I y G j t t v v 4 2 R 6 Z N o N x v I L a + g U S l C b 9 S R G p 9 G I B p D a X 0 d n q g L 5 f w W h v i 9 o 6 B U r n R r q x w A h 1 N D l B R S u / b d y 3 b H J H e k u 3 e R u z t J b T R F 0 z Q G u L K L t 0 H 9 s B S N k p 0 U J B a R j Z u F W n U t l N w 6 O 8 U O w B W y 1 e 8 t j V Y v 4 o f L x x O w R 5 0 e h x p q F Y V t s S H + v 7 / + 6 9 T 4 K H Z y W T z z 9 D N 4 / P H H q U w J v P X m 2 8 j l 8 v j q V 7 + M 9 m Y L e s E D V 8 C H d n s b w 4 9 n 1 L E f B L m m x l o I 3 p G K 4 s E K j d u 0 x Z M I B P b G Z Z a k N j m C q q K s 3 n 4 H d 6 1 Z b F v 0 e h 0 2 v N a A l 4 K Y d I U R a 9 e R C J 1 H R A t j p / E h O x z w s H 2 m p a x w 7 1 i D 0 M v k 1 9 s M z o 9 3 i 4 / 0 Y R g N 5 O l 8 l x a + h 4 v X A 1 i u 0 a s E H F Q I L 4 5 F 8 h h L O i g M M c T C N m O o 3 a U N M 0 Y V 7 d i X U W 9 s o 9 b M o 1 5 d V w M V b v 8 Q 6 s Y d y D y 2 n 2 1 c q J 7 B b C q P l O + 4 o l D V e Q b b J 9 p q a x i B G h 6 2 9 q W B W Q 0 0 G M P m m n f o Y 7 p U y 7 w y j F A s g u B Y B O 9 m u 1 Z 5 M n E B Z + w l W K m H 1 2 L U c 9 / C p j + K a m 2 Y 9 H k G p 4 c O 6 D M Z h Z X s A 2 c Q h q z Z a n 6 I 8 e B z I G l T H 0 s R S h l 0 G A 9 0 t 9 p Z a 1 y g Y n V T l S a D L 6 N q b K l V w p K J H u w 4 U X f w e B 8 T n r m n M f L k w e H D f u j N N p m A r s r a p W g k R M Y H Y 3 P B o 8 V Q / G a f 7 y r I 6 + 5 / C o o j M 6 j X s x + g E 6 B F a l g w Z G 8 l g x 7 L o p C Q r 0 s y o 0 G q 4 6 D A e 4 O y b a Y M 1 v K i a G V N X r A M b z Z a R c S n 6 E k S D M 4 P 7 E A 5 4 f 3 v 7 1 w 2 E J g o I p j o x W R i T Q d i p / 2 o G T t w t E q 0 p n l s B 4 a w a m 5 h 1 d j G j p l n b F F H x v J j y H s C C c c Y f K Z F S 7 i l k m K n I o 8 D d a F D P r U O S A q W + I N B N M s t U h 4 H w p k o j U 8 F H q m b Z + o M 8 u s w y L e b P G b V i m F h b p t U c Y c e w o K n U 8 J Q I o i 2 3 4 N 4 x I l I k B 6 K 1 i 6 g B R G l E o e 0 Z e i B z / N 6 O m j z + 7 r R g l 1 + C 1 r 4 C X J 3 P w L + G I r l O 6 R X T k T T G b h s L 8 / X h L O d h j v Z p l e 9 T q F t Y s T 3 J P u B 9 J g P R V U S Q + w T g / 1 T R c v R w E 5 z H v q K B 7 7 y D C Z e 7 u b H X d t 0 Y a t K Q + t s 4 7 n Q 1 + E P P 6 W G 2 x 8 E Z / 7 b u N H 5 C m m m A 2 u 1 9 1 H X v T i d 2 N 0 4 v A + z f g O u 4 F k U e H 0 J G c I M n O p 9 c r 9 C C a Q G h H g w B c n 1 d I R h u 4 L q u x 8 H 1 a K B k 6 M v o L X Z Q X W z j r F n H z I V 8 w B c v 3 E H 5 8 6 e R L F U e s R R P s q w C P i 9 h 9 C Q g Y d 4 I V E U X + c y 3 K l z 8 M W 8 C K b 9 + H v / r 7 + P v / j X / h P 8 5 u / / N p 7 4 z D k M n U r C T 8 v l Z A w T 4 N / I m A e V T h 7 p Y x S g Y X Z g n J 2 x v a n U Z r 9 n U c r U X M a 6 O b d n 0 d j 2 p Q r P T 8 o z P U H v Y 2 F x c Z l 0 L s H r l E / v V z 6 T 9 E S M Q 1 C / g n r k S Z Q 7 N e S t I t Z p / e 6 Q V u V M 0 i E K n 9 1 o s T M p f J J B Y a Z p d W U N l g O 3 3 / s B B d q J 4 Y k Z e H 1 B 3 j + p i m H i 3 e / 8 N s Z P n 0 a 9 V E B u f R G b d 2 + i V i x g e 3 k e U 6 d f g N O S 2 h Y h V V x z a G g a 6 X A K q S D j G X q r a C C A Y 7 E X E K I C h C l s T k 8 c d v U 2 b O 8 U n P o a X C 5 6 X 7 K I k L 3 K m P A 8 X M Y y 3 v 3 m N z F x 7 j E s X L h A r 0 8 6 W c 7 h 8 o / / C M O z J / D R D 3 8 P 5 x 7 / O W h N F y 6 9 / k 1 1 T Z H M G N Y X r m P j z l W s 3 L 6 M r e V F T J 1 4 F m b b h L 9 4 E s P P d r N J B C F S X h m p 2 6 x 4 4 U 1 m M e I s w u p T v 0 P g a M 4 h l p p V R l K G 0 X 0 i D 7 3 h b d 2 u 0 d u 8 p 2 K l K p q I U K E D f i q S W t e 2 a y T F a 4 V d I 2 Q C u 6 O / T v F o M n c l I Y e 8 3 8 v j l N G + / b T 1 Q d B b F u P I p x i z n u o O v U c 8 D C U C D B l k A v j w + 3 o Q M u n u / J q f j O 7 R P N Q R 4 S q + B j P + i 7 1 X w P / 0 j 3 8 N r X a b J 0 4 j z O B u e n w K Q 6 N D a r + m 3 / r t 3 0 C Z N O n n v v o V f O u 1 b + O l 5 5 7 H Z 1 5 5 D H / z v / q / 4 q / / 9 b + O p 5 / a Z 9 1 I 1 f L m N u J u d h q V W L B 5 e Q d 6 s Y 6 p z 0 / x W F V E o x H V O O X s J q 1 1 C Y n x U 6 j m t + l F Q r S y M i f V R n b p D j z D H r S z N d Q 8 T h T c L W R 9 D S x Q c O / y U S P f 9 x k + j N Q p w O 6 X 4 G n 6 4 L V c i H o 8 y I Q D G G f s l 2 Y M F / b S A D A O a m y 6 0 Q o u k c l Q C Q N t K q H k 1 s V R q H s w H i P 1 1 Y t q j V B 5 N Q 3 f l K m W P B j w 0 0 t Y 8 F d / h M 1 A l D G F A z O R l 0 i L V + G T + T a 7 g 0 5 1 A Y 7 o + T 1 U T a r l b r q G 0 T S L O B 4 e h 4 k M v 6 r D w 5 j K 7 I Q Z N 1 W w d D G C + D E f X L E O 4 5 M l V d c v F T 6 l M q z F y n Q s k + 0 n I 2 E O t G k 0 q n f d C E + V y F J 3 h V h A R o w f z t M T u 2 q Y S F 7 E r M H 7 S O 3 2 b R 8 S A W x V n J i w v g k r s b t H l w i X J K R q m o m V x r s k I g H G n j N U s j i t W r m r H D I a 1 7 j J 5 1 G e k H G 6 Z 8 B b P K S E d I X U T + L a o 0 I W J Q 7 u A y y w y K C y l 2 s Y e X Z g P v R j 4 o 9 F o R y F H 6 K T k K 1 l e h D N 7 1 F F p 8 u l 0 k b E O 0 g i a 6 d F T + T q z q i L E s j 7 M p s t H a 7 2 g x L B G o Q a 7 9 9 9 T 9 b 0 l B d N j L 0 Y V b / t W x m p / v n h 6 1 9 H m 9 T s + V / 8 s 3 j 3 W / 8 O x 5 9 4 B f O X 3 8 Z j r 3 5 V V R m S l a v r i 1 c p s G E 0 6 U 0 3 r R w 9 3 w 4 V t o x q S 5 a B J O G q V B n k T q N G Y e m Q z g 2 H A p h O h D E V C 6 u t Y x I B L 5 p z b h 6 j j M h o m D F Z D T o t r O z q J 3 R 4 v f A 4 n p 9 0 U + l c 2 P y g A n e g g v R E A Y b / c Q p a B 7 Z R o L d 6 H w W / 0 C w N k + E X U K x f Q T z Y M y S 8 R r t A i p f 8 j H q u N W 7 A Q S + 6 5 Z 1 U x U w c t g M + K R q y b 6 q h s F i C p W t o j N 7 o v d N F P 9 V G d u 3 b u V m g V R 1 G h 3 T U P 9 a E N 3 x w w P 3 9 O 7 S 8 m o X j o z + E b 8 u J T I o G K 3 q u 9 y n w 0 Z o b T 4 5 L 2 R q i 8 D q Q + J J 6 v w 9 R N q u j Y a v 1 N i a C A 6 k + o l C k m g g 9 w V s / n J o / C D J o I U n Z R 0 V t P Y J z J + + n o O v v 5 j H 0 V O z I w + i H 4 d E o 3 x F h M Q b S / A e n K f X r u C n l k e e O X Y r R h y 0 m T S D W d H D l p E D c e 8 / d 1 7 M t e h g f h p 7 x K 5 q n L O 4 9 2 B i d P Y P x U 4 9 T Y G h d T z + H Q C y O y d N P q q p A s j 5 K h s 4 l M z v s u g b D D q s 5 E Q + / G 3 L G E H Q m S F 2 j S q F 0 a x S 5 k o F N e t K I 2 0 L C x 3 j F H 0 C I 3 q l 2 0 6 b z q C I + 3 b V u T l 6 b b K k p + W M 7 V U n 5 p x J S U L X W F u 1 D B s m z / J 4 r i r b d Q M P a R q B 6 A x 5 S z l j w d G + P J i C v r 6 o 1 O g L N K s B t r 6 E j m 0 F T 2 a V W u V l Z Y T A s x V 8 6 a q 2 S 1 z 2 k 5 p 8 G 4 Q n S G y 4 2 4 B k x V P w h 6 F Q c q N 5 g u 9 f j a P J Q h l 7 n d d c Q G A 1 Q k A 4 X 6 L t 5 + c y B J 4 e H c L W a w P E Q Y z b 3 J D a q b i z y M 9 l 5 R M h C x y D t l n n E w N 6 s b b F x u s X b p q H 0 0 J 9 q s i O l 9 K E Y R l m m I 8 U 0 J H n 4 Y 0 D m n y T l 6 a i Y y J y k l 7 5 / K U Z 4 1 I / S H V 5 6 p m u Q P y 4 + d Y W y W z v Q P L H e v M W n A F E m f Z 2 9 4 u Y L 3 i w b Q 0 b z C p c Z 4 z R M R I / T O 5 A q 3 b o 9 r 4 q i 9 C H e S g Z J 1 E C J R u W R Z f r k 9 e o 1 Y X V k G b s O k w r U 0 T t w Y 4 4 K N Q y / K 4 U w h T W o h R C w g / A 2 p P y w 1 P L W K O Q e J E N h U q c Q E n 4 v W r f a C A Q t D J + 5 f 5 G b p M V E q X g j k S B / 7 8 D m V Y s 8 X Y b J L 1 M Z o o y / Y j x X H N 7 O X S x Z d Z R I M 8 t 8 V H i v I 1 K o U 4 a m Z b 6 H F M k o r 9 H u k K a I F Z e M A 0 q o x 6 R 3 C Z 1 T y u + S I F 1 N k O / G I l V z D V o 1 g / C w D 5 X V G t K t z 5 C 2 j q L R p i V + L M z Y V V O b G T g 7 U h z y w V M h i 4 W u s M 8 k p X h N k / H P W a S N 1 x G M z i A T b J P m v A m f v c g 4 j H G O R m / m 3 z s B K n D r C 1 g o z G A o Q s W X 8 / U 9 k o z e S V 2 / B 2 Z g P A i k 9 k e Y v x J I 6 Y N M 5 O D a J 2 L g q 7 k C 2 m X 2 a W J / 3 H 5 0 d E 2 6 7 O s k p W 9 V H Y m H M 0 B L l m k 0 m 7 1 X e 5 E r t X g Y d u 5 R I L W h j w J Z G + W Q G X U n l n 6 y h d q i D 4 0 6 a X d V g 5 6 N o r p Z w t T k Q z I 4 J J 1 J V h Y T H V p J H b I / b A E 1 R x 5 V n 4 5 2 4 D y C z X c Q 1 W w M u Z K Y 8 K T V 6 t U p L + l k 0 I t j y Q h O D d H D x U N I B X x o 3 t F p c U 2 M n D t 8 x a i X g q N i F t O B U C B N S h h C X g t 2 1 0 Y 1 b q n v O N x S J q x v F T V M O U 7 B b V D p Z Y e H H p y p F 9 X y g / 6 E q i M w p V Y 1 q / 2 m e H z b P 8 s H v Q I 9 e 1 H S g 4 g 2 l d Q 0 2 s h d Y K R W P g H P a B m V s b f g O L M F 2 7 H b x 2 q b 0 g Z p 1 w O Q o t E Q t E 2 N M S E V 2 H e B t D Y B T + W 7 s E v X o M U / w / b 7 A m n v k 9 S c C I 3 W g G y I X I l M 0 b N O J Q 4 Y 3 h Y Z 8 M 3 y e 0 e P g / Z D F g k + D O X l K I 4 N P z h R e + h s k n T 6 0 V Y A 7 0 d X o d g I q m C f u E L p p G 5 2 6 K H I l 0 r w + 7 t a L K N p o m B 9 p I c n c O f W X O / V g 6 E S Y 4 8 A m b B 7 + 7 s f 4 u o 3 c 2 h G S M l m W x h 7 K Y L R F 8 P w T 9 b Q z o e R W y U 1 P A i S 5 a z A a 5 S M 4 v Y q l a m O p r 2 N m n k T F f M 6 y s 4 i r e 4 6 W p H z 8 J R f h 6 + 1 j g R j t 6 R d g i / 6 A l K k X M c 9 t z A T 8 2 A i G o Q 1 1 y Q d N D D 7 / L C a c H 0 Y N j 4 o o p B 4 W + 0 A K F v B + K l o / s B p 4 c a w m l U M w U X a S Q W W E r 8 y S W z K h n V d 5 R d I D T i X o y u k b c Z X 2 4 3 r j B 0 s r O q y V 6 2 t h q c l s H c 0 S R / p 0 Q S Z w B k e p g p / m L H e c 0 H I 1 j w C y Z y + s L x X s J u k X a s y X 3 X A 7 v i C 0 U j X q 0 s Y / J l j H S x u P 0 U l e o r G w A t H 4 q n u N f e g B a b V 0 g + V p i Z y p A p B d t s o 0 G X q e 9 H P Q C d t f Z j c H Q b Z A 1 j r n W M / Z K g 9 2 D q L x 8 8 e b X W v j h 1 U t x u 9 V 4 + O w w c l x G u p t f R 7 u b m a P G 0 3 E P T v j X 1 K p T J i s e 7 A g J T E l Q 2 u n M H 7 X f 8 g t P Y G 7 I N 2 K u x B 6 l K / 9 d 1 L C O r D C J 9 u 4 b S s Z 5 J J w Y E c L Y H Q u P q C D 7 7 x G t z + X q / J D o n S Q f v o j E 7 / U G 2 8 h 5 L H p n f K o a 2 V o T G e 8 S C K s G M C F D + E C 7 f Y S Z O o u Y / D 7 f a j a Z A c U q m t 0 m W U V o P w e 2 c Z J 1 G p z y f g O m A t 1 C D M l o X c 9 T Y 8 j 2 2 j r u 9 A d l T v L 2 T r 1 J f Q K r 2 P c u w E A q R r E W c E b X o u o Y O y 9 9 Q q Z U S G h B m B I V 3 b g T P x A h X C h M 3 4 S s v + I Q r R J 0 g R K b g 9 i E i N + U k X n T K I 4 E T t r g + J o W 9 D D 3 5 e f b 5 J Z Q x Q g E v 0 Y h v 5 L + C l 6 R b V 0 c Z K b / J X f j 8 R f I b 6 c b / k y 8 D E 6 Y y h s t c F b 8 z 7 8 J n I 7 0 N L f I b s b e / A k T P / h 7 C S X + u 9 2 s V 6 4 3 2 V Y X I f O r o q Q d a p L 5 I u T n U 5 k g w w M S b u m I y N X Y x H V x e Q G p 9 V 7 0 l m h N P 1 Y K / U o c G T G F m G x g V 3 5 h Z w 8 s T R 6 k d u f 9 T E 0 F M f j / Y d H k O J M g n P r d / u B o 4 9 C N e U c k z 7 o b a T I e R z j X H P 3 I 1 3 k B o + 7 A a 6 O q x 2 e l e d M W B d 2 J C t t o 6 3 X r + I 4 g 0 e M 1 n C i 1 8 9 i 1 Q / P h q w h n 3 I O b 1 x C 4 0 V H 7 w J W l N Z Y y W W b 5 8 x k M n R f P U q 1 h h v L D l M L B v X s K E t o a J J W S v e J u M L j 2 u Y S n k W z v I c n O 1 l O E l V g j 6 3 m k + p L H s Q C 8 5 i b H Y e e s 2 P x o a s t v W g v F p E a I g d 0 L 8 N q X 7 S U / r 8 N R P x 0 6 R 8 F I q o Z 4 j H S S u j o w Z l C h e x G U 4 h y P d E y f L 6 C o o d G g V + z 0 s q F A k / o 9 4 P e c d J 8 2 b U t q 0 I S p u y j e t 3 G F 6 e R 9 3 M I e 6 b V G k 6 k k r U N L M o M g 4 r 5 T f p J D w I D r E N S h 9 A 4 3 W H 5 f z 8 n q Q f S b Z L z O f C W v U D 9 k b X A 4 n o h T q M i V Q s t h c y M C F J 1 a l g 9 7 s m D W s y f Q z O 0 h v d W v c D 6 F S W Y A c n l F I P I u I + 2 H h q s g F a L o / 5 a z e x f P M j D E 0 d R 3 Z p D i 6 P F 5 F 4 U i n R y u 0 r W P j w b S R H x h G M x G i w 9 3 r Z / Z B z y 4 B F H 8 l k l 8 q J 8 Z U d J G V 5 z P 4 s h z 6 a d A 5 G q 0 V 2 8 u h K d b R h c 7 H 0 9 D q 2 K w H T 9 t B q P 3 x E p l N f Z q d 5 4 Q p 0 S 5 R l t 7 J I D 6 V V j W 7 z H / 8 T + D / 3 W Z j r 6 7 C y 2 2 j T H V / d S Z A O 1 W i N o z D 9 R Z x 6 a g J e v 6 + 7 K Z Z A l E 8 C c r l a Y w d a p 8 6 O 3 J u D N X d z E S n M U o D 5 p Q E d F V h s y G q 9 h H V 6 u A 8 q P 8 S W x 8 K W 4 x Z a 7 s u I e 6 o 4 5 3 k c p x x P I q 2 d Q E z 3 k Z 5 Q q Y p X G G N M M f w a Q n F R h n i j i P H Y X Z 3 u n k A G J K v r V d Q Z 0 q i R Q 2 c F q Z M h h j Z + F O 4 W 0 c q 5 M P r 8 w C i l C K + M X D q j 8 B o f 4 o 4 p 2 e L n l E I M Q h N B p 0 I N w l X 6 D s z Y z / E Q B r Q c n 6 e + g r U 6 Y 6 t 9 y J B C F m + c R u J 4 G R 1 f H n 6 x / L F X e b G y c 0 g A t j t B b 1 l l e + d R M X a p 8 k T o G Q r h / c Y y X 3 P g o w 0 P R q M W z g 5 1 Y z u d I i G T + Y H a 9 3 p 7 5 u 4 z d D v f I f / v r d h 9 C L Q m Q 4 T A C V V W o L 8 0 R 9 L d n F 4 f r H Y L L v k r W R 7 8 3 O M P w O B 7 z g O M + q P C 5 P F 0 K l e z 2 b q n c H 3 k r x p I n n + w F z w I D + Y r f Y i n Y v C 6 t l X q K R O F i t Z b L f Q 7 B G p U q v w + N j c Y k x G i T J f f v 4 G 3 v 9 4 N x l 1 D I / C c o k L Q W o e 8 G l 7 + 5 e P 4 w p 9 / C i / / + V m c e W 4 K Q y O Z X W U S S L w l n S 1 0 R F b 4 i h c Y B I X s x M l h B M a a 2 L m s y 2 H v Q T x C k x J Q 0 Z 0 o V S 2 0 W + N Y L n R w t + T C U j m K b G u M g h W G Q W P h J P n T y B W k 7 o Q W f x 4 B x x z y d 7 b g s t K I n 7 H 5 b o 1 H 3 N V W k a P I h M Q p Y a S f k M y Q A L Y v 8 1 y 3 5 U g j S J / f P 0 T L H 8 j 1 0 z O b e k f N C 3 n 2 L Z Q 7 D K b d 9 b i a u a N y 2 / Y r k 1 z V s G s U l v M 8 t G g E Z m Q I m v c c r P S f g c 9 m u 9 P T i T I J / O 6 w q q k 3 x N g t z L u W x 0 H K V G 1 r S I Y 6 G I m Q A U g Z 3 R 6 k / v n d X B V t 7 x N A 7 r u 9 d 3 c h 4 y z 9 / M C j Q P p L c k g 1 u S 5 S U g c V R q Z V 5 K 9 4 F f l M F E u e f x r K J H C 5 X A g E A v e U q V A o q b 8 K g R o 2 r z 7 6 Q M k e h d r c 6 g r / 5 W v d y c C m D I M O Q G 2 7 q U C 6 4 q X C 9 K m g 1 A w Y g N A Z 0 z J h x V + G 2 7 G q d i K 8 9 g c V V K s N f P Y / O Q c H l a X 6 7 / 8 t 6 t / + D m y H F D T p Z j b 0 k b 5 v B 3 U e s 9 M L W M W 6 E 1 J A 5 B 5 k S x H x X k 4 / 3 C F G Q w y 1 b l 1 Y x e b N 7 v 2 I e 2 + X b 6 B W I h X a W U d x p 4 1 a L o H G T h q d 2 m l 6 0 9 M U 7 g l a x Q R p T 4 h x U b e A o m 3 K M h A n f N 5 j C B 8 X G s f 7 b o l C H Y 7 g U F A p V 1 3 f R I 6 8 v 7 k e p K f q l s z q 8 D p k f y r Z C K 7 V b K J S q 6 D Q W u a 5 d u + 9 D 9 n I W + p 4 D D 5 s z w Q 6 u Z / w 7 9 4 5 v h i v N d 4 Z 4 X E T u F k a x k 6 t g Z 1 W F T m e I 9 9 q o N i s o t Q 5 i 0 5 2 V / B l L O X i 5 j B 8 / u N I h J 9 H Q l K A H o B z w 4 a q f t R X E b n i T L S A 5 X q H y s C 2 k o G I A X T i n 4 e d 6 8 Z m D 4 P t 2 z u U r e q G q B H n T 4 5 3 l j w w r P v b 9 y A k E r t Z G c l j c Q R l K 9 V H M A q C I 1 E + N a d D b t N s N B E K D Q S g o k i y w 1 w f M k L o z q B C o b u 4 + Q F k C 5 O w N 4 S P V i / h b 7 7 4 1 3 p f 6 u E R F i s K l E A x V t A a t 9 W m x H 2 I t e 5 n W g i d l H S k / g T v 8 o + 3 V U A 7 9 J S N Q j u I j U I N C / k K r u S y u F S m x w s b i G U s T D D c O h U N 4 7 F Q G s c 9 a f j b v G 5 7 D t U K r X L n B J p r S T V S p i D D 2 a K 8 D 4 B k I T R X Q w h O N 1 T b L b w 7 j 2 j k B F q u H E M 7 P w x e p 1 1 b R M m x B W c w i J P J l 1 R e 4 B 5 I 9 o P Q w H 3 t 5 C j 9 C J 3 Y 5 9 W g h J 3 5 G u q 8 V q l 7 b r J / b m c N h I O y 3 W g Z N T J k Q 9 t C i L F t i r F A d W 4 O 0 + N j K G x u 4 P j j L + D 2 + z 9 B Z O Q E M m N j C E W j p F 2 L p N D 3 z 9 H I p t 9 u o Z g 8 x + U t P w 2 F h h e n a B y t b c T c U 4 z h 8 i g 3 8 5 j C E o z Q l 9 g h 3 f s Q 7 + Q u f 5 9 e s p c 1 o Q z m A w S b 5 9 / d w Z B o d G n g J w X t F + P j 3 Q y a B 6 H J u E n y 8 f q o l x o o 3 y 1 j 9 O m j 1 F I h e 8 l / 7 2 i U T y 5 G 9 h v a o 0 y C f Z t b q R w s u X B b C t K T J T q 9 a L S a a B k D a 1 o k d U j m g 4 6 i T O 1 V R f U 0 + d t L 3 7 / X K R L X y W R t T 5 k E U m B j M F t i 5 M U 4 I u M e l O a T M J s U C r m P j g a / 4 U a s 7 U W q H c a x z h i O 2 8 c w Q Z G I N d o I N 6 7 A 2 d z E a u M 8 9 O D z y N P w a r 6 u V 9 I M B k q H K N P F F Y + a p x F k L 0 u Q f a 1 7 f T J c f 3 o H G 7 G f q C z z W x d r u H V j G 6 v r d 7 F Z c a J c M l G o F d X U Q B 9 y v 5 r a Z V y 9 6 v 3 t Q q V k 8 a h 9 B D w d C k w H q 7 U P Y D g v Y 7 5 0 G 0 v Z E u 7 k t n F t b Q V 3 t 7 f I E O Z R Y 7 w Q S I + q U U l p B 1 8 o i n Z l A + u 3 P l D H U V t v 7 k O T y u P R u s x A V q c + M c p 4 w 3 D g n R X a I h e 9 C B F 0 J d F x l q C H v g x P 5 X X 1 3 k r 1 g h o 5 z J k O d h / b Q c V X v A + J g 8 k w V H / K K O z A f S h l k h H c P i T b o i n T A p 8 M b u r 3 U Z R J 4 H H t p Z L B W A A u Z 0 J R z w c i / y Y f k m 7 3 p U + Y K b F v F K c P G V 3 5 a O U K 5 v I L y N d 3 M B U b x e m 0 T N 4 t 8 K p H F T V 7 I E R Z J D i V 0 S a Z G 3 N F 4 f C m 8 Y M f / h h b B R m 6 p X e R K j 0 e W l Y q 0 H s X P 1 R 7 o + 6 H K J c v 1 I I v 4 0 X 2 p o n s R g 6 e B O M Q 9 m O U P H w k E M S E R 8 e 4 0 8 K J U A k x K 4 C A n C v 6 F I L k 1 i 6 X G 0 b O g 6 E n Y t 1 O 6 V A w p E 7 V A Y g H S N w 0 G 7 U N E R o v v a K M M r r Z G W 1 4 6 N n b 7 T j W 7 G W 0 4 c f c 1 S J K j T H U 9 C I 8 2 + O I J i O k X q 5 d L y X t K n G r C K J V 7 b a B t I k 8 e M 9 2 j R T Q K r L H T 6 r a c k U K a F P q n j P A 3 i H N W 9 v S s G E 3 o S W T 9 I x u D I + d w N S o n w Z x F C O T s / B W X 0 f i x F d R j 2 Y x N f 0 c D c h d m P T M k t E x C B F G 2 2 J j 0 c u K h x L 6 u 0 0 j 0 D T 8 2 K 7 X M B m T e J r K S U 8 q 6 T x m h w J J 4 Y o l v 6 A y P l p s q z Q 9 W a c / e C T x r 2 S + S F 0 J Z Z h 6 g i 5 F / u V + V X Z I T z Y k R l a V t s R g H k 0 h P g l k O u i g 8 m h O v 4 X s t b w q + L I f d m s b v v Z F e u F X o Q W O q f 7 6 Y 8 n l k 1 W X x s U M P v P i e T w / + R T O J y h c p Y u U 4 t 3 1 L Q d C r J Y M P g y k 5 + 9 C w 1 t v v a t W + h b r b i y t b C A c i e L u 3 S W E w w H 8 / u 9 9 E x u b m z h D 7 m v 3 J j d V f h 8 9 x O 2 F V U y c T t M r r M H b S q B U 3 s Z Y m j f f K F C p O v B 2 g v C 6 p j A 0 N A s n K a T T P 0 Y Z 6 q U t N a U K j l A G H v A B V M / t Z L A s / i g f g X + i D Z e n q x w W 4 4 u 6 G U a 5 5 k C 1 7 M f y K j 0 T w 4 N 8 f Y m 3 G k Q i N o J 2 t o r k u C z N k J J V c i K e l 8 q p 2 k G y r Z V y 9 R 7 O I J z 1 C 7 C i n + X 1 e F W 6 k g T 0 s u + u b L 1 Z b n d Q L P u Q d b f R 4 j 3 E / V H E t W 2 2 0 T E a C z e V b h H N e o G x X A c 7 9 F p V 2 e n e 8 i P b v I M A r b F k y b s H j Q a v Q y 3 P c Y r y A B N x C z E K 2 W o x j F y 9 i L G o B 9 1 9 m / g d N 5 X d a q L T W E Y 8 9 q L K B G 9 q A e i l S 8 i h p N Z l y S 4 X / b m h e 1 B z i 3 J v V C Y x p P K 5 v B a v K R k l s u f u H z M a N E S e X t X h Q b h 8 L t T W T I R l x F + u q Y d O 6 U O l 5 l b o G f b Z r i J + Q o U S l 3 2 / 9 X j 7 B + 8 j N G l j K t W G 2 0 c a 6 I o w x s y T C W 6 p e g N 7 P R u P I d Z I a h V I d o C q 0 X f / M S U 2 O v / Y C X 5 i U S F k 1 4 g I M s N D K k Z Z X d v A K 6 + 8 q L a C C c d 2 U / 8 d I E 1 0 B v h + k k r e Q d q 3 z N / d R b W W 4 H F c + K 3 f + m 2 8 + t I X M X 9 7 D j e u X s L I U A b f / P Z F f O e 7 3 6 O r 9 1 L o T F q u F u Z W 7 m I k H c O 3 v / c G b s 1 J w c w z B 9 K A t Q s 5 e q I i w l Q O 0 6 S 3 Y p x W 3 s m h 1 j a p U C Z y l R b W c 1 T w p W 3 S Y B f S Y 7 T s d X p Q W 4 P X 4 G 9 y G o x 2 D b 6 I z P x b j G s o X J 6 + x S a N 1 n c Y f 1 X 5 S Q U N 1 w z f W q c y V O G n x W 9 Z b V J O m 3 8 Z v T S T 8 E e c i H k 9 S L m a S I Y n E a O y u p 1 S I D + O m n M C O 4 W r j H 2 C j I X G s F 5 Z o a H q o M q Y u C 6 0 F r q q m R F 2 y 3 J 6 8 U x 7 L b f M R 8 0 k T N z K R p F v S O W f e V K / L m X U f M N w V K / A p p L F g u c Q J L W P W E v I U 0 l E o W S 1 r R g B e c h 1 u 9 R c I f u 7 L 5 R K p A b k Q 7 y Z v L n P e 3 7 a O E i Z + i i v 1 x F J k / b f S 9 K m N 2 t c p 4 O 4 v 4 j r J 1 Q o N o Q U 7 n e S k k g B S l o Y n Q H 3 5 p U 2 n v 4 c A 8 q B G E s L j E O r 3 W D M Q 5 p G I e + W p K I F p l 3 v W i c + V 0 O 6 P G Z z S S 0 p k F Q h h 0 m 3 3 6 n R 6 / i h s U N S m Q n M T E 9 h J M K O 9 A 8 j E g 5 h c m J c U b R I k L 8 d 9 G x G n r G c B 5 7 a D 6 H V F + G K P 8 k 2 O Q 2 X 1 4 H f + d f / E o + f P Y n s + i o + + / J z a F Q r y O c L a n P j f D 5 P p a t i c 2 M T t x Z v q b V c i W Q G 0 z z v / P w i z p 4 + p R R 5 E K 1 i E y 4 7 g c z 5 I N t b w 8 7 K A l q 1 i p p E r F V r K J c r K O Q r M J 0 e X p O G k K e F k Y S T 1 + / D x F Q G k 4 / H k J r y o p m j 4 j Q p q H e a C I 5 S m K V 5 O n U q k Z S P D q F i e V B t r K B a u K X m 7 T q 1 P G L R 5 9 U 2 m n J J M h A U 1 M c R j z u R d N a Q i o w i 5 S e V t f i 5 M 0 Y q p m O l U s e d o o X l 3 C b W q m 5 s V 6 t o S T o 4 f y 8 T 3 B 0 0 q H w 8 d 2 d C K c 9 B E E c 6 m z R J A U M 8 z i i m E z Q A f E 8 h e A I u x l F q N J L 9 s d x e w 1 C z Q i U / R y W f U k o l c G n + 7 q 4 X o i z 9 V Q V y w 5 J b 2 N 9 h R V 6 3 G E v t j 9 c / J U g / S u r c 3 p U K s u z + X X r z J Z V 4 a + V 8 i E 9 N s H G F f n v h L H 4 b n f h X u 4 2 w D 5 / q e q h K p Y b 5 H z T w 2 C 9 I F v V y N 2 F z H 6 z W G n z 6 T b Q d M 3 C E + H m L i t V f y 9 M x 6 M m y V K 5 d F 9 9 x 6 P Q l 9 D R H a F C t t Q q 7 t 4 l w p 7 W D A G 6 i X i j D O S p p M L 2 b t w 3 K j U s N m k h 7 G H U d p b k 2 g p E M a r W 7 G H 6 i O 5 s v o 4 p r H 4 Y R n u b Z 3 R U k 0 2 P 8 f v c Y + 5 V J I K n / v i G Z X f e p o X E Z c a w V t 9 G s V N F o W 8 h X d F R a T s w v 8 b j L q z j 2 + D M I e a V y L D 2 o m x T t 9 l t 4 9 v N f w P w H 7 2 L y z F P I b 9 O K Z z c R T Q / j s V d / D h V S s 7 L l Q 6 H V Q D V / E e 3 g k 3 C T n o b 9 S c Q b H y K T y a C S X c E S Y 4 5 O 9 m n e s 6 7 u r 9 S + i f H Q D I I U 0 G a 7 g s 1 q A z f y N d z c q T M e L c J o 6 o j 4 4 p i J h X E 2 E 8 O J T F R t V D 0 e c 5 I G k 8 T y V l V J s H 1 F K y W 7 Q u b q B M W G A x + s M S a N W G p 4 v Q 9 t + w + U Q V s J B z H d L m P N l 8 F o 4 C n o F s / d u I E Q q V y y X 6 B f h s m V M e w J t g x c 9 Z V K I L u u P y B N 7 e O i U N x A 1 f P g + S b 7 g 3 F M f 3 Y a d u k q r 6 4 K w 3 c O T m 8 M T l q f / R k b n 4 p C i Y D 9 6 F s X 4 N A D e O W X z q p R J 2 V x / K I o 9 2 u x w G 7 l 4 G q + D y P 8 M h w q B S n K i 6 O n G r g a h 4 N B 6 m D N v j 6 E Z 0 v 2 e A 8 S 7 2 i K N p Z U S d 2 A t o x W k x 2 T / N w 9 J e h D a y 1 R 6 e 7 f S 1 X u o T g v t D S J Z r X I e K Y D X 3 w c 3 l Q J n h D j C D 3 H 3 w k d 3 W v J B O v v Z 0 n H L E y 8 3 B 0 Y a Y u 1 J y r b m 2 g 1 q i p e q R u k g E 0 b B u M w q Y n n 8 b p h 6 U U M R w P w O 6 N I D f u R S G e 6 c Z t Z Q 2 l d V q 6 S t g 1 n U M w t 0 Q A 1 k L O H s F G 4 i 2 y 9 g b q L t I 7 G O x M I Y y Q Y Q E b L I h Q Y h r 5 z C R v r T 9 L b X U T L f Q w N Z 4 N x 4 k l V j y L f y O N O y c J 7 6 9 u 4 u k W B l X G O R g O 2 K R u h + f D y d A Z P j K X 4 d h w v z o p r c i P o 6 X Z I w 5 B K S X t F Z a X + N h X k a X o a H 3 6 0 4 I E p 9 U H Y P J 8 7 1 m K c 1 P 1 O x y w z c P 8 A m 7 z m u O 2 F Y + g r 3 Q 8 O g K Z v 0 6 t 1 K b v a P o n x 4 j 2 o U s 4 y T 8 S b / h S x V P v J f T K y H / b 7 Y 5 j + 3 I w a Y P o 3 v / s H e O 2 1 b + G v / J W / o o o L / e h H P 8 K V K 1 f x 2 c 9 9 B q X i o 9 a U O A C 5 b X b S 9 x u I z H b w 3 O f O d V 2 n u G k G q E q Z Z D 5 B K O G + W X h Z L y U e T M u / z g 4 1 o Q W n u l 6 D g m 1 r D V o A N m a / Q S X Q b e f g K L z O o L Y C r 2 O T A f 0 S 3 P S C W v U m T e g 8 z O p d d O p r i k 5 2 I i + Q Y s 4 c 3 F B C O R u 3 R Y O o G x S a H l + X 7 / p D Z Q R G w / C l X K R e F B B D R 2 u H d D P q g C f Q G 2 1 S o 0 / 0 o j 0 + L Q X / N S p h 9 E w 3 F j B J V X P L C 3 A w s J d S a p L I 6 f H x 3 k k r U m O T i H o 2 E Y 5 P I O 6 i N 4 3 x v j 1 N + H P D G D q R Z O x T p B B 1 t 9 P 0 h l 1 o Z 2 P w x K l g 3 h B u V 2 9 j t b b B + H E L q / R 0 y 1 I W y 2 j A p 9 X h l w x 2 3 o Y o V O F W C B 5 6 9 e S J 8 w h W L m A k 5 I K j c h c m j U H N d C B f X s Q y d T X X o E f g o W 2 L b W C 2 G J s 5 1 V L 9 o Y g f Q Z / s q C j x l m z y r W 4 T 1 Z Y D / p 5 y 9 R H x j K m K R C 7 2 b a M d o Z F Y o R e M Y a n g U n R Q o J E i 3 W U 4 k D I c C P G Y p l u W n x 8 s w C q 3 s 7 8 a W 7 y V e K n + q J 8 s X a n f o J E 5 w M B + T L x 7 6 S c I J x + s T A J v x Y / w a J I y 4 s L X f + / f 4 r / / H / 4 B T p w 4 j p / 8 5 E 1 c u n w J s p F e g w a j L T U J 7 / N Q l s x Q 0 2 3 T 6 n c D w o M h F v 0 H X / + A D W b j c 1 8 j x R h M N J T f 7 g 8 i Z S R H J n 5 l R 8 T B z + Q 9 B t J u 4 w r a n q e p H I x 1 X A 0 4 O g 1 F m 7 y 0 v l I l y Q o + R e E j B T h K c P o o G x D I d c m c j 4 w s y a p R e g v B 8 h u M O X h d L h / j P Z 4 z P M F 4 Z 7 x v M e m x 6 p K m Y m F n I Q 5 n g v F T l M 3 I N v H 4 e t / h c 8 s y 0 K y V 4 P O F U N h c g 4 d U K h i S z d K S 8 J p 3 4 Q y f g k Z j U r h i Y P Q l K u i + g v r r F 0 o 8 j I 7 U 4 z p y V h R L l R L W d z 7 C z f Y w 5 k t l T J F K n U o k M R M J Y y I c R p q K Y C 0 x l j z O / h u Q E 4 s 0 u l m 9 j B y F + l Y p g O t l J y 5 t V V G q 6 c o + g B 5 0 y s + 4 d + Y M z o 3 G k e H x X C 4 f p h j j N S t l h O I J V P n X o Y b u K R Z e n + q b Q C i M 7 Z 2 b j I t p G F w u R l 4 7 m F v / s j r n q V Q b E w l J C B A K S O 9 s 5 q i U 6 x g h H X b E n + 8 y m N 5 W t N K + P / 7 3 / 4 L G m E p 9 / B x K O 1 s 4 9 8 q X s X j t f V L j 8 3 j / O 3 8 E X z i C Z 7 7 y 5 7 A 2 d 1 1 V d Z L i m N f f / R 7 c L i / q v L Y n P v + L S i a P j q P v U e W b G 0 L y L A 1 0 + W 0 4 k i 9 S B H e d g y o p N p A H u F c 6 J Z 4 R b y K 5 Z T 1 l 0 s Q a y 2 z 9 A G 5 c v 4 P r 3 y x h 9 v E 0 v v h n n r s / a 9 c 8 Y F 2 N e A L h w K I Q z R 5 n l Z Q h c f H + Y d K g N J y V N y l g W 6 Q c K e i O S d i R 5 x k r f B G d x F e g e V P d 3 z 4 U 0 q i H N G x T F r v t g 1 y X K L n K T u 8 O t w t C y S F M f W E E 4 y / H k H r S T Y / V Q f b D N i p r N O 8 9 a c 3 e p W V v 1 R E f D y E Q C K J R K k F v 1 5 F b W U B x Y 5 U c 2 4 N Q L K O U S X 6 j 1 2 V E L M 2 Y x W D 8 p M P v d c J N 6 u f 0 9 I Z j e Q 1 a 7 Z p a P K h R 4 M Z e i E E W P h f v D m O r d h X t z h Y i A c Z c P j / O J C j 4 f i / j E D e 9 k 4 v e z U T l j g N t m 4 K 6 z + g 6 G b s 4 4 1 + A J / o i h v w u n A w X 8 X S s j s f S U Z z i 4 + m J D M 4 N B T H m X k W M x x T K b o F y Q N z 5 8 M e 0 M 2 5 c / v 7 v q V 0 Z V 2 9 / R E P T w d U 3 v q X q g 7 h 0 H + l x F K X 5 / k R 0 t + 1 v 5 7 p 5 h 7 L 4 T 3 a B L L Y k W b o D t 0 2 v I 8 x B 6 L O 0 v X o 4 M H n 6 G c S H x v l U t t R x d A d z S k U 0 6 7 a K I 2 W 5 h i T H b s 5 f x 9 r t K + r c m b F Z t p + P R q u o z v U o e O v 9 o 2 / 4 1 v K R b t 8 k 9 S d 9 H i z p L R h U J s G u h z q C V a 9 n r + G D N 2 y 6 7 S a + + M u 0 M o d A B M I W I d 0 H o X S X L l 3 G 0 0 / J J g K E r N a U H d 0 D s 3 j 3 r W / j 1 b M d z F W O Y X J 8 k k q 6 G y M 9 E n o p L B q N g H 1 f N o b c 6 k N c v H g s s 4 T s t b C q P j s I i W 9 W 3 8 q T J j D w d + T Z w B l E T u w N S l u t F o p b m 4 h l R l H O b S C S 4 H c p g L r R R J 3 W T A R j m E 0 j u X p e 4 z Y M 5 x T y N z 3 0 Q h I / i m e R D t t 7 j a 2 G g f y 6 D 3 N b l + A b 3 s S O 4 4 S q e + 4 l Z w t T 4 1 x b b Y y H J 9 F J f 4 h 0 f A R R W U 4 u R n G A 8 l q 0 3 g 2 Z d y I t y T V b 2 K n V U c n R u 2 g 2 H I Y b i e R p p F v v I j 7 5 C y i Y V 7 F T / i x j I a m T y L M w / m r S k / l 6 M Z R 4 g j 6 d F s G e L / w A P h r g F t v N 7 j g x v 9 k t 0 D O d M H A 8 1 W 0 f s 9 O i o v r o E S n 8 z Q 0 4 B o q 8 H A Q Z 9 J A Y r Y + g 7 U A q 9 H L 3 R Y M G m T L z S b F U o w F / i D j 0 4 b x J g 4 8 J D M + 8 C y 3 Z 3 + r n f m i l / C a 5 i Y y x H 0 7 v r l 6 + B W s l w c C 6 g j O f S 7 L x H z L i t m / Q o A + Z l P 3 g / Y + w u r a G 9 f V 1 p F I p H C c X l b J e y 8 s r O H X q G C L x G B Y X 1 n D t 2 m V 8 9 r O f x Y v P H 7 A g 7 U F Q Q t k b 6 1 U U h Z I g 1 y I T h I E z 3 f c f g s 1 L O X h I 5 Z P H B 5 N 0 h c J 1 l D c W g S r f d i p h M h z b S M z u b Y 9 K s U y q 2 o s F i E Y 1 j 3 q h i G A 0 j l o x j + T E L G m g h x S n 2 5 v F W w 7 E T 8 t g R P n Q f m i 2 D a z f t t B i t F + 3 d N T r N e i 1 C o L O D i I h e q m T W c Z T G h y W A 2 n e t i t w l v c t w + 6 0 + G 6 P s v q y j Y 8 M T j R J 1 x q G o Y b K L V k I S p r v r 7 2 r s v 7 1 + H O o 2 S t Y 2 P o 8 v n z y 6 A m q g w U n c z S K x W o 3 L y / h t + g B h f b t w l l 4 D V b i F / j s c G k e r G Y k y c P D / i f g a d L T B 2 W l M w 3 x E T P 0 H 4 S V 7 W u w Q w M Z 5 o f A J x u T B 5 6 A 1 F 3 M 3 + g g N N 1 R 5 b w P w q G j f F I y + e I P r y P Y H k f F u Y b n P j e F Y J C C K c H h Q 9 C h F R T Y 7 E R J T u 1 b M 7 W o y 6 7 j 6 s 0 V 1 b n Z 7 R 0 U S z k Y 5 N X T U 9 N o N m u o 1 J r 4 5 V / 6 G u q N E i J h B u o M 5 t d K D j X a F O Y 9 S K L j o R h U p k G 0 t + 7 x 9 a O g e E N D 4 i S t 7 S H C f e k H 1 5 A M p j D 2 T A Y b 7 x f h D 0 T J Y H Q E k / 0 M D X r x g d w 8 g a 4 3 U F p f U 2 u m 4 s P j 2 F m 5 C 3 8 o h O T o B K p 3 X Y g c o x Y 8 Q K E E 1 U o d J X q 5 X G i F u h J G k v f r Y h w m O 4 K E 6 9 d Q 7 S T g Z N N r L V O V F 9 N I O T V S I q c / A I f s i t + j 5 u K t 7 P Y 2 L F n s 2 L t M h 5 G F 3 1 7 E k i 1 T C h b m 6 G V E o X Q q b 6 1 N D x Z 4 m C m X m E Q 8 i s z r e L C 0 9 Q q P I 1 V w u 6 N + 6 h u S W N z O w 2 w X E Q k W a R i O Q U e A x u V g 5 V h t v M t j d A c 3 R K 3 G A w w v J M a X u S u p 4 3 d E A / k g L J R + A p f 7 8 H t L e 0 4 i M D D S 7 C x 9 B 5 t L X 6 R 8 1 G m 0 7 q 8 Z u E e h x P J u b + z g 7 o c 5 u D t h d J J Z v P D q Q 3 Y g 3 A d J P b H N b s f 1 4 f A O U C f J 2 9 q 3 k t Z Z + D Y t 1 s / 3 X u 2 F L G T 7 8 d 3 u 9 2 X S 0 e 2 0 1 V L s Z P A A x R q c 0 / q Y 2 L l T g N 2 q I v P 4 F I 9 H G q y G y n f R r L Z R W 3 Q i L R S t B 1 m 8 m L t i 8 F r X M f H s L h X p D 5 / 3 s b M 0 h 2 h q A p q n g y K V S 5 A Y m o Z d T C A 0 Q 6 / + E I U q 3 C 2 h k m + h d W q J g q g h T m G z A 8 c R Q g X x C u M 3 2 a C g 2 U S n V l W r e 7 X Q D B z B M A / J W C w c V U o l X k t B i q e o O T v S N 5 V p P g s t / z 3 s u B / D 1 e w 4 Y y k H n h o z s F V f R o l K M O x / h u 8 9 w J g R k m G + 0 g v 0 5 z e + R H n S E H Y U 8 F z 4 d V X C r V G U n D 3 6 m / T n R N j g N 9 5 G o R p F I N 0 L A f Z B l E m U S j D i k 5 3 t q X i D b X T v H j 4 + K s a a m s D t w + e Q N X g 2 W h 1 J i L Y x G X i R l 9 z t a 7 U h n V O 2 y 5 l G / p q N x J k 2 j d R e T 6 X l d z b t m 9 f u o L z I h j Z J P U 5 S Y B 8 7 z n Y f G A C Q r F + / D H c + H H Z j E R 1 3 9 y Y d D g u a l K n S 5 K Q U L u m P g V E s g V Q 8 R f k S t D i p n T S W F H w Z W H I v c d f N b Z f K z B 7 E Y y N t D A 8 a N j m O 3 P i R B i 4 O R 3 0 p i M B k R Q X H A s t s k N r t e u X y H R d d v s 4 A m 9 S J 8 V I k v H s R a 2 8 X + P 0 a p j 4 r 9 9 / z y v R U c t v i t W T U T y Z D p Y p t l D G W e F 9 d 6 p C X R t R S j 4 c p V G 6 x i G K h i s g 5 H W W H W 9 X k M x 0 e J L 0 1 z O a L K M + x G Q w n G V E Z F q 9 N q h i 4 U l N s z g z c i R S c k S i b a J c O d 2 t 6 0 H P 3 p j Q 6 1 S V 6 A M a e s V c x t + N E u e X C M + N N 6 K T w b g p O q S G e a q / n 3 Q + h a r n i G 1 L L F h 6 X h m v b M 1 i z z + F L J 3 X S z S q 2 W 1 f g c y a R 8 c l a I 5 6 6 8 F 3 G p v S e q c + o 1 / d D W m + / B 6 E R Y F v Z o l C h o x V f O Q w f z v 2 A L G H X 4 I d k z 2 H v C S r R X n n T p J 5 g 7 j V 0 Z M M E w m g a K N 6 2 k X l y b 5 z t / M y Z P / W r g Z Q D j 7 9 4 D N P n 0 0 g P i c B L 5 n T 3 C w p S F e m + m z o Y s u O 5 5 i L N k J Q h y W 5 Q i a 4 + 0 h C x 9 r 1 B g n 4 t a p 7 E V f g O 7 M Q X o D W u 8 A 0 q n p f u V S Z q 2 w w 8 n R Q A K k g m 1 M F s k v G D r q F G g f n s b A t 5 d m 7 Q Y 8 E p S a T 9 4 p e f U J n y C y U U V t Y Q n 9 m N i a 7 d m E c k E s H b b 1 / A 7 W v z W G A g X 6 l X s b a 2 r g p / n D p 5 A n f m F 9 T i y 8 i E H 7 W N F q o b b U T G u 0 r Y X Z / V X a M l F j u 3 M o / E 2 B Q s 8 v H y 9 j r p 3 w j M k g u e O F 2 x 8 t 5 d i 3 f Q H F p p q 4 o a q a O e o m D S g m 5 a Z e T a C 3 D 7 C p i k 4 l f n S D V z q z B y e e h b 6 2 y W C p y + I E N I e Z D 2 k f 7 J 8 L a C t J V k d / c N n L S 5 z G f 5 a j C d E 4 o B z O V o P N i s E R / 7 l I b A 3 x u U K D Z 3 n / f R M X m u 8 p v w W q u 0 8 p N Y c R u 4 s P k L 9 J 0 y U a u R t r O v f V 1 v I 1 n t Y X e P g k s 9 i u Y 2 X O 3 r q L p D / C Z j 0 z 2 0 v d 8 O V C J V k o w G V 0 Z j p Z 1 k h L h x 5 z 4 j 3 Y c Y P F n S I z H Y Q b i 1 / g 4 i 6 b 0 y o 9 s N l O m 1 J O V I t j f t / 9 b O f g d I k U X 1 Z E z 2 2 5 V y a T v X S F 9 7 O y E K n P / 0 N / 7 H X w 3 H M 6 j q L t 4 o L R o V U / q y 0 t a g i o n K s H l / s u 0 o E C s r F k / N a g 9 A b l p G 0 O S C 5 K / D R W + 2 D p O u X 5 R C r d p U F Y p 4 c r k A 1 8 C c k 0 z 4 6 R t I R 5 y Y p f J L 6 a 5 4 o I 2 d s o G Q n x f Z o s s + p F E f B X o 2 c F 9 9 6 2 q t Q a 9 Q x H v v X U Q y n c T 8 / D x + 7 q t f R T g c w d j 4 G O P K E B L x 7 m + W l l c x + d g o G o U G G h u M + 0 Z 6 w k v I L Y m X C k Q T 0 K m Q e q O G R n k H G / N X 0 K C g + B h P z X 1 4 A Z a u I 7 e 2 i M X r H y C R G U N x e w 2 1 Y k 4 V L a m 2 C 2 j J M H S y g g 2 r h J v t q 8 h p j K P c a z j d Y S y 6 6 o V O W m W V c z A L W T h C K T q 8 B F w S + o Z T 3 T i q 7 6 E E k s k u p Z B l / k t Y A f v M K l N A Z T U 0 L X Q y 2 M G N b T c m 4 + y v A Z i W y E Z X o e z 8 j x n D r c O q F e n Z X o b l J X X 0 J u E m r d c 7 W 6 i 3 u 2 z D Y k x X r k 8 g H l 7 m c 0 Z O z v i 9 a r d a Y A w d 9 n e g e g G 5 5 g q C 9 y r P 8 h x N 9 q 0 w D z G Y c r 3 7 B 7 u U b M q 8 5 6 5 H E a q 4 s r a h h r R l q 5 x O K w T f w H 5 j A o u M p q 6 t H W q D Z b O D q K c b P k g Y o 7 X o I F S B n F 3 I l q G N Q g u l l R 1 E x r r y 7 v w 7 / / t f + V W P N 4 w A g / 7 + r L h A l E l y t P z C u w / R 8 P s g i i I J r / v c 5 T 3 I + h a V D O m E W b 8 J j T y / G X 4 G H g 8 F U q j e Y c s j 7 j U m / 0 q W g 6 r K 4 8 R 7 a x R m W l K f F L g / 7 J x H R G m 5 j H q u Q c + y t 8 M S 8 R i S U T f O D X 0 J p 5 4 a x Y s v P o 8 P P v w Q Z 0 6 f Q M B P K 9 m P 6 g k p o y Y I p H 3 0 U h V U 1 x s I j + 3 S R T E E k l l U I + X r m N 1 J X / F U g Q g p 0 M Q E W s 0 2 j H Y T 0 f Q I K r l N e P 1 + 7 K z e p T J S O e M J G r k K i Y e B V n g b W 2 h j V V / B k r m D o L O B E / T W o W o c e q 5 M x U m S 5 2 s k F o y f a C z d i T H K X Y S y K A M T u 0 q u o N p V L H 6 3 7 T s u t m 3 x P W i M E y 6 t e + 8 p 0 2 C l Z r U r O i 1 5 w L g A v e 2 C F X 6 Z n k b m l X b l x O M I w e + t 8 v g r q D a 6 K V m y V L 5 E p U p Q q W r m N u O X d e U F + E P Y P P + y n Y P L b C G q z 6 M j B f 2 l T 4 X l K M U 7 R A Z F 2 S h L 3 Q w K G x / e f g O e k I n R Z H e U s W K s o q l t w q 0 F G I P t 9 o W s 2 Y u 6 x 1 W F 3 U F k f G d J o U / A 5 4 q r m n 4 C d 5 G 0 N H V w w R n Z w b C 0 I M z C U n m c W m X x d + x O d K C w / y C o x T a F u N j Q V E A q H u y B E F r H 7 2 j i s h m 8 2 R o F f Y + S C D 2 z Y D N m E j H s h J 9 E S a 8 i r T E A P G p w 2 V 8 a T o h w Z u t O x l I y E n R E p T 8 A s r i s v u y H f 7 T O u O N + x d x 6 v w F f b B O x 4 3 s t 1 G H Y 2 N z G 6 P A Q q k t + h K a 6 2 5 M K Z O S v W a m p h W w q x 6 8 u O + p N o X K H H v e c U 7 2 / X b + G j P 8 0 f 0 N B o f d W Q m q x w x j v r C w 5 s N m o w D i r Y 1 F f w w K F p a C v Y i q U w c 9 H N J y 7 Y 6 G w L I V v e D L + z u F x w c W Y x z 1 0 h n q T U A M U / Z G + X U i f y H l 2 T b W / / S a a 3 l d V / C q X f o s x 7 O m h / m g b k f 8 R Z E d 4 K / p 5 / u 7 B h q y g L 2 K 7 1 s R 6 r r v t p 8 D p a G N 2 5 C e 9 V 3 x N e Z G i M 7 K O b t T / F F 9 7 4 C h 8 D 5 3 4 l / d c 1 + G w U S l c R 0 c m z f 3 3 L 5 T s 7 9 0 r G w u O B Z / b s z J X B u L m d k h V Z a V C D z 5 n D C l v d 7 s b u 7 7 M 7 5 h q S 9 c H Y e u D O h K n L W j 5 + e / a z g h d 7 L 5 i h Q r 7 U m G k A o 7 P x Q 7 q Z z 4 K 6 L 5 l V l 8 S V J U 1 E Y t 3 E G R I W y Z 8 5 W + r B i 0 2 s A O C Z F a 4 P h 5 l U 5 O M s o 7 q E 1 C + n U s G f C N N h I e 6 i i p F H Q W v T L d Q W S x A 3 2 l g 4 l V a 0 k f I e J a C L B s f b f P a X B h 7 Y X e Q R Z S q n M u q X U H i w x O q k I u 3 O Y v 4 y e 7 O 4 + v 1 D 9 n p u 8 I 3 i I 2 5 L L J l H v P 4 G t Y d T m T N L F o 0 W G H S o D O e T T x r n U D l N o N n n 1 h r d i 5 j W U c g S C P R Y T g 6 R t s m l Y T q 8 J u X Y L V 6 1 V F 7 g y 8 q Q 4 H d 2 h 2 M s W B U y z C l g p K D v 6 c 3 c n S q p E F t W v 8 Q t l u P q 7 j y q J C R v 7 Y R w n J 2 d 4 G p w 2 H g 2 M g b v V d d J D z H 7 8 V W a r S 4 9 A E c y f 6 G 2 f e j 3 W 7 B T a O x v V P E S I x x m r G M 8 e D 9 o 9 K S / r T a u K C e J + w n E d 5 X y u H G x l s I S u r Y A K a C 3 f O 6 y 9 + F E f 2 q e v 5 A 8 O e V O V d v 2 J w 8 G M n P 9 j 7 p w W x S y P f x 1 T 6 a y 2 g Y Z J n S A V Y L n t j R i 2 l Y u X f h 9 F P A g g N L O 4 5 a s O W A Y e w u p D E G l P w R s P b u j s o W m H h h d 6 6 h T o f w z j L d N 1 3 g C 2 4 N o W N 8 o w 9 a K 5 h F 3 j c 7 / A F D 9 L J a W C a B S 7 d l j k k q o + 5 a T d l b W G K l w u Y K 0 l M n U L r W Q m R G 9 v f 1 Y Z V x x E T 4 4 J X N O / N F F E p l + J / w I G + V U e 3 Q W z H G 8 D I 4 j z k 9 O O 4 j x S u k a O N 2 K A l s Y 6 t A o u C G F p 7 h 9 W Y Z i i 7 A 5 2 n B C H / l g Z Z f q j 1 1 d n 6 i t q z R x F B 6 E t D c / T z G b j v n 6 x L L 8 h X b L r p v a c d + 9 L f 9 7 H T c W N j 8 X O 9 d 8 U w m Z k d / 1 H v V R V + Q F 1 f W c C p x G 3 r o S 2 y v N v L V N W z S 8 8 c n O m r k 1 O P t X v + o / 2 m 1 5 5 T A r l 2 B F r p / q x p B f + L Z N G x k v E 8 j 3 K t 8 L J t t 9 3 c n 6 a N / T G v j D + A Y / g q b q m t g H w Z Z w 6 e u y u W k 8 u z H A B / u g o 0 m M Z D A P 0 X e P 8 G g b O K e M g l r E I o g k 7 f S 2 A 1 e o 7 y W x y A c U l h x U J k I t e B Q U o Y k Y + N B O F C Z i N 4 m A I + K y k Y V / l B 8 j z I J g q T O E 1 E D T 7 Q b 2 N I 2 l M d 6 8 6 6 X 9 8 Y P h b P L h O i g M k n a 1 j 7 0 M y r W 8 z e w / v 7 e 6 / O 4 X X T S Z a V M M j s h K U 3 N U q 8 P H i D o J I X w d b y I O s M Y Y q w z 7 h 7 D Z P A p j D m i S H t O M L 6 a h U u y x J P T c H k b c K V O w R E / T i + 5 B m 9 n j s 7 I D y P C W G D g H D Y p + E 7 z N o V q N y t C V g L I t q Y O W R Q a n K Q y i U U X e d i V C R m w i P k 7 S p n K r c O v W S D C K a O W 4 p U G Y d k u L G 7 u G v J K g f F h u y v c M 5 P j 9 E C M q 6 g I W 8 Z F G L 5 N p G b o a d n 8 f W X y a 0 m y p Q A W 7 l J 2 C E 1 G / R i m / K t / 8 2 + x u r a 3 T 0 Z 8 T 6 m / M o l b 6 H y E 2 / M L W C p 8 c J 8 y S e a 8 U l D Z m k c V B j 2 a M g n E a K r l G 1 a 7 C s 3 L i + F N y z Y v D s m + v j d K R y m S F Z M y m L C v u u k g F F 3 g w 8 H / Z I C D M n P v P Y F t k u Y V 3 i G n D 3 Z r + v W g h o f Z K L Y c v z / h K 6 N 6 s i R + s E y z 0 K 1 7 S 5 D 3 Q X i 8 C P o j Q I T d 2 A 4 j e r r T v Y Y e G v Q e L g Y O r e s 7 b I s S x s + O Y L v q p J X V V D n i O m n v U F g 0 a w B y 7 T I P J i O c A z m I c t z M e B K N k o Z g e j d j R P 7 4 Q 2 E V A 4 o h a m w 3 V I 1 1 f 9 K r 8 u H C B + R B C p o F W c 1 r I z E W g Z f 8 n j 5 U F Z W R h X p B C o B f D B M P r k n x G i + 9 C g 2 g 3 Z T d E E k N P c + x b 6 g 0 A / U Z V m r v q a X o s j S 9 z j 6 P y i 4 n P Z g 7 7 z P i l n J t u 2 1 z G H y 9 E b 8 H Q Z b I S 1 i w V d 5 r v C S b I h b c U J V h E 5 E Y w q S r M m D Q h R M V W + Y x D 7 6 G g C u N 7 3 z r T V y 7 e h 3 Z X B 5 X r y / g u 9 / / U b e 4 j m F h a W 0 F / / y f / x a V y I 3 g c E P N k f X h C l M e X Q N x Y Q 8 S k s R k Z X k z C 2 3 4 / v r s D 4 P z 7 / 3 v f v F X O 1 I 3 e / u H s I P H 4 N S p 2 d 7 e 6 t T m A j s g w b P L v M y D r d B B 6 H R a c F b f g 7 n N h z d E H v / U H m U S / P f / w / + I D h v Q x U B R t v K 8 d e s 2 S t W 2 S v u R h t n e y W P 5 7 h I M W o 1 G v U I K 4 6 W y 7 l M e o S V C x f q P I y g X Y 1 h 4 h + t w 7 1 v j b V k 6 2 j U q R z O M 4 a d i M K l I M k z 8 2 I i B k 2 n z f m X q Q 4 R A K R N j u v q N b h k w q d j D d t T L V e S v 1 9 D w V h E O 7 / J 3 J z m z t H N j s 8 H P t t D 0 b V D A T F V 7 f L D w R x + i U E b d R G y C 1 I 7 9 4 X H 6 q F h e e K h c L s a u a k Z f h p X V 9 I Q G Z + U t 0 r 8 S r K j Q F p n K S J P C y Q S 4 U + 0 E I t f a h 2 Q 5 y J 5 W k j U Q p P f r S L q N n q N 3 O n y i e R A y 8 R 7 2 H q 5 Y M u A Q c C V 6 m 7 f t o l 1 e Q w v H k I l l M R q Q U t B 9 Z Z J b c E K v 3 Y H B P t 8 P B x X 9 N / / x N / H z X 3 o J V 2 8 u 4 P 3 3 P 8 B X v / p V F I s l v P T 8 0 / i D b 7 2 G v / F f / D U 8 + e S T O H Z 8 H K U j b B s 6 U t x A S K / D k f 4 l V Q u e H I 4 N 0 5 8 z P Z r 8 O 7 / 0 i 7 / y q x q 8 W N w o I x a N 4 + 2 L c / A w 0 N u h I A c j a b R 0 8 t U H F L A 4 D G K N Z G t Q O / 5 5 O K J n q Q i S 5 t 6 z 0 C 2 6 6 N 4 G W 2 + + + b b a C E A 8 2 5 W r 1 z A 6 O q Y q z d 6 l G 3 / n 3 X f x 2 c + 8 A q / P r 6 z 5 z V v z q n 6 E W h E 8 O P c g f 0 W Y + o 8 + R L B k H k 0 l U 4 r r l g 6 3 S M G k m E o Z q c k m B U y s F h u r N x o p u + x V 5 5 2 I T 6 / j 0 k 5 K K d R K 0 Y W m q T H + k E G Z h 1 l j 3 q M M 4 c r g j O z h R O 8 V S P p h N 6 h I p o 5 A w o d 8 o a B K A A v k v u v b d R i t D k Y m p 5 H y y S z 9 3 s 5 T V 8 0 G K G z V e N 0 N + J K y y j Z P i h F X v 7 8 3 c S k e k h T F r t x E w H E H b c c p x k + S J D v Q f + K 1 6 O n F M + 1 H g z H X a O B J 9 V x j / O y q v 0 d q e 7 S R T V G m C q l f f 3 7 q I F h W G 3 N z 1 2 l 3 R t g 1 O m X U B Z d P 9 p O S u a 6 6 2 o B u D 2 g E t M o V t m e U 3 t i p d i G x e a t y B n k 8 9 s I 0 J l P n 8 M I L L + H n f + 4 r y C T D e O L J p 5 C K e f H F L 3 5 Z U W l J Q p b t b h 6 0 K V u k V s C w 1 c J 6 K I W K N 4 q K u a K G 1 N U A j Z I p 9 o c a V J P B s 3 4 s e T C 0 S q l g f / 2 b 3 0 B m O I M E F U r m n d 7 4 8 Z v Y y W Y R i U V p R V 3 4 X / / V X + l 9 / e h w V 7 5 P v i 5 V Q 3 u d v R / i V Q Y E p x t L 9 F 4 Q k h 3 d r y z k Y D z y s N 0 W H g W S K R 4 9 d f D x 1 t 7 N I p D + / 9 V 2 b c 1 t X e d 1 4 X 5 w J w W I F 0 k k b d m K U k t 2 Y j u + d H I b J 5 O Z T p O 3 T i d 5 6 Q / o U 2 c 6 f e l b f k U f 3 U n G z 2 m T t G k m b u 1 R E 9 u J H V u W o 1 i y R d O 8 i R c Q I E F c D w 4 u p 2 v t g 0 M e g g R J T d I 1 A 0 E k Q O D s f b 7 L + r 7 9 7 W / H c e E J K g Q 9 7 F b D w m Y 9 h s u 5 A a a y j 3 A N o s k W v X G g n E j n u G o 6 L r 9 U g O N 0 a b g 8 Q d / 8 s M S x h n D p u U M 6 J o i S z W V e h N 3 v o d X r Y n N x F 4 0 9 B 5 e e L S C J D t L Q o q 6 F a O 0 u 5 8 + l o S E j s C z 0 b A f 9 i c B W 8 y b d c f o G a b T 2 L O k 7 B 1 i x P + X z c e G / n H 6 e n + O l l a 3 O b 2 A n x m f Z T o K J M 4 k T W t x R m R Y x t Z D E e 8 v H l d S K 1 f D i P O c k u O 2 d i N b / B 7 3 s t w 9 S 3 6 P Q F n y t M Q U h 7 7 u g v i S B o 0 n V 0 G a z / e H w p 0 P M 2 3 t Y j 2 f R o 6 d 3 O j R 6 N F B W o m o 8 6 l z q 5 e G 7 z g + T 5 a u 0 l 1 F Q w K 9 j M u v 3 E a W l U l A W N c W U d L u 5 b 1 E O D l 3 x W R j s 0 6 r Q C o V N k 8 I x M N T j c D 3 g P F j b C 2 F u c r w F P A / a + 3 u o f N z D l b 8 8 f m 2 l P 1 b Q 2 L J x 9 d t e L K G E y q 3 F B J 6 / 0 k J O e 8 w F 0 + 6 s x v F p 4 X C M s e i q p C e w f C B P q c S F N Y / S / Q q s y A y a + 7 x p q Q Z W d j e Q r Z D e x i O M o W L 0 P O r L Q A o X S / E 5 Q j r U R 5 M 0 s E b l a d B K O v w s F d z n k 8 u 4 k t t G N j W L d r i N T l R b 5 0 M H h 1 K b k p z U s M G k 4 k 9 R Q b / R D Y 2 Z d t B W 1 H h 0 B K J Z 8 1 R i g 8 o t D D j O c O r R C o 4 1 b 6 N r l h v b W 5 i 5 O M 0 x h f D h 5 g 7 K d W / d s W f v U 8 4 8 g 2 P F 9 v G 1 x z 1 6 V + 2 u 0 I u u 4 c l u H Q 4 p 6 0 7 n U 7 Q l l y O Y i M 0 j H 2 X M O T Q C Y g V 1 z s O g 3 0 J e u 6 8 D j V 6 U 4 F A W U X u t G j Q u u f r v M c h 9 A 6 u d O z T m 6 j p 8 1 G D O W D d J g 3 U f O S B t T j U 9 U k 6 H l z a X g K i E o 0 9 B U M n P C N z y r 0 m N G s N a p j F C d A B S v c r r G B T O P s o k Z D 8 g p T h / y n 2 3 J c p F O R n p b f A o K H 2 0 h + x c 0 q S o g y g / 2 C U t y + L i M x z f k D Z K M N 5 4 Y N F q D v C N y 4 u c o + y h U A o q i 0 m O N H w x v 9 P E H z f R w c Y j f a e P n f s 6 0 9 U 2 7 d I T e Q u Z 2 S S s X J w M T U o V x o C X U W e w v m O 3 s d V u Y o e P W v U T W P k v o J B I 8 o a n M J 1 M o d 6 7 Q 8 G a M o m F A 4 W S E D j b H E r e t G A 7 6 B W u U i P V z 9 n r W O k e p X 2 j x + q 4 N A y R / b c x K P 7 1 8 D f n h 9 p S + / T v k 0 8 e 4 P r 1 o / f 5 b m k R W 9 W b 1 O 0 u 2 U g M y f g + 2 k 7 e P H / 1 M U + p t t o f Y b b + G Z b T p x h m Y i Y 0 i 4 Q 6 t w r a B W 5 d 8 b y U q j C C h 0 o E E N 3 9 J T 3 f y 2 g j g 4 e t j x i X D 9 f l R r A Q p n E N 9 l w / A 5 F / / o e / / e F B T / I x G w N D q Q W 4 q a u m S U q n u U Q a O Y 5 X M y C v / D f c g h b C z l I 8 Q o u 5 a h 8 l n C P o U / 5 A + 2 v + J L Q u g E b d I O L s I t J r 4 O F d C n r L w t S z l r H Q i r l C A 8 Y p n A s J x l d I R Q 6 q w I P x i L y Q u H V P v Q l F O 8 h 3 j M K N G b t i A t v L V q o q I j O d x s R 8 n k r F z 6 A C F a 9 N I E J P p f R r K B J i / C Z P 0 k X F I f W k M q 0 0 6 l i p l d A K J U l z V K A a Z X z Q 5 L f K c t u Y S + u E Q / + 7 + a z 4 8 a C p C X 9 W l Y l J 9 / P / H E + f 8 Z T D e 6 b T 5 6 V M X t P J Q 2 h r g h U r m 2 L Z R 4 V 6 D 4 r 2 l f f 2 M H / l M H v o o 5 h i 7 B S 5 j b 3 6 F G 8 9 L Y c b x u P T b 6 G 0 f 5 0 x 8 7 s m M S N P Y r c 3 M E g U M Z m 4 a m K 8 k 5 C h U k b 9 3 e b K t v J e m F M i R b f V N 3 K k r l T b h d b C p H n 0 6 h X n H s M a z v 8 I l P S I c Q z p 1 M 3 A n J 6 N s G m p J Y E w G G / 5 J W h u 4 T s I F 3 j T d n 4 + / G 0 Q f c Q b b 5 y p T H U G f E c h A W 4 O / 3 8 + 2 B S M O o N M n Q j y K K j v t N H Y 3 + I w 6 U V J P b R o W d 5 I c k J p 7 Z + P k 2 Z 5 n k m e y D U B f x 9 P F X Q k D u d F l C 2 Q E j + A y q z M I m q H F 3 Z 8 P W o U r n X J C 2 4 p B A 8 W P z d T V b x B R Q r o q Q 9 l 3 r Q R U 4 p l M 4 a s 0 V u t d q g + H Z v C 1 a F l v Y t S Z 9 F 4 U n W B W G s d b h k 3 S K q f P K m K E S o y j 5 E i 5 w K F R R 5 t I j 5 e Y Z w a 4 y 7 l 9 h 8 R 8 Y i u n W O b H E k 0 D K E Y J Z s I I 0 4 d t s u L H C M 9 M + d b c B g z N r s l Z G O z v O Q v Y t q d R D p 6 E f O p 4 R b 4 E X R M Z c g Q K v J V p l d r k z I e C V n P w + u P l P 8 L / c n v 0 E h E U X M 2 G I t 6 m x T z w y 1 H P k L 8 E 4 f / 9 A P r c + e B 5 x b E N f W l P f + P B 4 j s v Y 7 6 9 s / g 7 P w H s P O f 1 G o 9 f o n Y 3 j v o J 2 / S Z f 4 C b o e C o X d 3 y u Y 1 J z N + r 7 2 P 3 c 6 q 4 b L r r X f N b l B Z / F C / S l p z D + X O f e w 6 n 5 r + 2 / v d N f M Y x U b 7 f b O n Z t d Z R d e l x X 0 E 1 J Y c J K e i u P / u L f z m J z 9 C t W Z h t 3 o X 1 n Q D r 7 / 2 L 7 D r d b N m c Q g q u w T R J F D O c I 3 a f K R 6 R G X 2 x o G C G d K W i T g 9 M 6 3 y t T k v m I 7 G o 5 i 6 c b x 0 S p Y x w k e M s V Q y E q H g J / B E M o o i Y 1 v t 0 o 3 R K E T 5 e j B e W W 2 9 c 1 T + d U 1 + Z k p 0 U 9 T P h 0 q 2 1 H 3 o F C T y F N Z z G m j T 0 E f x I t F o t o / F U a O Y S T 2 N + e J 7 s A r e p s y l 7 a + a 5 0 4 3 i z L j O 5 U M p d P X E X e 8 8 8 o 0 H 1 K s I C 5 a f 4 G c W p M F F 9 f l m f z Y i V 5 X y x g + B u E 0 Z U 2 x o z d J 1 e G h g R P x B c 5 p g U M N 6 c g 9 9 K V R h P Z w P Q p C 7 / 3 h F + 6 T l 5 + j U H f M 2 s m g 8 T l s B o K l 3 K G b t O g e L 1 K J V N I u D O i G I / a i y S o N e k o u 0 E B f + C 5 f O X v m / R I Q H 7 P x L 2 C T S n Q S t C Y x l / J j A r X H f d e U / o 8 i W H 5 y G p r L K a T n W 6 R V c Z Q + L l G Q E 5 i 8 m v Y y i i a N G z M l Q 2 N h K j J o g 0 Y o x D G c V E o l Q d P D D 5 5 9 n L L r V G c + N e i V y v R I 2 y a G a q F Z v 4 9 Y 5 j o u U A l d L D G W o q U n T Y w H p F d p 9 y P W n I I e C l h p w W 8 o a b T P t E a m d + 4 3 a D e G 8 8 i x u o o l W x x L m j H E Q a x I 4 x L U W L W B k 7 H R g r F P 2 z m m Q f y y i Q P P g t L 3 t 1 f n 0 C y t I F H 0 k i i J W I 2 K 5 h 2 z I w / q V t 6 G O / E l r N m 3 z e 8 E b 6 n A W z K Y S 3 s y 4 u 5 + g F C e H k d M I k B 3 d X y O C g t 0 S P h D K 4 M B x 9 V n g B o J 0 5 O F + 1 h I S 5 H 5 e Q x 5 1 l o f 8 P X D 8 a l Q d t q 6 O f z p b I T q S z 9 2 G 4 2 O K Z W R m 6 5 y 8 v Z d W t H h / a l X H G Q m o p w z s U r v 4 r X Z L A h R E 6 v z O 3 Q S Z 6 c Z R x U q w x u Z s 5 7 G p n 2 H n 3 K U w s 1 Y z z N I 9 m j W w O 1 w s F 7 T j p N w O f n C s R g g i P a e j e Z a D M V n I l h / p 4 J u t 4 X H z c 7 a / w c o r h I V 9 K H u T s Z L j B E w U 4 Q s i 3 r c I K m p y m / f / B l m n v s 6 7 r x / y 5 x 6 e P X m C 2 g + X M b s 0 3 l a b B d J x V z D 9 / v Q P Z p P n 0 y R j k E l X 9 q q o F g m 8 E n a R q 9 u q e H s d d 4 A G T I J 4 F H D 9 V k 5 i p l c D + k R O 6 E 2 Y K X e R y e f + j 6 C 5 f p v s b j p n V T v 4 9 r s m + b Z p K 8 z X 8 G A V G 0 t 6 S V M Y q G 0 a e n s o 9 X b g a U j f m j w 4 9 h G N / t N K p W 3 7 q g D 4 d L k n t H W b a y 4 F u M m d e 5 N I T F M Q l x M X q N n K s J p 3 s M m P M Y V R I z x q h a c z 4 v I D / 7 p 7 3 7 Y T K b Q S F j Y j y e R Y B B c 6 / R J f b y J T a Q i N D w h 1 H e 7 i F u e y 3 3 1 1 d e w 9 P k y f v T j 1 3 D 9 i 0 / R E k W Q S j j 4 Z L l p F i z V Q X N x a Q m Z T J 4 3 R K d t e 4 I U V K Z i 4 h r d 9 V N I x a / Q U s T R G p R N C b 8 P x W y F x G F 2 R T + f R A F 9 1 H s b h n M H V 9 q D 2 L 3 X Q d d 2 U F + 3 y Q K 6 m H 8 5 U D X e V z L m h C B m H L S z d p g J P B G 6 B l l x B b P K q h k e P y L y 9 F a q e z R W X F 7 B V H n Q g 4 1 c f 8 2 u I R G 2 U J y e Q d a i N 2 3 s 4 9 L U L D L 8 u + R k j x Y 0 P I Z a u a j 1 1 p G L 6 j T 2 4 a / G Q V 5 T t H a 4 E O 0 j V L 9 D i / 9 l / i e M f d V K q 3 p 9 5 L O 0 J f 7 u Z h z r 1 Y g 5 1 F o v 7 1 T 2 k I x t I 5 + 8 w Z / P + n I 6 P 8 a r q 3 u U m + r q Q Q q 9 k P X 6 P M j I i p X k + 1 X s R T y t n U o + d b B X S e / o 7 6 j R y g R C 9 G I D 6 0 m 4 p V + h 2 r 6 P X n 8 X T X s Z e W e N c d N f U d a m U W q 0 k b E c G u g + L q W / x P n j e H m v S o O N E 9 n P g E Z k Y r j R 8 D S 4 / S b K z f c R + f t / / P 6 R V s y d s E v t J Q U a m Y e E 1 m F 4 Z + q 9 L W w u N R G P q V h 0 g N X V V b z x x p u Y L h Y x c + V J / O + v 3 8 K / / f t P S Z 2 6 p h z k p Z d e o E W o G 6 W J 0 m r r D C I 9 Y h Q S 9 W n z k Y 1 K G e I M v r 1 M z j y p X j C 7 o o p l f f c 4 z F q i f e M L G c P d S R o E C 4 N o F T P P H O X h I X u J p u h w i 8 W Z k E U / 5 b s M 9 J m 6 / r G 9 D n X + F D / G p 0 V S J D 7 U K 0 G f 3 R s 0 U b E / R z 5 R Q K E 4 a 7 J 6 u W w O j 1 3 Y R J 0 C M V n U u c T 0 H q f K q 4 u 6 2 c R 3 D k + s 7 5 c y m d I t 7 5 p i 3 Q d G Q I U P 1 p N Y q 9 L r j e z e F W a y f b 5 3 G 7 1 w x v T u U 8 G t l Z x m T L X G 4 D + B z f Z t C m 6 e 8 a B O H u k x 9 m 3 z P l f p P X Y Y C y / y e R v 7 z R m z 0 9 e H r 1 C C w 7 m I J 5 6 A V f 8 M f U v 7 n W K m T E p o 7 L 4 J G x 2 y c H l C F + v t 3 9 E x x N H j e G J O H T F S + c 3 k J C Z C e c b v E 5 i f K C I X v 2 S y g G a r P W N I R w Z j p J J C 4 c 3 E Y B b d k M 3 3 B + g 7 Y y p b y t o t G S M u a q m Y v 9 L f 4 H s Z I 9 9 Z + 8 l R c k 1 E V b 9 2 S r s u n 6 O b t R J K h W l H O 5 l B a O 8 t u I V X P C G h M L 3 6 r 6 / i l b / x U u x T D B 6 T k Z H A O 1 B F I I y W 0 k 8 m F o y F F U a p Y h C X S A 1 j J 2 X g h q i u 1 s i j C 2 i U y y j e o B f O j f I T F Q O f v t Z x B E o s j N v 3 J W j x 9 y w F p W D p T K Z E g v H c T h l T g Y O 6 Q + 0 H W O 2 V k Y 1 c p H U c X t d w n m K N W + h m v m m 8 u f q K / 7 m R d a O 4 k P G o e 9 J 5 G + 3 o i 5 S u K C 2 7 1 9 v j N C y v r O K x h X l 6 B j I c h h A G t N w P 7 Y 9 p 5 2 X 9 P Z k S j d M G v l R M b e K 8 z 7 x X u Y e H l W c Z k 9 N I R B O M o X 7 P W O p o Q m C + Q Y M 6 / T 0 T 6 w r u 3 m 1 U 6 Y V r q Z M z i Y K r d m q h A R b i N z h 5 I + + z 1 6 E D I P x O T U F M 9 i 8 h 5 w 7 v S V 5 e e 4 A t 0 s Y O j c F J S P F e X b S u 4 / 8 A J C d / a V S b Z o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 N a m e = " R a d o n   c o n c e n t r a t i o n "   G u i d = " 5 5 a 4 8 d 0 4 - 1 9 5 f - 4 2 8 3 - a 8 5 a - e b 4 4 c 2 a c 2 7 8 7 "   R e v = " 1 1 "   R e v G u i d = " 0 b 4 8 f 8 8 c - 3 a c b - 4 a 4 7 - b 6 6 a - 8 2 3 3 b 2 7 2 c f a 0 " 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 N e g a t i v e s = " f a l s e "   H e a t M a p B l e n d M o d e = " A v e r a g e " 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 N a m e = " Y "   V i s i b l e = " t r u e "   D a t a T y p e = " D o u b l e "   M o d e l Q u e r y N a m e = " ' T a b e l a 2 ' [ Y ] " & g t ; & l t ; T a b l e   M o d e l N a m e = " T a b e l a 2 "   N a m e I n S o u r c e = " T a b e l a 2 "   V i s i b l e = " t r u e "   L a s t R e f r e s h = " 0 0 0 1 - 0 1 - 0 1 T 0 0 : 0 0 : 0 0 "   / & g t ; & l t ; / G e o C o l u m n & g t ; & l t ; G e o C o l u m n   N a m e = " X "   V i s i b l e = " t r u e "   D a t a T y p e = " D o u b l e "   M o d e l Q u e r y N a m e = " ' T a b e l a 2 ' [ X ] " & g t ; & l t ; T a b l e   M o d e l N a m e = " T a b e l a 2 "   N a m e I n S o u r c e = " T a b e l a 2 "   V i s i b l e = " t r u e "   L a s t R e f r e s h = " 0 0 0 1 - 0 1 - 0 1 T 0 0 : 0 0 : 0 0 "   / & g t ; & l t ; / G e o C o l u m n & g t ; & l t ; / G e o C o l u m n s & g t ; & l t ; L a t i t u d e   N a m e = " Y "   V i s i b l e = " t r u e "   D a t a T y p e = " D o u b l e "   M o d e l Q u e r y N a m e = " ' T a b e l a 2 ' [ Y ] " & g t ; & l t ; T a b l e   M o d e l N a m e = " T a b e l a 2 "   N a m e I n S o u r c e = " T a b e l a 2 "   V i s i b l e = " t r u e "   L a s t R e f r e s h = " 0 0 0 1 - 0 1 - 0 1 T 0 0 : 0 0 : 0 0 "   / & g t ; & l t ; / L a t i t u d e & g t ; & l t ; L o n g i t u d e   N a m e = " X "   V i s i b l e = " t r u e "   D a t a T y p e = " D o u b l e "   M o d e l Q u e r y N a m e = " ' T a b e l a 2 ' [ X ] " & g t ; & l t ; T a b l e   M o d e l N a m e = " T a b e l a 2 "   N a m e I n S o u r c e = " T a b e l a 2 " 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 N a m e = " S t |e n i e   [ B q / l ] "   V i s i b l e = " t r u e "   D a t a T y p e = " D o u b l e "   M o d e l Q u e r y N a m e = " ' T a b e l a 2 ' [ S t |e n i e   [ B q / l ] ] ] " & g t ; & l t ; T a b l e   M o d e l N a m e = " T a b e l a 2 "   N a m e I n S o u r c e = " T a b e l a 2 " 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2 6 2 2 9 5 0 8 1 9 6 7 2 1 2 9 6 & l t ; / D a t a S c a l e & g t ; & l t ; D a t a S c a l e & g t ; 1 . 3 8 4 4 9 9 9 9 9 9 9 9 9 9 9 8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2 . 1 4 7 5 4 0 9 8 3 6 0 6 5 5 5 5 & l t ; / D i m n S c a l e & g t ; & l t ; D i m n S c a l e & g t ; 1 . 6 3 0 0 5 4 6 4 4 8 0 8 7 4 2 3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5 4 & l t ; / X & g t ; & l t ; Y & g t ; 3 6 & l t ; / Y & g t ; & l t ; D i s t a n c e T o N e a r e s t C o r n e r X & g t ; 1 5 9 & l t ; / D i s t a n c e T o N e a r e s t C o r n e r X & g t ; & l t ; D i s t a n c e T o N e a r e s t C o r n e r Y & g t ; 3 6 & l t ; / D i s t a n c e T o N e a r e s t C o r n e r Y & g t ; & l t ; Z O r d e r & g t ; 0 & l t ; / Z O r d e r & g t ; & l t ; W i d t h & g t ; 2 8 6 & l t ; / W i d t h & g t ; & l t ; H e i g h t & g t ; 1 6 4 & l t ; / H e i g h t & g t ; & l t ; A c t u a l W i d t h & g t ; 2 8 6 & l t ; / A c t u a l W i d t h & g t ; & l t ; A c t u a l H e i g h t & g t ; 1 6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5 a 4 8 d 0 4 - 1 9 5 f - 4 2 8 3 - a 8 5 a - e b 4 4 c 2 a c 2 7 8 7 & l t ; / L a y e r I d & g t ; & l t ; R a w H e a t M a p M i n & g t ; - 0 . 8 9 2 5 5 7 7 4 5 0 5 8 6 9 6 2 3 & l t ; / R a w H e a t M a p M i n & g t ; & l t ; R a w H e a t M a p M a x & g t ; 5 5 . 3 7 4 0 8 4 4 8 8 5 1 1 5 9 2 & l t ; / R a w H e a t M a p M a x & g t ; & l t ; M i n i m u m & g t ; 0 & l t ; / M i n i m u m & g t ; & l t ; M a x i m u m & g t ; 3 9 . 9 9 5 7 2 7 5 3 9 0 6 2 5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2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3 c 9 2 d c - e 3 6 4 - 4 a 7 6 - b c b 9 - 3 d a a 5 f f 0 4 7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 5 2 . 1 7 4 2 6 3 4 7 4 2 3 6 1 5 6 < / L a t i t u d e > < L o n g i t u d e > 2 0 . 6 7 2 6 4 5 5 7 4 0 6 4 9 9 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M F S U R B V H h e 7 b 1 n e 1 z X l u e 3 g E L O O U c G E M w S g 0 i J k q i s e 2 + n 6 X b b 8 / i V 7 R n P 2 B 5 P 8 t g f Y D 6 N 3 b n 7 9 t y g q 0 h S p E i K O Z M g k Q E i E z k n r 9 8 6 t V G n C q e A A k j q U u r + 8 z m s w q m q E / Z Z a 6 + 8 d t K v z l 9 d l R 8 Y H 5 0 8 I u m h R V m Y n 5 f V 1 V W Z n J i Q 5 V C e X G x P s c / Z 5 + B / n 5 Q k 8 t a O e c l O i 9 6 / F c w t J k l G 6 s a / / f x B u p 1 r m 6 f 4 0 e J k 4 6 L k Z a z Y + 6 H J Z L n R k 2 r v N 4 I O k x R n r 8 i R u k V v h w + M 4 4 m G B c n P 3 H g g R 0 d G J C 0 t T b J z c 8 N 7 e N Y c e T 3 8 + 3 k / s 5 A k H S M p c q B 6 W Z K T k + V m d 7 K 8 s T N F 5 u e X 5 c t r D 8 L f / O G Q 9 O s L P y x D f f z G a 5 K a s i y L C w s y M z 0 t o V C K 3 O r L 0 A f o D V Q 8 Z g L v 7 p p X Z o j P T O x + P J Q i J f q A 2 0 d C c j T 8 k F d 0 / + W O N J m c 8 8 6 R F l q V X a X L k p W 2 K k X 6 X X C 1 M 1 V m l d n Y / i k j V c e m M n 9 F d p c u S S h Z Z F A Z 6 2 Y C j A W S d e g + a p 4 P / y W y s J w k Z 1 r S b B + f J Y K V l R V j D J A I U 0 E L 8 8 s h f Z b e f n 7 b M p A k e y u T Z G B 4 T G 6 2 9 4 e / + c P g B 2 W o + r o 6 2 V 9 T I F O T 4 3 K 7 L 0 e a i 0 e l f S x X u k e 9 A d y I m X b q A 9 5 Z s h z I T I v h B + c + S Q 2 J l O c t y 8 B E S J a V X 2 C o f 8 b W k J O + a m P n n 2 C O 1 y + o B F t V w v W Y B z C 0 q 2 E m W N L v n 3 2 c L h / u i T D V m Z Z 0 Z S y R T / Z G 9 m 0 G J t t U l V g g I a b S 8 7 c 9 S 5 O h q R R 5 e 9 e S f T Y 6 n S R l h W n S N z Q q N 5 / 0 h L / 5 8 u F R 8 g + A z P Q 0 2 V d d J M t L S 8 p M u S o h F i U j M y s h Z s p N X w 5 k p i V l p L H Z Z P n G x 0 x g U R 9 g z 2 j I X n 8 q z J T o D P + i M D W / X l p f 6 U y T r x 6 l y 9 e 6 M Y k B / o e Z + p 8 + l R R 9 l H 5 m A u + o V r F V w E y Y A S B o A g X + / Q u L i 6 Z x H K l d k E f 9 y T o R r E p h 9 q o s L i 1 L V V m x V J c W h r / 5 8 q F D w J C 8 3 C 0 p K V k O N B / Q Q V h U n X d F m s o W J C N l R b 5 4 4 M 1 C G z F T d t q K H K t f i t r P g 2 W D k b 7 v S E w d + b H j V Z o Y U A v P P Y k e 9 9 T U V J m f m 5 N F J W 4 / E C R J S a t y o 9 u z j x N F b l 5 e + N 3 m T J W e n i 5 L O l G n p 6 x K f d G S d A w n y b N p t Z f n l 2 R x f l a a a k q U 6 V V t C a D N F 7 0 l B + x 7 4 d v P 3 3 x d S r M W T J S n J S + r O r G i N k u K D Y h / s I I G b n o h W e 4 + j T w M v j I 6 o y J d t + B h / m e 8 T M A g p 3 c v r J O Y G V m Z k p 6 R Y Y z l B 8 / o 4 + Y F e b 1 2 y d u x C V Z W l m V + f l 7 G R k f t 7 7 H R M V l Q u t m M q U K h k E x P T R m z w 1 h Z O h G j s j 7 p X 5 S k 1 R X 5 6 O i u d X T 5 M r a k 3 3 x 3 7 a X S 5 Y f H D s n c o t 5 k 8 q w + j C R Z 1 r t c 0 U F A O m 3 G T C A z d U V O 7 V y Q v v F k e T y Y I v N L X P k / b Y S S V 6 W x e F n H J C T 7 K p f M a Y B 6 + y I A o + y v W p S 7 v a l r E 1 a j q t v t w y G 1 S 1 f k c P V 6 b x 6 A 6 P H U A Z 5 l P N v n e b G Z T W W T t k o s / m Z D H Z 1 W 9 T U 3 U 9 + H 0 u V 3 l 2 / b 9 1 4 W X q o N 1 V R X J Z 1 q y 2 S k L J p I x o P T P p w s 5 x 5 7 A + + w 0 e x T V 7 Q s w 1 N I K V U p X i A z p a A B / M h Q W 7 h s s y 9 M 1 D / h M V N 2 + q q 8 3 z R v t s v x h m B i 3 w p 4 F J X K O D b j K q B T z g k K s 3 R / H A z 2 9 Y X f x S f 6 5 8 H M z I y 9 D v b 3 2 z Y 1 O W l / O z g a w v 5 a W P D C M W z Q H J c z q d 8 f 7 O + V k / s a 7 X s v C y / N h k J n r S 3 O k r Y h n a 1 k x U Q y N z i n z 1 x V 2 7 U B c K + x Y D / e O q T S j e 4 X Z y f t q 1 i S 8 t w V e S 3 O T P u q A W J A a k D U 8 4 t J k q Z j A s F j U + W l L 0 p f T 6 d 0 d 3 f b G F 1 R e 5 J x w z m w X f A 0 i B + 5 x / K B M m u d M j J e O l 5 j g Z r F O W v q 6 8 N 7 t o f u z k 5 7 h Q F i w f G z s r J k Y n x c s r K z p b S 8 X H J 8 M S s H R 0 u p q W m q C X l O r P G x M Z k Z 7 Z e 5 2 V m 1 t d K k I C f j p d p T L 8 2 G e u d A v U w t Z c i u k o W 1 Q U I t 6 V K J 5 T 3 0 a P v J D 7 e f 7 6 M H v y h A m A 8 H U m R H y Z L 0 j I U s 3 s L l v q r A d V 2 v E v p t V X m x W / b o Z P D m j g X 7 j H 3 X r t 2 Q + v o 6 q a y s l J X B 7 y W p 7 5 x U J z 2 S g 6 q y I b n 4 P f e 8 m c C o K l i R o 7 W L s l 8 l n h 8 F m T o R B j A n 2 s a z 4 W F 7 T t k 5 O e s k 0 u D A Q P j d e g w P D t r r r E o c 1 D O 8 g x B 7 b Z g h X Q z K D 7 4 L 8 v L z 7 X z A 0 Q h M 5 n e E u P 0 r y l A g I z N D i k p L Z X p 2 z r x + M 3 q u T 0 8 c X E e v L 2 p L + s 3 F 6 8 F U / R x 4 9 7 V 9 M j S x L M u r q n f n L C j z r N i N n n 2 c K r M e P R j c z f s R t O 9 F A a L J U i L L 0 N m e G R 5 i 4 X V w I l l a h 1 P k i H 7 + b W u 0 O v r 7 w m s 1 i z I + l 2 w B V n D 7 9 l 1 p b m 5 a s 1 P A 7 d t 3 5 N C h g 3 K v L 0 V 6 b n 0 m H 3 / y w R p B E l J I U Q P d Y W o u S a 6 q F F u I o z Y T B C f j g e H / 4 m G 6 T X g f 7 P E 9 L M X w 4 I A U l Z Q G E r 0 f M A B b U U l J e I + e X 1 U u m I H n 6 / 8 9 z J m S E t 8 D C N O l p K a u Y 1 q H 2 P 3 L P F f d x + 7 l Z c Z O 9 S N l r n P n v p M j R w 9 L q T I X + 5 c k J B f u t H k / e o E w Z 8 2 L 3 N L U O M l I S 5 E H A + n y s D 9 Z L r W n y P T 0 l D k h N m O m l w m u r f N Z S D J T v c C k m 3 n Z X 6 G S C s d H Z t o P e 0 2 x K M h c l V J V R 0 t z V u S R S l L H T N 9 8 f U 5 G R 0 e l q 6 v b V J m O 9 k 6 z C R o b G y w e x I T A T A y h 3 l f m a t H f + p k J 5 G S s y n s q 5 d h c d o g f 1 7 o 8 t R p m A k s r j E w E n L e k r H x T Z g J 4 6 W A m b B 0 w 0 P f U V D T n J P B j I 2 Z C s w n p 5 4 n Y Z H g F o a m Q f n V o y v s + W T i 4 8 n F S 7 N H J a D 6 l X M a e j S i z z 0 q W 0 m h B V k Y U 7 b 6 I T e 8 u a P f 2 t 7 f 2 N c h X 9 1 X H 1 8 F g m 5 + b l S u 9 h V F x l H j M 9 D K Z L E 3 p Z V e Y Q P 3 w P 6 v x W d 8 f L x H Z A Y w L g x O v K V D C x 2 H y z q 4 F O f P N O f n m m 2 9 1 F l + U 0 6 f f 8 V S t Z 6 P S 0 F i v h v e i 5 C q R 4 i Z + X y U J h A T 4 b V O 5 d 5 8 4 c 2 K R p t L 5 m E o j b K L 3 m q I l E F f F Z 0 F A N U s U + Q U F 9 l p W U W H P t L y y y v 7 e K m C + z Z j J 0 U x m Z q Z 9 F x W w J D u S B J C p t h e o r a 2 W b H k m O f n F O v l k y o I y 2 v G 9 d f q J R 7 c v a n u h N l R 6 b o N c f Z r n z W 4 r i 2 o / L U p J f p o 5 I t w N x m O a e P t f F O b 1 G r I z w n / E A T G v l w 1 U q e k F B i w a 2 I q j M 8 n S N Z Y s 9 b n j 8 t l v f i d V 1 Z X y / v v v q C r 3 o X 2 n u X m P E v 2 q z K o d U F x c Z P v A u S d p c v T k K b l y 5 b r U F k Y m j b Z h j O / 4 I K e x W e 0 y h y 8 e p E t u x o o x m z 9 V a G p q U q p r a 8 N / b Q 7 s K 4 d E p M v z A t p x m R X Y W Z 1 t r f a e 6 + b 8 U + H P c n N z V P U c M w f Z 2 N i Y S d 1 T h 1 5 s f O q F U V A o J V W a K j N k e k 7 F 9 M q s n G h c k p b B k M W P N m O W l 8 1 M D i N h V S A I J N X 6 A 8 g v C 7 G q l B + 4 p U / W T s r Q Y L / 8 7 B e f S l P T 7 v A n E R Q V F a k K P R 3 + y 8 O 7 K s 0 y 0 5 L k + P E j 8 u T h v f B e k Q N V 6 y V y L C r z I p 4 7 r u x B 5 5 S p b C 7 M M T o y L D k 5 6 z 1 q G 6 F Y 7 R S n 7 j 0 v Y A i u Z T N w T o f q W i S P T q D Z O T I 0 M G B Z 7 N w L x 8 r L y z N 6 w 5 6 b V K b K z U y V r A x P z X 0 R S P r s 0 o 0 X Q s 2 H D 7 w m T 3 r m Z G o h p H r 6 r D w e S J L W I W + G d A w T j 3 F + K I Y C r 6 u x j 6 1 E G U e H 2 l Q E / V 5 2 s J h J e r N b R O U 7 t W N B F u c m T d X J z v Z U l S B 8 e + 6 C v P P u q f B f E f Q r 8 R Q V F k m a 6 r d I v O / a 0 + x + U T H j C Y o L r W k m M Z 1 E Y i x c 3 M k P 3 M 8 E 5 A s L E 8 u L 4 5 n + E N I J u H O Z z a X S B 1 A a t K i q M k x F / i j X T o o S u H f v g d T V V k l R c Y l 9 f 2 l x U b 6 5 9 W I c F G j u + v J 8 W 1 J y i p R m L u r F J c s H T X N G P W 3 D 3 m z / K j E T o M b n u 7 Y 0 u d 6 d K s + m k 3 + Q z I v N b h F n x D s 7 F 6 x O q 6 2 1 T T I 2 m T F r l B i C k J 6 W L u N q Q + C a 7 n j y S I 7 U L F h 8 C k c D s a W L y m B 4 B C f m k o z h 2 A c z O V c 8 C G I m g F 0 E M 0 G o i Q A C 7 w n H l l 4 E c G z E A 9 c E U 8 B Q e A U B j g i Y y e h L r w X v K O / 5 z s j w i J U O 4 W 6 f m B h X x l u S w p x M / d V 6 2 t 7 q 9 k J s q L T C A y q R V m V 0 y n O P P x n 0 1 L z N m G W z z 3 / M M P d p g t h T v m j O A i R M 8 9 4 9 a 7 N s P P T 2 R L I S / C g s L J D O j i 5 T f 2 p 3 7 J F s 5 U u c G 9 Q j E V O i H q x 3 L C S X l L H I G g c w U G 5 6 Y s 8 B 9 z M E m S g I 9 j 5 T l X G r g H l G h o b M F s P 9 z j F y 8 / L X m M V h e G j Q Y l i M F 6 5 1 P I a 8 P h s Z s Z I O A G P D O M 6 p 0 h l m c u e x J A h M / u G x Z l U T Y + h 6 O 9 t z 2 1 B 5 F f u F + 2 w b I l l V N 2 U S 1 C g / g h j n p 8 x M L r 6 V C G o K l 6 2 i l S B t g R r U T i 3 Z C H V 1 t W u p O L E 4 c v Q 1 e f T o s V z v S p X z 4 Z g a z E 1 c K w h I 6 M 2 e B U w E 8 f Y 9 7 T U P 2 V a A W h W b g b 4 R S B v C K 8 i k g O s d L x 3 H I E O C t C J s I t C v T F d S W m b X A x P 5 U a h 2 J l J p e n L S 7 g 2 m K q + s t M 8 m J 6 b k 2 J v v r E 1 a 3 J s x n R L x 4 Y a I H b Z d P D d D z c 2 n 2 E W t r i x L V f 6 S f P s k V f o m I o 6 I n z L j x E O i 2 R 1 I B 1 K h w N T U t K p 6 m 7 g h F a h v D 2 d 2 y Z c P 0 y y F K x b Y C n i z T u 5 Y t G w K V 2 / m q p U B r n b i b g 5 f P M y w I s A g d L a 3 2 0 w O 8 T p j f 6 t w 6 h i A H l y u X R D S V G 0 N Q l e 7 Z + O Q d g T x V 8 R x x f t V e J w R M I s 7 P + c k H o W n F R u a 4 y C d + A y P X 3 F B P n z 4 X N D J a / v / c i s O 6 + z j c T n S a W J W Z 4 U E V O x / i k w W h O Z w v I g Z v K 6 u x t 7 H A z E y J I 4 b u o z M b K u O j U W y U k S L S i i H 2 k K P k I t z l J j C 5 + M Y O C p g O J w R b z Q s W I 5 g E O o b v W R S A q T b x c T E h K p v Q / Y e A v e Y Z j X u M X G A O O B l R O 2 r a 9 w R 3 u M l w G I D B S H I B l x W + o R G U S N h o o W 5 a Z t U Z v X 8 b j 9 S D k Z / v a F s j b 6 3 8 + + 5 b C j G A 8 4 2 h l I d x 8 2 Y j m H + m X H i o z J / 2 c o h w P l v v z M 1 b i M w c 9 K Q x A / 2 x U p D p E l O T r Y + m / X E i u p H 7 A n X P Q 6 J S + 2 e q o R T Z D N Q 6 + T y 4 y D m n q 7 N H Q 7 Q h a l w F R V m s / g z x C k 6 5 Z i u 7 s k B j 5 w L D I N C V f d c c N Y P V E C k Z y x w s b f 3 j k c 5 M X C V Y 1 + h R v K 7 r s 4 u H Y t V m Z m a k t F n I 2 s p U t Y o J i t T k h g o h n o b 2 7 Z V v p z y Q 3 r x Y e m k j N N Y T D V u + M M N 8 E + d y b C v K L U 4 G I 4 R u Q k J R t g I p E z 5 w U z 8 c f P 8 W g r V k 6 H Q m t 3 W u H O H 9 P T 0 e n / 4 Q P k H 2 R E f q 1 Q q D g 3 o O c M f J I j k s N 1 B N k J N X f 2 m t l F v d 1 e U C h d b f A g K C g v V H p w 2 x s I + I t U o l k Y Y o 4 H + v j V H g 0 O B q m g O m B o A x m m s z j c 7 z H + c k a G I c 6 R p j x f f K y g q V O Y t s r g b 3 8 X B w X N 4 9 0 C D f b 4 d b J u h n H T i Q t h I L g X u J v w 3 4 x C 0 7 1 W E I 9 I X D d z i E L U 7 f k t L i 1 z 8 7 r I + x J C p Q h u B L H 0 / C O b 6 Q e a 8 8 y y W F B f J 0 9 4 + Y 1 Q / G P 4 7 T 1 N s M q 3 L n 7 O 8 v q 0 C d c z l 3 0 1 O R N c k + c G z h u n 8 Q C L F e u p A V l a 2 M R b 2 E b + L H Q s c C O U V l W q v R 9 s T + Y V F p k 6 C 8 t y w e q T w 0 5 l 7 n 5 o a C d p z f L J N V l S 8 k 4 D s X O p c H 4 m z i 4 s L k r J N I t i W D Y V 0 W l z 0 G M m / / V S Q q F O B f h e J A G m C 2 7 o k a 0 U G J p K t L G V o e E S K i 4 v l 7 X f e k v c / e D f 8 z W B M K R 2 1 D k U I A s k U y 3 + x + Y G N O x p k Y M A r l Q C 0 A 8 N V T u J t x 0 i y q V L b A e p Y S V m Z v S / U G R 4 V z Y + + 3 l 7 p b G s z o g 2 a J E j q 3 Q h G 7 H E 8 m O T r x d I Z 6 l x v d 4 9 U Z I z r J O 8 x X N B 5 0 / l t W I Q j k Q Y H h 4 y B s k J z d s z J i X F 7 5 Z c d H V 3 y Z n P N G r 1 v 6 d / n 3 9 / e M i e E 8 g / q R S 1 H 7 K c w Q 7 m b d a 9 + B O 3 7 q Y N 6 J E I I G P 2 x z R 4 / + 8 3 n 8 u n P P w 5 8 + A 4 L S q s X 2 u g w F N 6 h o N Y J a b Q R U P / G Z 5 J l V + G I q j o j s m O n 5 1 j g E W A / U U K P N B s a H J T 0 9 A z J y 4 8 0 R N k q + v v 6 p C L s k g Y 8 5 6 B 7 o n y E j H c c E d g 5 r q 4 p C A N P n 0 p 5 V b A X D + c G J S S x O P P 1 G f P q L S 4 s y u 6 m n V a m 4 U d n R 6 e 0 t X W Y u t f b 3 a t j u y S Z G e l 6 7 R U W i 6 q q q r D r X l p a l q G h Q S l T m + / i w x 4 b s 6 1 g y 0 6 J n I q D U b a T 2 / 4 Z 0 a D m i u x 2 7 J W g z q m 5 e e s L 8 / y g h d e Z x 9 H M t L d 8 a U N m O h t u L U B L r a P 1 i 5 K v s 3 e H E p I D p + s Z S 7 Z O U d 9 3 p k q p S h q Y a b v P D + e E n 5 k A E g s p h U r l B 5 X X A K k A M + E M i A c K A p U 1 v T 9 i A D M N q T 0 U q 8 5 W 1 d T I 8 e N H 5 a 1 T J y U / P 1 8 u X L i 0 p g 5 O q G r K 0 d 7 / 4 L R k Z 2 e b 0 6 G x o V 6 O H H 1 d q q u r p K S k 2 K 5 3 9 N k z + d 1 n X 0 h u L h P M q h x p V C n u o / 1 E t i 0 r i t h O f m Z y c O + D H s 5 2 H 9 i P E X s r F u W A S p G T j Q t S l h t M / D Q 0 K Q u r T f H w 7 Z P o Q k d i J 7 V F c Y J F Y b h O u Q C P K 8 8 p J S X a E U B z F 5 h 1 Y j b y 6 B N 9 P n y P k n f i O r i a 8 Z g R 8 P U D l a 6 y u t r U s z E l U I f X a v U 3 v u T k w q L i 8 L v 1 w H k R 7 5 K 6 O r v l y e N W u X D + o l 0 P j P D w w S O L 4 b k k W m y i U 8 p Y 3 D s 2 6 v 1 7 D 6 S 9 t c M m M L J J 3 j h x 3 D L 5 + T 1 O i J S U k G l b c M T P f / G J / j 7 V A u d e q f z W o K M a w 2 I b b N n F j V H S C S T 6 M P 4 p o K l s y e I + V S p F 0 i I m z z r w E O l v E A + 0 j Y 7 F R l n q D q i Y V 1 T y k D V P L u W N 6 7 f k + B t H w p 9 G Q F E i 5 s S D f i 8 o D 5 M k A g g S 6 U L M B m 8 c 8 D M G O Y S W p R B G S A l 1 c t K T E k j H F r U D 4 w W Q Y z E 0 O C D j o 6 P h p i x 9 Z u M Q C m h r a 5 d j K o m w P e / e v S / / + M t f m 5 p 2 7 c p 1 l Y 7 R B 8 / K y p R d O x t k a X l J 3 j k d n U z M M 4 A 5 H Z B c r X p s 7 h G G 5 v O Z 6 S n Z V 4 O t G c 0 H G 2 3 m G E p 0 W 1 z J U U 6 O b z M F M V f Q v h 8 j q v K X 4 0 o c B 5 q / J I L Z W R X z U F g c J B I c d 6 D D q 7 8 w 8 r i q e g O T I d l R O G 0 x o H u D 6 + 0 j g r n V B c u W R d E z v G B N J X F L + 4 G t Q 2 8 I Z m 5 v 9 o 4 G 3 r q J M a + 2 q K + n x 5 g y 9 p b I v 8 N G c z h Q u S R 3 e i M S 0 x / A 9 Y N c v N L S M s k v L L Q i x b K K y v C x 0 n U C W D W P H Y S P 2 v b p z z 6 W f f u b 5 e N P P z D G i U W m M t X b b 7 9 l 0 i u W F r G f n G r K Z 6 + / f n j t P R I v R 1 W / n A z P K 5 r o l r A N l Z a d b 1 k R n O y n w i R b Q Y 1 K H j x l G 4 G y k H E 1 v u m X h 2 O A z J E g E H i 9 f e t e 4 D i S E h N P G t 3 u X S / 2 Z v W Z + G 0 0 J A 8 r X l y 5 f E V S y o / K s 5 l k C + I + H g y Z H d G n B v 9 T t X F o y F K Z 1 C q 1 Z R 7 B 4 5 Y e H / N i Q T A Q t k 5 Z e b k x j M t 7 8 8 N S g M J x q E q 1 X 5 B c Q X E p m I 1 4 F K B x z O u q + j n E y 3 b I 0 W M l q Y S I B W p Y Q 0 M k / S k n N 8 d i U U h G X P k E a p 9 2 R 6 Q O g C l g p t i 0 r k m d i O 4 M 5 E q b q o I O M K n / m V A p j Q S v L s 5 e x w / x t o R t q F B W r Q 6 0 l / 7 u m M p t w H 8 h D k H 7 f q x I t O V z f g a r V y y b Y y A v T g b C i N o W b p a N B Z k M 8 e A y K / w o z Y n + / q 2 e V L n X O i C 7 m n Z L U 4 W q l s v P J H e p 2 x j l z H 2 6 P K 2 q / V B t 3 2 3 e U W 5 0 A M i B y y / w Y k F B D B S E A l X v U M c c K q q 8 4 z q Q T V G / Y 4 f l A A 6 o 6 g a z P 1 H G d n A J q 3 6 Y 3 a U X F Z u W B C 1 d u v i 9 1 P p S t A g G c 3 6 k G A z D t V f V 1 q 6 L d c 1 M T c v A U + 8 6 H U 2 i H r / R s G h q Y T w a x l b k E V U W K E M l i I R t K G J q f m b 6 q Y P e d k f q 1 q s Q L w L o 5 y f f O h 7 + K x o s w x M P m 6 m c o C 5 r Q F b m p 6 S i o l z y s 0 O y t z 5 X J l N q Z S q l W l Z D G R L K i x C k 3 9 N G Q 5 3 L C U w a S K F n S v S U n M N 4 q G P x b L D K 6 s i 5 k H Z J q 5 5 D h I 5 M o P 1 J J O e w t 6 v L 6 A o m J b t i c t y z v R z w 1 O 3 Z s 3 s t q A x Q V T l / L P z Z 5 x w z T 6 V Y e V X 0 9 7 g C n E P 3 7 z 2 M S 8 8 u s x 6 6 j + W H e F t C E q q k b p 9 K J + / i 3 M n j X Y T D Z p + / K k C z c P 3 o C I 6 7 A D k e s 5 t b a H C P O p M o i N A v L Q Y z K 1 I o P z O Y c b 5 8 m K 7 q Y P g P H 5 Z 1 r C F U k m f P P U m X i b Q m + x 7 P w D E h v S J w l v g l W k F h x I F w u G Z Z V c X 1 K h u A e Z b C d h Q G O 2 X 4 r p k / 0 i B e T A m G c 8 y G N A 7 p Y C + r O u s 6 M u 1 s 2 m P e Q q Q n b m 8 / S s o j X t B F H a t b N + + Y O 3 w w 3 N c P M D H F A + l R M A J Z D w B p s 4 Y w b e I N r G u o D d Q U P H j 7 U f 0 O 1 0 T S n D Z C 0 p f X 7 m 5 K C a k F + 9 V 4 W z V d F P 3 a M Z Z j m i D m C d r 3 q o H h y l P i x Y X M 1 R 6 q X r R i O 5 g D u 2 M r 4 L c V A S q Z A w S O 1 G N 2 f / T o i f V / 8 M + 2 f t A 7 7 9 G A G v s T I X O X x 9 p U D c X L 5 l E E e P S e q s 0 W C 7 x N B a m T c r B 6 R e Z W s + w + g 8 g G z 9 l m Z S M T 4 2 O S l x 9 J W P X D u c / J P i B 9 y A 9 o w E + s E P j s Q p J k 6 d A O K x P l F h R E n Z t j + X t D 4 N n L y M i U c 2 f P y 2 t H X l t r T I P t x T k B q i H 2 X i y g U 5 J 5 q Z u q r W 8 w 2 w p 1 0 M F d 1 / D w i M W h g N v H K 9 e O A 2 5 q c s I k F c 6 Q W 9 3 R i b x B i M / i P s D c T t 3 7 K Y F F 3 D L R D n Q c 3 2 x c M I Z o G U z Z M j M B A r k b g Y b + j N 8 3 X 5 2 T k y e P x 2 U m Q P X u g W p a R i 8 H O i h G p p P l 6 x a v r D 2 I m T J D 8 / L 2 z n k 5 t j P N E l q R e B w F A s O r 1 d X e b t f i t S e O 3 C s r D u I x Z E a m W r a z v c 0 c A d k B T V o g 2 F 4 l U q Q E 2 e B 0 G 3 K Y D T s b I E x / V j r S I j s j y f a X h u 0 e B + g r V u L g 2 W P t J 0 r + / V 2 e r I Z J z w 9 W V 6 M n M Z g Q I D k p 8 4 C Z A M z U E e 6 G 5 M f w Q q G 0 t a 7 P W g f w l 2 P c R G l / U 4 Z K z 6 3 W m / U O G L s B 9 + p H 0 L 5 X D a h 2 T 4 a 8 Z p L k x u V m e C v 2 j S l B b a c 3 O F 2 T N s K o M s H g y I Q V / 7 m Z s H c s c i K G j F 4 X Z x 6 n y c B k k t x 7 m m r u 7 y B Q L E j I h X s g N 4 + l U n G F s 8 J g Y 9 G c j D 3 6 z J Z O B S 7 D m 3 g O z I U a V t f Y a N d A M S I d l C x Y q 9 r H s 4 E e G R v s l q 8 f 5 8 h E U r n U N + 6 w n u J 9 v e t X A O Q 4 B H A L i 7 3 Z H e k C U L W Y 0 Z 2 q 5 y 9 K 7 H j y R P d P q w R e T x 8 w E 3 m C s 9 M z a 2 3 I y I i 4 c P 7 S u m J C G G V Y z 0 d G B o v 2 + Q E T 8 v s g q d W w Y 6 d J W 4 D 9 x D X v r h D p G 1 3 U i W N 2 H U 0 7 M n a u 9 d 3 l 6 y e W W O g j 4 e H G 3 1 Z C B S b 6 O M m P g V E S B c w D 7 v Z F G A E C f b 9 p Q T 7 Y M x + 3 Z D w e c H c H 4 V a v J / E Y u Y f 3 7 s m J N 4 / L / f 4 U e T Y j 0 v U s w j D w 2 F s 7 F u S 4 2 m 5 j M 8 n S P 7 E x V + + r W L Q y E N z Q j n k K s 9 Q A l y F p b I j 2 t t E t F U 8 Y w G 5 w g F l w U S O F k D h 4 6 V D D E B R u 8 W o A Q b s S B 1 5 R n 2 A y v 0 S Z n Z m W g b 4 + k 1 S 4 v L G r I G w k R W v L I 2 l 9 3 C J P U 1 6 T h 8 O Z M v E s O r s C t M N s y t y h 1 J C d A z A Z I N V S A 6 R 5 W U W 5 M X Q Q a N r i J q 1 Y O N W V U p C M 3 F K z 6 w 7 t q Z L 2 t i A p 5 d E 7 H W i V + i U 9 J c I X 8 T Y K P O 1 h x t v I j P i p M Z M D d g a B 0 C B A 9 F s B T o F v f c v 0 4 C K m A S X r / D o c P H b K D O t + V d N u d K f b 8 j N D M d 1 d 7 y i D E + / i 9 0 G o K V g y Y k c V p H t R L C 5 c u i G N u / f a e 3 p A k L l d U F R s E 0 j s M X E 7 9 3 R 1 W U 6 f U / 1 m J 5 7 J R 8 q o R d m R L 3 d 1 t J v E g U h h S C S d 3 4 M 3 N T E p t Q 2 N U W 5 w O h 5 R u E f 3 I Z w P O 3 Y 1 y f t 7 l u R o Q 7 J K h / V j 3 r h r l z k 6 8 P D B 5 I A Y U 0 N 9 r Z w 7 d 1 6 Z L T Y D H d U 0 2 r E z N T 1 n x 4 7 d H 4 v u j g 5 l 3 F S 5 p V o A m J u b l X p f f C s C b 3 x T a T s M l A d i + S N 2 2 3 A a z C q o 0 p k r w l C x j B X E Z E H 7 X l V A Y K z C E Q t K y + M 1 1 d 8 I s / o b E l S R S H j k Y q V W z 1 i K O S f I 8 0 O 6 4 D 7 u H I k 8 A j K y c Z D M L s Z / L B N z y Z a P h 7 q K m h r L J E e P H L D + F K B S J Q 4 Z 5 Y B g s 7 / i l 0 R Q n A g 1 d d G E h I o 2 N B D d p B J J 5 F K K Y K p c n R T 8 z 5 l k U / 7 m m H j s k F R L y Z H Y D e l G / p Q j 2 n t t R P R Z P q / h n r 3 N F s A N a l 4 T 6 6 7 P y E i T q R m 1 u T Z Z W q e 2 o U E e t A 5 a s j H A J Y + 0 B u 6 + 1 t G x / s m u 2 o K N 7 e s N G W p R C s y 7 E X v w d S f 7 E Y K V J r A / a g q W b e F r B w g 1 q P l J o t i o z x 9 p Q t h n W e H a p V u 9 q X L U F + t 6 5 r u O e C A P j 9 / B S C z A c O + + V 6 T o 6 o z K S o v l s 2 9 u 2 X t Q p 8 T T o y o a 3 Z U I Z j q Q p x Y P p e U V a 8 R K l k P D z l 3 G S A 5 4 1 v x / o 9 6 h 8 i F 9 C a 4 i q W q r i u S u q r v n W 1 O t 7 3 q 6 T + D n F x a o V P O c B 0 H A P u t o f W L v c d 6 Q o x f E g N h c L Q / u W w w L i b i s 6 m F B f v w G o Q D J z n K 0 h a X V U h B e Q K 5 c J f T 5 b y / Y + 0 D o s H k 0 v y q Z w W b t G v Q J M j D B G / f g v H s / B S Y 6 t W N O K l f v y t R I t 3 n K c D 0 j T S j + A z S B 3 C i w u h 3 4 C / 9 i G b W h e E k J 0 3 v P Z 5 2 + c + O Z o 2 4 p F q i W D j P T k 1 J c m G u t w x 4 + a J H 7 D x 5 K X 1 + / n H q 9 J u p 5 1 d T W m r P A g d 7 f Q Z 4 7 B 2 w k 3 M 0 8 + 1 A y C a 6 T a o e N W h N N j o N k i 4 r r K D i e y 8 3 D 8 7 a 0 t C C 7 y p b N + + l i e 9 h d S D G 8 b U t B A T U f Y G K A W n r o 8 A G 1 q 9 b 3 y A B N e / d J t U p Z p J J l i E e G J x C M a e Z M i + U y O i A B 3 3 z r p C 3 E A I J o 3 U 0 w X h u A C I / E b h v m 8 v n V P b A Z U 2 3 2 + e 8 D L l 1 H 5 Y 5 8 / b v f S n l J g f z p q V K T T h f a 0 s w R 4 E C A l x X 7 n h c w C U T 0 3 u 7 5 q H Z d L s v b w Z 9 M y / c X f S 5 y g q w E Q f 1 g B U E c J i z C B r K y 8 6 w e C X U I p q q t q Z a 8 v F x p a X l i d o E f B G e d q 7 t + x 8 5 1 M S M H P F o V 1 V W y c 3 e T S Y U K N f x Z 5 c P 6 L 6 g E c u 7 x o C f N k j q A B i z k 1 + G t L E 4 d k 3 6 1 5 V A D y U x H d c z P p + q 3 V O Z m Z 8 x h E o 9 u 2 h + 3 2 P n O f v O t j A w / k 4 H + w X V L g f q B u 3 8 z M K K z o U j Q 2 J 0 b B w i T B G M E Y q 8 J p s N D y X 7 z x X C g g C 1 u t n l m 0 S 7 9 c e T A 8 V 5 f Z d A q 6 m C l V 5 t 0 s H R Y j r 1 x x A Y M d Y U k 1 l 0 l 0 W o Q c L P p 8 2 B 3 6 a L N z J R w E N v x w x X a x Q J V 0 F 9 9 g A 0 W C 1 Y w 5 H u u H V h F 3 v L a j I y a B O G X F B d L v j I V n l k / W D 0 D D 1 S 8 V T T a W 1 v N / q G O y d U B O c 9 e L J 7 2 9 K y 5 4 x 3 4 H g T X p k w A U / J 3 e c 6 y D C 0 U S o G q V / R t d K k 8 z t W O y x u H C W h 9 1 G K v q H A O j c r U 2 G 8 / / 4 N P l a C z r R z k 6 d M B G Y m p w X K I C U n F x X x M m Y d D q T J 5 3 1 N n P z K w 0 f e O K 1 7 F i z T m x 8 9 A j 0 s + i 0 s 0 A P S k 0 4 + B e Y J A + h C z S Z 4 a 7 4 W q b 3 M f 1 6 / d V M J d N a f D k + H Q m g P h R d 5 i f f H K W r 9 w k l 0 J 1 D r 4 X e V + D E 1 6 y o J D r L O h M C b T g b j T o e r 1 d g X Y f 2 C f n D t 7 w V Q 2 P 0 a G h w K f J d / D e 4 f 9 A 8 h E w C 6 B Q Z l 8 c D E j Z Y A 3 I d l b A y 5 q j k m O H 7 0 m d i g T E L C l Q U t G m r f w A D E 1 l 7 r k 4 L e J O M f O P U 3 m f S N W N D 3 l S a H 2 x 1 6 u H x K Y g k w W U G h p e S z F p W W m k s Y i U T p V R T b 8 L h r Q e 2 + 4 W 5 T / H h 1 j M W n x N j Y A 7 Y d + w i / X b 9 z / j 5 W R H D p H 8 K p x P 5 5 x W 1 l R I X k V T f L L q 9 E u W C S Y G 8 D n v W M k C I d y k g O G 9 X s M Y y U i 6 F D b 6 U 5 f 6 o b n R v c f V 7 W N l s 3 f n j 0 v V 6 5 c k 7 7 + A R k a H p Y n T 1 q j O g L h b m 5 s r J c J b B + f 7 U R v P H 8 V L U Q 9 E g 6 i u t w 8 w L H 8 T g f i S j A O 2 4 p K G u J V S C H U O t z i M M A c N V 5 h O L U J k J K 1 s D A n Y y k 7 l b E i 0 j l o A T e 8 b x w v K z t H u p S 5 G n f v V j V v w G y j i f E J + f 7 y N X n 3 9 N v 2 X W J j f v r E t i u v 9 G J t G 4 H M j c b K f G k f i h 5 t j s V C D a 7 R i 0 M 0 C / C H E z C M z / o t 9 D / 9 7 / / + v + q 7 K K A D L y c X m 9 r g Z j k O s h G D b f T Z 7 w O o b p S i 0 7 r L A S L p m i m X 5 N R o T x C X z l K c g G G Z U c N / a j 7 + L L Q R 8 K a V q H 0 G n o 4 n y 2 A 4 2 + H 1 m g V p r l i W w a m Q G c S s / M F 6 v r R f w 0 E S K 5 F i M T n Y K m m r E 9 K 0 e 5 f U N 9 S b x M V d D V P g O L h 9 6 4 7 F Y F D F n q k h T 7 4 g V c F D g 0 N y 8 c J l u X n z t h S p H U T J O o s 3 U x x I + k 5 x S Y m N C + o M x 6 I n x K D O / m V K s C 4 9 i m e L 0 w E p x i z N D M 1 5 x k a f W W Y C T J C e g Z R f l W f D I + Z 2 d 2 5 2 n A q F B b k 2 a b C 4 2 5 q 3 T w f a X 3 z o B 9 f D M R 8 + b D H m b H 3 S J p N T U 7 J v X 7 P a X x H G R 3 K 6 u i l s K 5 c m F A 8 4 R K j 7 o q y G G j J q w 7 h H s t P x h N 7 q W J T 3 3 t p n 5 + c e P Z q P O O U Y H y Q x 4 z 4 + r / v C x / U j 6 e u b D 9 b t T 8 k s l d m l Y m + A 9 Y Z i P X 3 u 1 Y + g f b 8 v w E w 0 S H H G u x 9 I D M B 3 n J n x R v 3 i m g s V c C t u r d n t g A I / E m y J Q + G V I 4 G V V T A o b c 9 K X Z H X a 1 m v K N h O i o c M m Z R 3 9 8 Y v m 2 f 8 Y S Q M e M r D C Y 5 a r Y 9 + 5 l p 9 d b R 3 S F F J s R R t 4 J D A h g K t L S 3 G J M 6 e i s 0 G B 9 h d d I X F u 4 f r H D p x z g 4 Y i f f s u / r w m b y x r 8 T G w j X s j O 1 s x P V D y A 5 f f v m N v P 7 6 a 0 r w y e Y M C Q I 5 i a k 6 a Z T S l V a l N 6 U f W w X X B / N 8 / d U Z W a 3 + W N 5 p n L b 7 B p 5 A 8 e i f M n v X k x 3 6 m F l c l f 6 Z C M 0 4 B D o l k t O L w z + M M N G P C c S W g p i J K k 2 H n S V L c n r 3 v L D y u 5 + Z w P P c c V b y h H Q + v i u X W + a s v 0 N O m t o X y 0 n y d C x k m d Z D K q F g 6 q / D y 8 k k C j y A q G 9 M c k G A G C E 8 W m O V q X E N M 9 l + 3 W w W 1 g 1 P 3 U K M S u N A A N g x E 8 B u w Q 7 C r n K 5 b H 4 Q d 8 I L w O x O C h D e O L / n k P e o h B B r Y f q c 9 K l t M t j T a j M 8 I M u d e 7 l x 4 7 a 0 q q r 1 9 d d n z W 1 N x 1 v c 9 P N 6 n c X F n m c x H s h J J H j t 2 T Q b P z V y 9 4 L A u D E x l J S W S H o q 6 2 a Z r R O m e + + Y H g t 4 7 9 H e i M N l 6 D z j 5 x m 3 6 Z W s 3 8 0 z + 7 E y k 3 n p u I 0 w b F j C t 3 G x z Z v h + X h 8 N t n U D 6 e e + e H s n + 1 g e j l X C b F W 9 p T N m v 2 G W k c / C t Y Z 9 q t 1 v P d N y J u i P L n T E k I / + + w L W w 2 e W d M P 6 q v u 3 L 4 r r x 9 9 P b x n P Z K V G A Y G h 6 O e K + 9 7 O j v W m l c C V D Z X 6 o B q V x n T I w 9 G S F L J l a m 2 j l M L Y 4 F U R C W k 2 c r u n T V S W V N t y b Z 8 n y a T 3 5 y 5 I L / + 1 e + s H x 4 N U k 6 d e l P o R P s 3 f / l 3 t s r 9 4 d c O h o + 0 O W A o S 6 / y 2 W 5 + 0 O e c R Q e C M D w 0 I o 9 a W q W + v l a 1 i E W b S G b C X s r I O H m v M B P v S U V a F c b f 4 x f / l v T N z Y e + x + x h J X O P + B t Z u o f n T u B / I C D 2 7 9 8 3 I F T i T G Q m x D b Y d 8 A D S L Z E P D j V c K v g b P T i A y y J 2 j Z C r 2 5 c + M S h R I r 0 n C S / x r O Z s K 8 I N N / r 8 9 z S B I Z p l M n v A T N 8 u x J c S W m 0 6 j a k z I Z B X a O E 6 1 e d Y n H 1 y j X Z s 3 e P 5 I b T e 3 h 2 s d / 3 y s q j K 1 w J y n L N e P 6 c A 4 P f O e n l p B v H Q 7 o M D f R Z f h + 4 1 Z M i h 2 s i k p V + e X R n 5 V p p 6 + U / / + 2 b d 2 T v / r 3 K y M G M u h G c + u Y H V c G N u 7 x e 5 m R 9 + L P f A c x N a Q i 2 I d f x t F f t R 5 X w B H A d 7 b P B C 5 H N 2 9 c V s G Z z 6 H / + P / 7 9 f / U z W X J K q i w l F a 7 9 6 F V n n n i Y V k Z C 1 f K D 5 w b B o h J u V A z I H c 4 s J h t D b h X 8 Y m e p N 1 O S Y O q c E j D v i U a v 6 2 t 7 u A + 8 A 7 + h I + x r S n R U 2 O L m 7 3 y m K u L M l K w O 3 5 C Z 8 W H p 7 x + w b O y Z 2 T n p 6 u g 0 2 4 F m L x A C z + l p X 7 8 a / 6 r y + d S 2 I J D 2 c 1 v V r D R V D d P T 0 i w D A C K E 2 O g p w b E I A v u 9 f o C x K y k t N Y L C O e G Y A A n m x a R W p a 3 l s c W a O B 4 N K U m G w L N 3 y M d M H J + + e l X V X o 1 T L D O X V 5 S r x G x X l T E x e 4 g U J c t S D 3 l q L a 3 H y H K n T A M 3 O C q r Y z L U U r y B / t I O q o F x 3 v A d r q V N 7 c z K s L c Q W n e b C y H x u o K j Q l 9 n d Y Z c Q W p x C + E t 6 c y t a A m V l J w m 8 6 F G O 5 G T U O 6 g w L 3 6 E b T v V Q X l D k i v R N D 1 L F k e D k Q H M B 1 Q C z k O B X B Z o R m p K s k 2 5 s E Z 4 g 8 O Y z f R D c k P a m + + v L s o T X V F 1 t A l q L M s Y F K b d 4 a w P g f q l / D M c U 7 K 6 L F D G P r h o W H L k C g r L 0 1 o U e m x s X G T a C M j o 7 K n a e e a R w 4 X + t L i w t r K F b j J 8 Y y R 0 Y D E w o s G P c R K A T d z + 0 t D w I W 2 V A u e + 5 v L Y C e R H r V X p W T s c R y Q h v 5 s 9 o 2 A V x F H C y p v S h y p R q j A O S y w p d x 1 M g 7 n z n 4 r H 3 / y o U 1 E M N S U T j C o o N w / 9 8 r m 7 o / n w W I C T t g 8 m 1 2 W m d V o + o h m L 9 3 S C x v 1 y x E G + q m B R Z w T V e f i S b F i Z S S y x Q / X L M r B y j l 5 c P l 3 k p 0 y b x k M f m Y C s c w E c M V m T 6 j q V b 4 Y l 5 k A i 4 B n 6 Y P O D t c t 5 Z E C V F A g Z S o p 0 O P 7 + g Y s 2 M m q f P T s T n S F d j q l 8 l 3 s n F W f h M C F z r M H E B c z e Y X a T z C Y c 0 n D B P T N g 9 k c Y P J Y Z g K o q b G d m l A R i Z P F Y y Z A v C x R Q O A g H j M B m I l S d u C / z q v f X 5 N P f / Z R l L p K Q N x P + 9 H v I / f C / j z j p W j + W X d X O E P c Q f w H + 6 m A 9 l 7 H 1 H 7 6 v i N N i S e 8 M w 7 o L R 6 L / I w V O a p S D j p k f A Z U B 8 d D 5 K k 9 i Q H 9 H J U B o t 0 u s J + G B o c l W 9 U + p N N W j n X t 6 n W T R r u b d q 1 j w q D F z Q b 6 o 4 O w u J I H B g Z s l k Z K s k K g H / T 3 I 5 m V a m g y Q B y w / + 7 e e b D m g Q w C 9 p c L + s b z z P m B y j o y v f m 9 p 6 V l S F + P 1 7 O P P E f S p 4 h h + W N h S J 5 j x z y n D s 8 2 w g f e h q f S e + / t D x r z d c m x b m w S Z a Z E v / c q A D t m R 8 m S O Q Y w 9 O N N k h T 9 B U k x y i 6 w g 9 a g A 9 r T 1 W M d R 7 d C 0 H j J X K x j u + B 8 e / c 1 G U F v F f v 2 7 7 M y c o x v K I R j j I 9 P 2 L N E P U I C k d r T 2 d F u 9 s i q E t r j h w 9 s E W j A e r u 1 d X U m Z U g z Y i P p F g Y g f Q h b D E I l Q 6 S v p 8 v S l q 5 e u S K / / t V n 8 v q R w / L 1 V 2 e N G Y O Q r L p 0 b X 2 9 x b Y 2 k m I O z 5 L r 5 b a v G 2 0 8 p K m d x J I 2 g M Y v x N V o m M M 1 o + Z 1 d n a Z t M t R L W A 9 o P F V K f D 1 t W C s T G L F 8 M + 6 K + Y + f 0 x M k g h I k q 0 r 9 I K p G M o s h U k N F L c Z 6 7 g A 9 G z w 7 2 U 8 c C a w J q 3 D l B r C e I Q o T s M 5 s B W g I t F t B 2 N 6 u + A J o Q b 6 V + Z L F K h c t O V i / a h v v j 6 r 2 z m 5 c e O W t K t B T m y n q L j Y U n v q G / S 9 q o E k q Z a W V 9 h y M U G A C Y l F I a V J H 3 I o z l q Q 4 e R G G V q t V y L O k t P v v S 3 9 / f 1 y / I 1 j c Z n F d Z O l 1 g k n Q 3 d n p L N r L J i Y K g v T 5 E B 4 N c j N w G r y f v D c Z q Z n 5 K s v v p E 7 t + 8 b k / v n R Y 9 p P F 7 g f 1 z q u s f + 2 b 4 A P t H 5 I P o f 3 / F / M d 7 7 H x N g m q 7 R F B m d S b a A K l W v d I I l G + K b F q / C l o 3 2 y T T Q 7 x z 1 2 h Z P T 4 3 r g I 9 L a P K R 5 C 2 1 y t m z 5 6 V P C Y I s b N Q m s p 9 Z L M 2 S J r c A q w 7 V J 7 c V N T E W z K 6 4 z 2 t q E z P e H Z B G D + 8 / k J R Q i l y + d M V W o v j k 0 w 9 t G Z i W l l a Z n V k f x O V + y U T H W R A L U p m w U W C Q W C m d l J w i T W X L p i Y T v G U C O H T o Q O A C 3 e T Y 4 V 2 k n 7 k f s W 5 u P 5 A u j 4 Z S V C r E p 0 s c D 6 O j o 0 a 7 / h o u m K d K 7 c P f / O p 3 8 s n P P t b P l 4 1 h s E t j 6 Z w / 6 Y x k a U 5 8 p B v f 4 a 2 f d / i 3 b p p w x / q x M s / z g B U r u p W Z F l V V w c 4 6 V T 8 l J 2 r G 5 Z 3 X q k y t O a L q y t j o m H y l K s v 8 7 L z k Z u f Y / q 0 C R k r X L Z 7 a k w j w 8 o 2 o l O N Y B C K x 5 f D c I f V I b v U f G w + V s 0 d I m E X S / O w X H 9 n S L c 7 1 n q b H y c 7 O l H n 9 H s z K 8 + d 3 5 L t x j t 3 N z S a l q G v y A / X P Z a L H Q 1 3 x i o 7 d a 9 L T H f w 9 G r m Q l R H r q g c w a r w e 6 C t J a U b c 1 7 q D J y b a p F H N / P j R E y v A n J y M V C l j z 9 X U V q s N m m U T x t F j R 8 K T z U N b K o f x g w W M c X Q j 8 G s 7 H E c B + z s a 6 2 w o / 3 f c 2 3 9 q z J W Z u m J 2 F h 6 0 K z q L k 3 R K m T R B z a a m 3 a b q N T U 3 S Z Z + v l 1 A 2 G 5 J m O 2 A w C 7 G P a r j F 5 9 / Z U S H S / q m q n K s j v j F F 1 9 b R s U D J Z D H j 5 / I Z 7 / 9 X D r 1 b 7 K 2 8 Y i x a l + s h N y 3 f 6 9 l r t + 5 f U 9 u 3 7 x p M 7 r L k p i f X z A V z N + I 0 g G C D A K h h V U j L D F 7 j d X X Y 4 E d s p k d a J L D F h 3 o j q L F R z 0 z M t 1 + V q Y m x u T c / X l j E v c 5 K x l + o x P f O + + + J c d P H L O x Y k 1 j B y Y R J g w W v j t 7 5 l u 7 N x j + r b f f l I b G e i v S d B z A M c l p 5 N C R z W O 0 W P 4 J / S / / 7 j + s Z Z t n F d X K 7 F y K n W j t B z 9 h 0 C y + 1 9 e k B Q J I T 1 2 V 4 / V L 5 v J l 4 S 0 C j Z e U q c r K S u z B M n P R a R S p Y E b 9 N s C 4 w q Q Y y j D t d r C s x i B Z D z D I B x + + Z 0 t g c l 2 1 O u v u 3 d t k v c 1 5 e r l 5 u e Z 2 x 0 l A 4 S F J n m R J u K Y k f u C i r 6 q q l L K K U m W o e 1 J R X W l 2 y t 0 7 d 6 X l 0 W N h T d 2 5 e f L y e i x 2 h Y q H P Y g T A m n g Z 1 D s V W i M B G H W I u 5 T y d b V 1 S O 7 d u + 0 3 z E G i 8 q I q J F I v o 2 A l C J / j s B s v 3 4 f t Z A M h / a H t 2 Q 2 / z W Z H R + Q o a d t c v f 2 X U l N W j Q X / 6 2 b t + X A o X 3 m x e R 8 2 I 2 P H 7 X q O O h E o s + 1 p + e p X U N 5 e b l O I m 3 m m C B k s H N n o 0 6 c O d L e 1 m H O C 7 7 / S O + 9 q K j A x k K f n v 7 O i 8 0 S F x w f H p J Q V k S y h v 7 V v / u P / 3 V N / 0 v N k 7 k F b x E u f s D 2 U w D e O W J H K 6 t J a / V R g A R a s h L w 6 h G k p V y d f S 7 N B 8 B E N s B q A 0 y q F C h V I x 0 3 8 Y N 7 D 2 T n r h 3 r 7 I a N w H j y 4 I j G M y v z Y A u U S L Z y D A e I r L S 8 V O 2 8 G a t 9 c s f w X r 1 2 X w Q o Y R K Y p 7 S 0 x P 4 m 1 S e I m R z 4 P b P 3 l B r r 3 S r R 2 t o 6 Z f / + f V Y 2 8 a V K v S S 9 h 3 v 3 H 1 l 7 s v 6 + f j 3 T q h E 6 z I Q L 2 8 V 5 2 o Z D l i l C 6 t S g f g + v G r b M r R u 3 L E O D 7 + O i h x n 9 Q O U m I 5 1 G N G 7 5 0 9 G R E Z O M e C Z h p l 5 l 6 P v 3 H s l 7 7 7 0 t T 2 f y J T u / V H J L 6 i S n d K c 0 l I b k 4 v k L s n v P L q m M W d 2 D y e X B g 0 e 6 P d R x K N H 7 T D L G 2 b m z Q V g r q n n v H v s e Z P + b X 3 / m v d d / l M C M q q r P 2 D G 2 l i 0 B j + g 2 O j o u 6 X n F x j / 8 U w n 1 H y P 1 U M p Q C 4 s / P Y a i 3 T K 5 e 3 X K L G R / u 4 6 s j S X L U p S F K 9 1 b T A 0 J F Q u P w J I t y D m g 9 k S G E s H f / N U / y C c / / 8 i I d T P A f K g f s 3 O z y k i d N n M 2 q 7 r I w 7 1 1 4 7 Y Z u q g j q B x b Z a x M v S a W e N n V t N N + / 6 L A d V R W l l u v u l 0 6 a c C A M B R / N z Y 2 y I 4 d j U r Y e T L Y P y i 1 9 X U 2 6 Q A Y 8 Y m q V Q S I s 9 J X r d i S 2 Z z P U W 9 J 6 Y E w c X 7 0 6 2 8 t a K 0 2 H O c j V Y x q Z t a x 6 t B X c j C Z 7 G b G + i y N y Y 0 N U u L c m f N W o k J A t l U Z F / B 5 c W 6 S 7 K n O s E W 6 P e K P h p t Y u l Y P S E Z e q W Q n T c h T f a Y s f s B v m O S 4 h x F l 4 B R 9 P f b G U Z W E w y r F y k z y j 4 1 N 2 I R B 6 h E b a j A x u a S s S E Z 8 l A 2 l 3 1 n D T 4 W Z A P a Q A 5 F 7 y s c / a p 5 f W 4 u J Z x W b 4 e A H D 4 6 8 s 4 y s H L l y + Z r 8 6 Z / 9 k d k Z i Y w R i a D M d u f P f a f S r V g + + f Q j e 4 D Y Z K S 8 k L X w l 3 / x t 7 Z m F G U L T G a J A u d D c T E L L m 8 9 F r U Z I F C 3 O b A I N p I R J k h L T Z f e p / 1 R a h 7 E C J O c f 5 J m z A T o C M s o k U P H b x s b a + X n f / C J v K u 2 D a U S 2 D W M I 8 8 C q e b H w N i C Z O R X R l 0 D K u 5 r r x 8 2 r Q F 8 2 O w 5 W 9 A w U s P n 3 G h y y V Q p / f O D L P y 2 Z O r 2 r l 0 7 L c A N P v v t F + Y V v H v n v j W R 4 b w 7 d j T o Z O i N L w W P B r 0 h A v N I N 7 M f w / z D F k V G S S l b 9 1 j 9 G E C 1 K M V 8 y z o Q r j 8 H 0 i h I I s U D h L N v 3 x 5 5 4 + Q x 1 a l b V C f P S 4 j 4 s z I z j J A + + O C 0 2 T j + h 8 1 s R 8 b 1 g Y P 7 b N a 9 8 v 0 1 W 7 W d k u / N w G x 6 7 p t v r c V W f l 7 8 m q G N 0 D p M U 8 0 t D I I P j A f l I P 7 S e 0 A 7 r 7 k l r / 8 g x E Z c C g l l i a l j Y 7 K k 0 p o J C n W P m f / W j b s y / G z C V q W P R f 9 0 l j X z 9 A P J f v f u v f B f y s R 6 + U e U O W A Q f 7 f b e O C Z O / 5 k v G n M A u P A 1 C d O v i G d H V 2 W a F w d X t Q a Z O o z 5 C 0 r p p A 6 x X 6 j g a J 8 v Z / o + 9 f b 5 u j e x o / 4 s j v Q T w k Y y a z u N 7 c U N Y d s C R B R s U q X E y e O y / T k t P V 3 c E v 3 x w O t h Y m 7 T M 8 G u 3 4 5 5 r F j R + R f / O k f y Z t v n T C V 6 P q 1 W + Y Y i g e e D 6 k / z f u b v V K D r c w M P u w s 8 R q / X G x H j f H 2 J Q q M 9 X f e O 7 X W 1 M S B W N L O N B Y x E 3 k 2 M m y L F D h g / 9 B D r 0 c n D c C E 8 s b J 4 / L V p V a Z i h G y X N e e 8 v W r j z B e M K J f K r u a t t p C z 5 m W K P J U j T 3 z z b m 1 3 0 x M j O v 7 F c n K S L f z s B v n k V d m 7 9 m / 7 G M i x Z l B h y k v b O L x D 1 v Y K e H 9 K a l F Q u z L 2 V A / N a C X k 3 6 0 l c X R g o C U q a 6 t s Z n r r E q W 2 v o a V Y H W J 4 c C Z j + I 7 9 b N u 1 J d U 2 V q U R D 4 H g 8 R K Y a U o l x j a m b a z k W / h G m V W j w T p B 3 Z 6 t 9 d u G S 9 + A j Q P g 9 U 4 z R C p N 2 Z U 9 M S g a U q 6 T + K A e v V j n J q G d K I B N 4 J 5 Z D V 5 Q X J 0 / f O U Q H 4 H j l z L C Y N c v M K Z H C l V j + I n J x D o c o V Z O r 9 e o e N A u c g F 9 H l I T I u e O q I w R F H I p 6 V o U w B H T M x M W Z B w P P H e B P P w 8 Z D c p Z X l K l d 1 S c N a i t 6 L v 1 Z y c m m v H / V n t 2 N 6 z d U T X 1 s 4 R N C F n h Q V 9 J z 1 1 g q O g 7 1 I 0 V a M I 0 G 4 k V N E / S 4 w 3 W O K 3 k F X X I D 8 O A b V R d / R N O R s J p I 8 D S 2 A T 4 E Q C c j k m 0 9 w 7 p Q b q k U x G U 9 r p L r / P m L 8 v n v v l I 9 f 8 y S Y + M x 8 X Z A u 6 9 E g b r J z E 7 z F O w P x 0 w O / J 2 f m 2 n u 8 K C W z 0 j U h U U v c f Z q V 6 q s R F s e l o G / k d C l 2 c z N 6 7 f W J n 2 y O 2 h S w / j t 3 t N k c T g k / U W d d F i s L Z 6 0 x w 4 j T D C k j I G a D e O z M f Z Q i j e B E X 9 y 7 5 O M U X E q 8 T e l L U w q f h 4 K / a v / 0 + / l + 3 F K q E 3 o O Q o 0 6 G d p z O c F D 4 m 1 i 9 4 8 d W K t + j U e I D C y E J 7 2 9 h s z M L Y 8 d G b 3 l N S Q q R U 0 A M E V j F F 8 4 M A + m z 2 J U 1 E Q 2 K B 2 C K o d M R I 8 Z e T g t X d 2 2 d 9 I t Y 3 A u W I J / n k A b R A I x X b b 1 b R H C v K D 8 / s c n g 0 N r X O N U 4 Q 4 P D g g 4 w u Z M j C 1 / v p J F Y P 8 W K b H H 8 J w 4 H 5 Q t X j s S B V s t f T 0 V P M + 4 m g o L C q w 5 W k I v s M 0 x K e w l Q B S B s k D W F Q B 7 a G 7 q 8 d S i 3 C b M 1 7 9 f Q M m 5 T h P T 2 + v Z f P z G 6 Q U n l X s w c W l J W M w g s m h n E j S r D L U f 1 K G C r N X a u F z M R Q 9 5 2 I 7 p b 5 q w A h H l X A N + 7 c L V B 7 6 5 F V X V d n s h h o S j 3 B J + + l V N Y K u Q 7 i d U U 0 O H j o g + w 8 0 G 1 F g d 1 z 5 / r q p c D A J A W V g X j N V K W i h d U F n W x 4 s U z c e x k 9 / 9 r G 5 2 4 P A m k q P V X r c v / f A P F b Y A O Q d o j 7 G U 3 8 S B f d I / 7 q l 3 F 3 y e C T X Q g + x I G 6 E m s r k g Q 0 Z t A Y v + 1 p H 0 s 2 B E Y s P m h a k O G c 1 k J k c Y A S Y p q K i w m J L d a p 2 o o I D m I g c R 8 a H J i + M J 3 m L q G q o m 4 8 e P j Z 7 6 M 6 d u 2 Y L 3 b / / Q I 4 d P 2 p j D d 0 X F R f a 5 / y O 7 B i 8 r 6 x i n 5 O j j K X / G M N v z 1 2 Q 3 e E g 9 U o G T i G P h 8 I M 5 W E 1 5 f k Y 6 l V n J g c M X R c 0 3 C o Y F d S 1 u 3 f v S + t j 1 d u n J v S B P D R i Z e a i c h S a 9 R p 6 e J L s 6 p X r 5 m Y 9 c v R 1 U 1 d w m / P w k C 4 m 3 f S h 0 A 8 C 5 4 W z N 2 A i W h v T o P / 8 u Y v y 1 l s n V G c f l g f 3 H 1 l T y X y K 9 E I 0 o F y I k l J k w U N g o 8 / G j B h e P 3 r Y 1 K d 7 d x 9 Y 7 A d J 5 / c 0 b h W s e T W 2 W i o F 2 a n S l D 8 o 0 5 M T V r J B N 1 c n D Q f 6 W X g t z + 5 x a W V Z h l S i M u P 7 m Z n v s Y Z w k J e R B R u m 5 5 P W F S f 6 w T 2 j 0 u 3 a v c s y 5 Q 8 e 3 B / + x D u 2 H w S 0 m a i q a 6 p t f I m x I f 1 h C J J j W S g A W 4 q f c Q 9 s O D 1 g K N 4 z g W F j L a g 9 R f A 6 R V V t H C P c D 5 k n q x m R T I m k 8 / d a 1 z h n N W u H z p 5 e W 1 3 H V G 6 z z 8 O v f g T t e 9 V x s G r J S s + 3 C u 7 V W 6 b y o r z 3 / j s W 7 L W M h 9 Q U c 7 c + V G L H / m l o r N O H m G O l 3 s O D Q 1 b i g W r I b B g L V A d j m r M X T B X C h c 6 D / f 7 S N X N 2 k P J E c 3 1 / g 0 d i V v / 4 D 7 + y 2 Z e Z m g h 9 T V 2 1 B Z B 7 e 5 7 a K o k w E 3 G V 9 z 8 4 b U F O W i E / U k b j + i C G r Y K y F / o L U u Z P X I 8 2 b D S T g X g Z F + i F 9 C C 8 n j A P R O w H 3 4 H Z R 1 U F R P J S Z N k x o b O / R J d U + L G n b F n q i 6 O f E + o d i w b A s K Q 7 c Z w r l 6 9 a f G 9 t Y b Q E w P V 8 / r s v z V X u q X S R k n e 2 h w 8 e y s 5 d u / S 9 l 1 i M e o g E J D k a l z / f g Z l Y o G A p L 7 K S Y t L 5 + x G G E m W o q a k f D 0 P R p b V n d A s e i T B Y w W I r H i 2 H O 3 f u W Y L n 6 f f e t S x t P 1 A b 0 O e Z y Q g + t q t O f l K Z K E N V Q Q i g Q P V 6 3 K y x Q H X 8 + 7 / 9 p b x z + m 1 9 s D n 2 W x 4 U / S H w l s X O t q g i X 3 z + t Z x 6 + 0 0 v G 0 A / x x O F H Y Y 0 h J E 4 J 7 8 b V t X r e 1 V 1 O D a S E M l K p r x l m c c Q / E b A r U 6 N m B + 0 R t t b E V 3 y D 8 3 g e i 6 I s Z n 8 4 B q 5 N t T Q + 7 a C f f z i C y Q r z h K G A D W 9 P L X f p N L B Q / v l 1 q 2 7 l i 3 x 1 R d f 6 2 T 1 Z m B J y E Z g E i N t q 7 K q w m j Y M Z L b U B H R K F y j S y Y q 7 L C p q U m d Q N P s P p i k s K s W c y O 5 i C g n + u J t n q o S H R 1 / F f H O r n k 5 v X t B 9 u k D 5 X W j L I d Y 0 C N 8 O 8 x E k 8 l r V 6 6 Z q u H 6 G E D 4 L r C J b U S P t 9 / + + n e m 1 q X o b H n j 6 k 0 j d B J C y W g I A j M u k X 8 i 8 i S 4 7 t y 1 U + g R 4 Z I 6 / e D B U l e E r Y X q x r W w / m y u 6 v b E x + g 1 g d H s f s e + g 4 c P y D 2 1 o 0 i T 4 Z i H D x 8 0 A 5 z z J g I W 8 Y 5 l J k D s J 3 b c U Y H i l V o 4 E B j l e x y x u d w r k 4 d x g k B s D J W Q c E f S 6 p I R + e n 3 3 5 X G H Y 3 y 0 c c f m N v 6 Q 3 3 d K j M B 0 o i Y t I A n N O y t v S f x F u + l 2 8 9 r e 0 e n v a J i e / t X h Y X g Z n S C 8 / N Q t A 2 V n K U q i J f L Z 3 9 z t F c Q q A L E T w D M Q S 5 e X d G K j M 4 k b b i C I G D F Q N c O e C v A 3 e 3 W Y S X 1 h k z j + / f u y 9 3 b 9 1 X 1 S 7 O S D m a 9 6 m p 6 g o e M K V C t q I b N z E x X 4 k s 2 9 Q R i g q j I S R t T a X T u z L e y d 3 + z S Z b N w P G x o Q 6 o v Z C I H Q R j Z W d l 2 / l I 8 0 E 9 p H Q D B m N m H p 3 P M u n D O s B V B Q R F y Q 7 3 J A O b 0 o u c b 1 1 f q k + a z 2 5 9 B n 5 A K 5 w P d Y / G k s G l 5 G L r 8 d L 8 E s b D R q w u z 5 X u 0 W R Z X t 3 4 u c 1 M j U l T T b b Z P w B b i H S w 7 W b r I 9 W Z k B h H p I z e g d 0 D z 5 X J h + r l c m U 4 P m M / T T g z 9 T m 7 Z w i P 4 J l F J i V n R y R y 6 F 8 r Q 3 m 8 p X + k 5 c r 8 K 5 4 c y z W h V 8 f O j v x d U 7 A i 6 a p G x y 4 E 7 c A 9 J l o u H Q s K 8 M h T I 7 m 1 5 e F j C 7 x i 2 0 x O T U h n e 5 e 5 X F G x j h x 7 3 V b 5 Q F L g Z a p X e w o 7 6 d r V G x Z 0 h O g u X 7 4 m 9 + 8 + k C e P n 6 g + n h 3 O B M + K G / Q F 6 P G 0 L d 6 v z I c q m C h 4 + H j 9 i N X g P K H 0 H Q F W U 1 M j t w f C K 6 L r 1 j 6 S Y g s X U N m c k 7 E i u c p H + l P L / o b Y 6 b I 7 P s a q 7 v N S X a z E n O P R B v 3 v W B F x e n r K 4 j K U d W B b 0 p e C 0 g x X d k 5 l L z Y i S a X F J a X m w B k f f W a l 7 l l p s u m q 9 5 P T C 5 K e n S 9 V h Z E x c p J 4 O 4 C 0 8 f g 5 x 4 N / w x Z D b Y Z p Y T A c S i T M s u g a z g z U P U r n G V s c F J I R C e y G / v W / V w k V / i u k H 8 w v U A / 1 6 j L U 1 M Q z m e 6 9 Y T O h G e Q x g 0 q G 8 g 5 r N M k q 6 V 7 f C A c k U 1 D P 8 6 2 A m e r w k c O 2 E g S 1 U s y S V M / S x g u 1 D 8 Z z 4 N p 4 K F n K N C z L Q l U o G Q I 7 9 H t 7 9 + 2 x c m s e D l 4 7 D G y O x U M C j D 2 B Y 1 t G R p m J 2 B P v U Q n d d x I F k h D C w K 7 7 5 O c f y 6 F D B + X e c M G a N K e s x Y 0 T Z S 6 U r T u Q o U / r g N d q 5 q X n / n m p q q 6 W 5 u o U n c C 8 3 0 J g u T q x U G 9 F 6 A C m Y W I Y U w K s a 2 i 0 p F h q m K p q a q 3 X + a Q y o C 0 k o I x H U 1 X G h 8 w V b K n Y N C M / 0 v T 4 s 8 t p U p a n k + b z J Y c Y K O G g v I N n 5 G i d M S D e h O R 0 L n j 2 I 6 W 6 O z t t t U h a A R D m 4 L q x A 2 d U o 0 t l e V U u X b f o J 7 P k 6 b / P w / k v G + U F q T r r N 1 h w 8 f r 1 m + Z e j g V X T 8 N J 6 5 3 H + k T z s z I 5 N i S s A / U 8 I O 6 E N w 8 1 I U W J A c L G B X 5 4 k 6 5 H Y 7 P 8 d l o f A G l I 6 f a w F s P L V / 7 R H / 9 C 3 j p 1 w i Q e N h g x L c 5 z 8 8 Y t + d 1 v v 5 B f / e N v 5 C / / v 7 + x y D 8 t l D e S Y v H A O Y c H h 2 X H r h 0 W E H 0 y s G S 9 3 W N R m r t s H W z 9 0 y h 8 g 0 Z 0 v j V D 5 o t P S f d Y i n z T k m F q 2 o T a V q t K Q h w f q T Q 2 N q r q 5 Y x K r D Z r 2 s L 4 M B m w X q 5 N z n o s m A / D n g m E B e A c 6 C u O o 2 N q 0 l u n N x h 6 v u 1 F O 6 K A S o c K j m o e Y a b I t q A S n e / o 2 7 V 9 p F D x j P P y 8 t U W L T J p z P 0 t p U a r t i q h / v N a Y H d l a V 6 W k g r W J B R w r 6 8 K C n N T Z W d l h t W n 4 F U 7 o z Y K q S L x b A q C z U i l 3 o f f S U m J q h f 6 m + 1 i a X l J G a r b Y h 6 O g X i N R + S M 3 a W O d O k Y S Z X h 0 U n p b r l u y a S 9 P X 0 W F 3 r 3 v b f N v c z v U f s e P H y k N t k 9 V c 0 e S V V l h R w 7 f k T t p Q N K r O n G w D V q n 2 1 n s s N T R e 7 f r t 0 7 5 L v z l + R x + 6 D k l u / Q T 6 K P N b O Q r N e a Y r 0 1 s E s 5 1 Y 2 e V F v L C i A l 6 G 8 H h q d C 0 j M W M l W R 5 U / z s 5 J s O U 2 M d t p t 4 a z B q / j g / g M J 6 b X P q s 2 U l 1 8 o E z o B E s R u f d J u 2 S A F h Q U q 4 V W F 1 z E o y V 6 S l q t f S G p x k 1 6 a n + E 9 + g R Q I / m Y Y Q G 5 D g T N k S j 0 j x i 0 1 T + 8 b A a K I b F / 0 G q w R f P y W e / K W 9 P K 2 x z z q A R U 6 U M 7 A e j L Z U j Q Z 5 C / k U o E e t l P w W N 6 M T a d u z 6 l B Y + h I g h i q O 0 8 x J e F f R W L k q l q q 4 l c v S 7 r 6 6 C v G x m n K W p g 4 S C 4 e P G y M e J 2 A 5 u o Y K S p k N K S y I h c 7 d K H p 5 K A 6 6 w s L 5 J 3 j + 6 Q o u p m q S r L s 7 g R Y 4 u n k P g M 7 6 2 E v b 7 W C J / e E P W N 9 W a H E Y M i u M g 6 s 0 i D r U o p v l 9 V U 2 V S Z O e O R u m b y Z F Q e n S g 1 Q 8 Y Z G 7 g j o y u V k S 1 C I g H l u h B Z Z v o b 1 E b a 0 6 6 O r s t h W p 2 d t 7 u Z 3 l x S V p V 3 b y u d i R j f + q d N y 2 z 4 e q V G / J I J 5 G + / k H z j M I E O f o c j + 4 p C q / G 7 w g 1 g k l V 4 z u e p V j 9 V G z X X b x + r P N E 7 i N 2 I z Y P E w j J x j A Q k 2 F p W Y n X u l p t O L J H I H O Y w 6 N 3 T 7 3 D X u J P 8 v Y c Q 3 E v M K P z L 2 C T k p g c y o 3 2 3 i Z 9 9 7 A 9 6 q p m k x q U G 7 1 e z v w 4 1 u P n X h 1 i / 3 6 Z 4 E G z c B n 8 z f X 9 9 V / 9 n R w / c V R n 8 0 q b P T Y D g d b r V 6 / L W + + 8 p Y M R s t 9 s h b n o p / D L v / + V N D f v k e a 9 T Z a L h t G O m s Q C 1 b E I i t 8 A l s k M L Q z K T S W w F b 0 Z H B i U U 9 N x i N k U V z t B Y B j I S U P c 9 l 9 / e V Z O v / + 2 u c O 3 C y R Q y + D m T K L 6 i q l z W 8 H U x K j s q c m 2 n o d H 6 p c l L X l F m d k 7 B q o f h X q 0 k + Z + e H 4 w 0 O W L 3 1 v 5 O Y 1 k s D 8 / V R u P S Y O s m 9 u 9 K W v S 0 Q + k E w t 2 I 0 V d C h n M R D n N O + + c M p p k I u I 8 Z K A w c e B 8 + J u / / n t 7 5 s U l R V Y y w / c 8 G v c k E 5 5 c 7 O H P P / t C x / k d P S r l 7 g R v l 8 y x h H j k u u n 8 h A 3 I s d O r v J U 9 H N Z J q O V k m l E 4 M f j D M U s i 2 F u 5 t F Z w x k D Q m e b k y T f s A S Q C g r F U Y t 6 8 c V s e 6 y x G b w e 6 B 2 F X M P g c + V F / i q k 5 q 2 o g F 6 p q 4 W c H m A 9 3 8 3 c X L s t c 3 i H p G k u 3 O E n n a I q U q T E f a y z r c 7 L l P m M B 8 + W n z d m y n W + + e U L 2 7 m u 2 T j u o r s Q / 6 h r q z F b D 0 e H y 9 V A 1 W h 6 1 G G F y H a i f S G m y 3 h M F 8 R z u L T E k f l y H t P R M m Z w P y e J K s n S p F K k p j O T j I S V d w B m Q c U L G + I 6 d D e Z 5 J D e R s A S 9 + w B 8 + K D f q 0 m K B b s m 5 5 N F 5 3 3 r P 4 + a R 2 4 d P R I Z L 5 j H n Y e x c h I d Z n j t 9 U N S V + e t f e X o 2 x i L 9 7 o R Y i j T y Q y a c t K I C c 5 9 l 2 O g 6 g G 6 Q q X k R W d 6 6 G V z 4 s i G F u A u J h F s 5 b v P A y L m l b 7 c L j K C d + y K b z s F g W u l 7 O H t t 9 + 0 p f o p 6 P t v / / B r 0 4 m Z n c 4 + C k m X S h z G r k 1 V D k q 5 / e t L 9 Y 4 l y / f d e Z K 9 5 0 9 k c j F S 3 c z 3 L 3 V 4 g + z H 3 O S Q e S V j g e 0 R y i w Q Y l V u d Q 3 A 9 b E h P U d G n q 3 N 7 g C 9 n t k b 6 Y i L m t Q j G q U E g a P R p g x H B 1 K Z b A z u M a Q S 4 4 c E / e M B q 4 U Q S O Y + I c h h v T c 6 1 t I X j w 5 F f / j H v / D s q Z h w g A q L D T E R d q x 0 q o p J V 9 q N t B T O j e q M B u D + Z t i 9 V 3 t j r 6 S J w Z R O D W R D f e S 5 u L 9 N q u m r 7 t Q j R W / r J N R q C h L K d 6 J X B K d 2 6 G w Q n u 1 Y N v L 7 7 6 9 a H p b f T Z 0 o m L F Q A 9 C R c X 2 T v k I d U k 9 P l 6 T m V H i x B Q V u X B j s 6 T h r M I k t b Z M c o g 1 V h J n 8 q C 9 i q R f v P W O 3 M D M u F Y W q t s x n G 5 H 7 U a r S L z 8 n x X R 8 7 A d / K h P G M z r / 7 Z t 3 p a q 6 0 r I h A B I J D y G q R n t b p 3 3 m C u n Y e K Y 8 s l E 1 q O k f z i y L 1 5 B G L r 2 9 v d L e N S A L q W W W O v N D g D S k u Y H 7 l m v X S l s u t U E o y K R G 6 u 1 3 T 5 l X E 6 c E z A T B O n A v / M 1 i d R u B 5 9 N Q t G C x Q X o K x o O j Y 4 4 J Q 8 F 4 7 P I z D R v n R X u p r a 2 x z 5 w q S J C X 6 0 Q t J y A N M 3 E s k 1 Y x E i r p 4 q O O q G e d l F 2 v M x p c u W Q n Y H M n B O 7 V j 6 B 9 L x I Y n y w E D T g X T e e R L s R t X g R Q o 8 i R u 9 q T K S u h X G W K z W 2 M I B y v X 5 T C m P V 6 A W r h t y r t / I B + 3 m + a l 0 m a N J 4 9 L + + 9 / 6 4 1 Q X H o H x i Q D m U a m u v H q r S P W x 5 b + Q M 5 f X i x Y E B 6 7 q G K Z O v s i m 3 C Z A O j M l 7 Y L s R W v m 3 L k K y c Q p t M f g i E F o Z k b + m U Z U 2 w d A 6 r h Y R 0 A s Q x A v A C W j P K 0 2 9 b E j D X i i p I 4 3 4 W Y L j S l R W 1 L n I s + H 7 q 0 H l p 3 l 1 r h Y K x M K r 0 0 S Y O J R J h L d N F m c W j b Y / G 2 c g w h + G c u g f D c I 2 M Z 1 l 5 m f 3 N 4 t g p O s 6 s V T y r g q e o s T l 8 d A + h / / U / R E s o W Z q R h V U a k E Q 4 F / h n k B 8 a y z o T + e t u m H W Z M R J x R G w G 7 m 5 x J U V G 5 n P k 2 V y W 3 m f i x M a I Y C C 7 R 0 Z + G 2 7 6 W G B H k B Y 1 u x h 9 b D x o 4 w t Z x g y P b l 9 b 8 0 A S W 6 O 7 E n Y V k 0 b s 2 K O e P n z w y N z u O C 2 o I G 1 o q J e a m i o 1 u I v V 9 v I K 6 w C / J c X m 1 k C + G h R e y 6 4 f C u / v V U Z X N Y u g r + c M K J a L K p G x D Q F e M z x q t E M m a x / j H w l B l g X q X / f U + u R g P / h s e j V H j j e v z 5 N 0 d O v A 3 6 j B 7 E X K G 2 3 z L 0 z j b H i 3 7 X p U D X U S i p o y O i P h 2 o f J C M L z j I g j Z h Z X S E j t R j + U o f 6 v t T i U b U m r s i T 5 d n A H T u b w Q z 4 Q B 4 x 7 + r z l 6 o Y 7 9 v 6 9 h 0 J z x 0 S d E d H w 7 h O J M T y V b G v Z s v x m k D d p I 8 B I 7 z X N W V 0 V n j 5 A a Q O 2 X l 6 M O x f k 6 r 7 Y z H h S e s h W m B c l q O l x / R 3 q a I q c / / a i k F F N X 2 7 K L T B + s U O 4 b o K R x n Q 6 a / K A K 9 S A R h V k Y z w g 3 C C 7 E g N / u 6 C z 0 P o 7 2 h j v 7 l q Q t B R v r P 1 A l c W m u 3 T p s t l P q F H d 3 b 3 W H o C J k s R f 7 g W b q 7 V z U D L z I j 3 5 g r C r I j 1 w 4 X E / H P 0 y t t h u M L Q x k 0 9 o u O + Q k Y I K 6 i T X U 7 X V v Z w + 7 2 + Y H q 2 A 9 6 H c M o u x O Z p i W 0 9 F e m C u 3 3 8 T m z H R y 2 a y 1 O S I Q 4 K i O t y s e T 7 1 a K s 4 0 5 J q a h g e u P A 4 b h m 5 G S s q e a L v m 0 M 9 G U q V + Y C i u Y 0 q h F e T U m U l b 7 e c P X / D 1 J 3 q q n I r d S e j m m b 9 f / 0 3 v 7 T k 2 U u X r 9 j 3 i V t 1 d / V a b C 0 R b G b c B 4 F 6 M V Z o R C 3 9 s H n e e h m S 2 U 8 G S t D j J k m Z z r u f 7 P U 2 y t e D Q I U t C c S 8 t r a 0 m j R g I q C 2 i y Y 2 S L T a c P Z 4 U 2 3 2 h u r p i Y Z F W z U y C L E 0 C c N g b 8 K s 1 g o M Z u K f 7 r d 8 P d 3 o 8 e E x U 2 Q / K V Y w E X 9 T i Y z a x 3 t q z 1 I z 1 t v S Y Q k V j Z V Q v j k m 4 E J + / P t G e e 6 K V W + S D s I y M q S t + D v t J A r u 5 I s H 9 O f b 2 u + C Q G 8 K 4 i C x q x z S 3 4 I O q O T A + Z x 0 J t F w + f d P B N t n a W m Z E s q r k 9 b 2 b t m / u 0 p W V K X 4 + s s z 0 q W z 9 y / + 8 F O T P D T K / O K L b 2 x x a h 5 s g 4 7 B R g T H 8 2 O m Z 2 v r n 1 c C I a t j c 6 8 o X X Y b i p d N f f X f A 0 x T m L U q O y 2 7 3 4 s D N R R 7 f 7 N Q d 6 L N c i B Q i J q y l U c t L f Y 3 4 Q I m C N R T i B 5 V t 7 o s z 7 I 2 u A Y k v z / X 7 1 g c e z U I P H e P S V g j q t C y I D z 3 f D R D U R 5 C q Y 3 t Q y K p l K K g k E T Y D L V N U / T a s L H w L 5 C 1 n 5 a / v r d 9 0 q W W z n U c s 5 h a p 9 x K F N 9 b u N q 7 G G 8 D 7 t W P o H 0 v C i S 8 s t j 0 5 P i w P G l 5 I o c O H 1 q L z 2 w F i a 6 t m y j y V E q R g B u E j N R V e U d n 7 F i e H 5 t J l s d D I V l U k 3 B 6 Y b 2 E J O 8 Q o s o Y v S Q 7 G y g F S T G n x e H X D s m 1 K 9 c t u Z Z 4 T Y 9 K q L f e 9 k q 3 g 0 D l b O u T V n n c 0 q Y E s C C Z O W p D V Z 2 W n L z 4 j h x i O g e q F o 3 5 g / H 8 E 5 E D q V C s S e V q y x L J / m B V f u x R s i Q S m U s d z T r B A O N g C / 3 1 X / 6 d x R O P v 3 H U J m V s 0 q e 9 f e Z p R Y q 5 A C + 0 j 8 P q 7 p 1 7 x m h M X n 2 9 v b Y I H S Z R T v 2 + 8 J k i U I b q W s c J S K j J u b w 1 h n I X 5 G c a / 3 s Q + 3 c s C H r O B 0 v n h J E l Y 9 I / t i R / / m Z u e E / i o J M O i 6 u 9 S D B D k l q E j R c E P i c 5 N y i L A m C 7 P R o I / n B q b E C a C w a l e c 8 u t T G 6 p b 9 / y M r j i U c x 1 K O j z 6 S F w P B b J y z I a 6 k w y n w E g P G o P X z 4 2 F J s 6 H S L u g j B n n m c Z d c K w 7 h r Z v Z n h U f K 2 Q 9 V e w 9 o U c W s p 8 6 + O A Z y O P s 4 1 R J h W W 2 e 2 d 4 r l d + Y d r a L N U Y y W 8 m 9 X 7 H G N R m Z G T Y Z 8 U q V N E v / 0 G u P z A i Y h e 9 B + 2 z Y 7 T g y 2 G d l G 8 R v U r M l u 6 I + f K Y I A h k K T C 7 X 6 g 1 7 a R d c i H 8 D 7 t W P o H 0 v H q t y r M 5 b J 3 e r C J J Q d Y X L 0 l y x L C 2 D K d I x k m z S k C z q j f B B E z E x 7 1 6 p v b r R v b E a R R b 1 v s r 1 l a m U R V w J a E E M k C o 7 i u a k q T J F D f j v z X O H y g c Y Z / p K f H v m W 7 U p v e W H I E x c z r a w A S p T a Y k F h z / 8 6 L 0 o d 7 x z Q 7 N o A k z l y j B + C H z X l m p S B h s L f P v t B U s V e h k M x R i t M Z R u O D 8 c Y z F e u N C J Q S K B L l 2 8 L K f e f m u N i X j 1 M x R N b 2 h R N j q 9 I l k p C 7 p v R b J r m i U p Q K o G 2 l B g K S l f D + p d 2 A / D K I k i y Z I x G 2 O a d 2 w G u u j 0 E a D V W 4 G G 3 B 2 N q 8 p G T + w H f d 7 g b F b x C 0 j c x G Y A l N Q j a T Y C a T I V e a s q q a L H k f o s J E R Q e h I S p S w / J D m p a j d e u W E p O q z 0 R 0 w J y U P 6 0 8 H X D l r a E u o I X s + C i k a p 3 n l I T h z Z I / k F e d L / t F + y K x t 1 k k i z 3 u 4 U E O J p Z C P J N C M t a V v V y 9 t F b e G K 1 a q 5 E S a e h o M J F f d F w d G q o 1 v b j J H Y 7 z G X / i E 3 r t + U 3 P w 8 s 5 t g J v e b N S Y M M x W 2 n l c R o O o 5 D C H L t l J 9 V m m k M Y s f S Z c e B 0 u o u a R a m Z t 7 d e w o P / C Y + R e Q 3 g y 3 n 6 Z K / 3 i w r b M d Y K y / t c N L Y f n 6 U Z p 1 B E o E l B 3 s r 1 q 2 J N 9 Y k K 1 N V y E / 3 E y O a n T 2 / G U d Y L I r s s y Y N / X O Z 0 h 8 + 4 S + 7 a T H e H 8 P d t y U P z i 9 z y Q Q i 3 T z T X f W j 5 o X 5 M l g S J r K t z Y p b Q b O g / M g W S e Z Q 9 U R x o k H 6 A o 3 9 u n 3 T r 2 Q 7 I 1 Y + n Q S y f 9 q S 9 G o h P m r v / x b 2 b 9 / r 9 m j n v 3 m x a F M M q n a 5 2 w o q q S b 9 z b r 0 C / L w P i y F G Q s m X u / b N 9 x O 0 8 s k i 4 / 7 g 7 k g o X k S p m Z U + N Z H 6 b j V v / F u v d + B O 1 7 W S B j u 1 1 n 3 F I 1 p I v V V s l T G 8 D v x W Y y o e 8 b h I p q 9 S L B r I 4 d A D 5 / s D V C w E t G R o U f F 5 U Q c Q E j O f 3 H c w w F W K 3 w y N E j F g M B 5 A O y M i D H Q + U M K v s / X L M k h T o u z q v 5 Q 0 q j e K B 4 k v 4 b / U 8 H V C 0 t s q p Z q n p r 6 + i Z t 3 2 n k a N J P 2 0 6 m o 1 i K K P l Z e v a i 0 p M K 2 1 i e y U l J e H P w q o e r y p M K N v o m 0 y R i t w F 6 R m a k 7 I 8 + k m o z a m a Q B B C / + Y / / p d A l S + 0 O r W W M e H g L h Q E u a y 3 6 s b e L q A p b B + K 2 2 A W c u 1 g L v 5 m h k S N I j G T / S x J + a L x n t p Q 7 l b d g l + J g u t Z V G a n J w O H 6 F b G I O m W t Z H I p n h 7 5 + L a O k k E j S 3 L Y n T M 4 j O e A e / h Q X / I X M q o m 7 j j s U 2 A X 5 3 d r 7 Z h q g o 9 j u G y v r c C B C 8 L o B U n s E y M A 5 W 8 s X V K D r / 7 7 A t 9 N s m y V 2 d 8 e r 1 T o k I d G 1 4 0 S / f S Q a X / H Q 0 y t 4 I 1 R l p 7 H / v q M d b a p v 9 w m 1 M E i b M B 5 i I 9 i v 6 K M F T X S J K 0 D C T L z N A T k f R C K c p a U p M g W Z 8 H U m x B C n c c 1 E s N n q Q 3 n L o J c f i Z 5 I d i m M 1 A P 7 g C n Z l j A e + T + X C h N c 0 C t y 8 L 1 1 U i P B l i z S l P m h C f 2 U p r M u J U t 3 o 8 9 c 7 Z b u C Z T g 4 c 2 + F S R 6 q M T s 7 L Z T W a m U H 9 O N H g e e R Q N / t 8 6 q x v / j P H y c J z e F Z R k 3 e H b c V E w G Q B o / u B y Y B U u n 7 t u q 1 o g f o U i 3 d P v 2 O T B i 3 Y y A D Z N u A g 7 4 1 t U U x k W 4 S x o G W S Y G l h w M y G j Y Q 6 y G c d z 1 g 3 S y e H h T p p G 6 H l 2 a q M z 6 7 K 3 I L + V l X B p A 1 y P a N X 3 4 j Z m O 1 Q M T j 5 q 8 J M S J / q A u 8 h k 4 H + + w B p S k g R R 7 w Q d a J 2 l M P g p M c E q H W o b Q 5 + B w V t v M 4 + m J e P P v k w v C c a z s 0 d D 3 e f h k z t 3 S 7 I T v E q Z z c H 9 3 9 O 7 b g m H w N i a 7 A 0 D A W U B w 8 d V J U u v v O B V K s j x 1 4 z d S t R R B g l 3 h Z h I E / t C + 8 L v 3 f H c K l b 7 L / R H e 4 z o Z K K t K J 5 1 b o v t 6 f Y Z 4 t L + h s k k 4 9 H Y j f Y J e 6 / j O T h Q G Z y f w c x m X 8 f 3 T 5 f B D g i h 6 0 u W J E P m i I N G r P T v e U 9 m 8 s X j d H W X 8 2 r D T c 6 q K / x k J V b I j d 6 g 4 P Y 9 / t x T I T / C A C Z E a i T 2 w X H J h s i E S C h P 2 5 e k I Y S b 2 Y Z G h 6 2 j A S K + S D W 7 p 5 e 6 w o V D 2 R w k O 2 d a A W B Y 4 h Y s J v P X P Z D 8 A a j e R u B Z W r k 2 H + 1 M 0 U m Z / X 3 y k z + 7 3 m S i / t a k Z y K u j B 3 B P / b c L R D M m 8 M E r s l C r q O b h d k G u B 4 w J t 3 W p n o 4 + Z 5 2 V 8 Z s V 3 8 o M k l H Y 5 q i + i X N h k 1 y 6 U k e w O P m x 1 n w A d 7 F u R N l W w Q M c f K D 1 c A / 9 B g A l h Y S p K v W 9 L k V u / G c S x s q 1 i w z G m 6 q n Q n G + J L a R a C 9 h d I b o R O V X O e B 6 h 1 X 3 / 5 t X W j o j 6 J 1 e 1 Z 7 h R A n J t V F t M j v F N t G f 2 2 t y M O H F M 4 u L / X b W E p 5 J d M 7 n 1 k 3 6 r 1 v 6 A 0 o 3 V I b a b 5 y H d t s + / x q s y k r 0 t z 0 5 J Z s D 7 d y I + k 7 5 / 0 b H g H E w v V s h h 2 I T o v i L s Y 4 F 5 j 4 f Y z j g y l X t u W Q K o R H U q 3 i q v X b k l a Y Y M 0 V N F A 0 X N Q r O p M j f q 6 G b j k m 2 r b x G u U u R X Y f e v G s w g C y 1 3 S j W k r X k K / 1 w 9 w v U x a u P G 5 b r 8 3 k / s l 7 r O 7 L H 6 r Y z + w C d E A 9 F E H l q D E g u d J X O z s m X P m d j 7 5 5 h t R T p N Y 4 B 5 n 4 Y J 4 o K L 4 H / 7 + v 8 m f / t k f R x V b O g T R m a N D / + b o 0 2 M a j 4 m 8 f Z H 3 t v G 3 3 u x X O g k c e / O 0 S i c v z u T 1 M g 9 v 0 L x K M N 6 v 6 u u u k l l p O P x G + O z B C P 2 b / / R f 1 h p d B m 2 r S S m q H 6 s O q f f D h c Y i E Y m 1 + e O J B g 8 W Y k v g 0 O u Q l Z 0 p T + 5 d l z 2 7 6 p S Z E M K J X S P g a 3 j W I J b D N c t G 9 B D l 6 G y y M S b p S 3 5 s d N i 9 F c v y e s 2 S B Y B j t 4 5 n N H Z Z k i 8 f J c Z M x K 9 w s u B R J D h M E u q Z x 2 n m O u c a 8 R d i 6 / D q H h E v 4 8 p s 2 H o D a q 9 x H x u B 4 L b l y W 0 g L G E 2 b p l M E s p f K r M m r W Z r z 5 4 m U + s 2 Q k / P U 6 m v 9 3 o 5 B I H g b n t r m + V o k g i 8 l W B v h J n 8 z B W Z + A P 3 h b 9 L 1 n 7 v M s t / u s / D 3 4 G J w o y 4 u k o c d k U q i 1 I k t 7 T c G 4 Q 4 m 5 J J w F 7 f l h G i 8 a C X j L g V d S 8 W f l 1 8 M 4 9 Y P N U u E d C P g T W a n g f 0 7 c b 9 D i B g Y k S 4 s 9 / d p V J z + b 4 0 F / S b t M B m I E g a B L x d G O m x w J M H Y a L q J Q o c F d k q b Q k m w x i Z + p 5 z 4 + 3 8 4 m G a 5 c f h Y e O 4 f v c 4 4 8 w w P u d w G H C i f K U T A O e 7 3 J E q b + i Y X P n + a m D t V R A W 5 q N X p Y 5 t v Q x t v a c S j E w Q + u Z R Q c 1 a w h B 3 E N g f k T 5 h J g l v j r G 8 V + 9 z + 6 5 9 7 p h E V T g d s I m c g / Y 5 f 3 s p S m z u m O H v 6 t / 6 n 1 T u I f b k 8 U W 8 z b S B z T b / r Q c x V S L 7 X G y F E / L g X x Y o B y d g t x V v U a K Y m R y R w p x U q a u M G M 7 c D 7 m S e w P q c i B y V D p / L C x J H 9 R 2 g D 1 E L p w / H I C a R j 2 Q f z z J Y n f A 8 8 b Z 5 l W y n l E G X t D P / J / 7 w X W y 0 U M j C K i U f n x + s c N 6 3 G 0 m m R z o C Q i 4 B 6 V Z k / g X W i M T D v T C 8 j z U S n 1 / 6 a q t J f z Z b z + 3 J j P k 2 + k 3 v C 8 q P G L f y h Z m E J g q v A 1 N J s l 5 n f C y c 7 x e E W 4 z V T D M R O 6 V 3 + p / + q z D G s 8 G W + j f / q f / O z C w 6 0 d S c q o a 0 L C V 1 / k F 8 B r E S J s h E X J C L d o u W C 1 9 c G D Q q j L d 9 a E K k U 2 A V y y e 1 8 r V M R E k j W d z o I Y Q V 4 m 1 F f I z V + R 2 b 3 w V h e A r 6 h r 3 R b + 5 R J p H x g M L I j i 1 b F a Z j P y 8 W F C f 5 L e n b B j 0 / l A L 0 / X U d / u 8 3 7 g A L P + 7 C Y 8 q Z q 6 V 6 o A c H Y t r O m 6 x K V H g 3 Y N 5 U l + T W I E j S / D s P 0 A a l K d 6 c j 1 I X J x J s c C 1 T t B 3 j z 4 / n B p 3 7 9 y 1 o K s r 6 f c Y Z P 0 W k T 7 h v 5 E 0 M I e + z i / y T P n M + 3 x W / 7 7 R h R k T 3 h d m G v / f H j N 5 q p 6 + k d q a Y i k t 3 X y R h q Q r b b 2 J 0 L g O N G X A G K N c r L s A b w P u N R b x 9 g c B Q m Z j Q b T t g m R G Z r d f / M H P L P L t I Q 6 H b B H 0 P U A N o f m J H 1 t x L D w v m N m R S K i a e A m D 1 M q N Q P q R k 3 I U E a K C z q o A i L U P Y 5 G l v 5 v x S U c Q 6 y Q J A h K G L I 9 4 2 Q 8 E n i N 2 2 3 p a Y a V 5 a s A o t U C 9 9 N O d n w 7 d e z 8 j s W 9 + a V U u P E m R d 3 b O 2 d 8 d w 9 i b K h j 0 P X + b w y H 8 6 j k i e L + 0 5 p D w m G p Z f v a z o + E r 2 h j 6 e B i k z T c I X S / V + 8 s n m d z 7 r U q r 6 t Q e K 2 l A X e K X 9 A V 4 o 3 5 h W 8 x k u V e 6 M a A 0 r W Q V c M o f X j S o 1 A w q h M P B 8 E P B q X e o S 1 t l J g o I / S o j r v e J 2 a S 4 z M Q z f 2 + 3 V 9 I e y 0 y g u 7 v H + k P E A 0 F d U n w 2 S i W 6 0 L b x Z E T B 3 2 9 / 8 7 l M T 8 8 q o a / K 9 P y q Z a i M T v s Z K / L e m C n 8 y t 8 X d I x g n I F x k X N q a 7 a P 4 M 2 L f N f 7 v b 7 a x j 4 Y z H 3 m b U x i H p V u v q m E e p q Q C F l Z T Z G h i T y b Q / Q a d H M X 5 W 3 A v f p h e 8 L 7 S V 4 l n Y l a p o O V 8 3 L 7 9 j 0 5 d O i A r C h f u 3 j R V s D 5 O r u 6 u A 2 5 f f O O 9 d H G k 4 Q U I U q / e / e u 8 D e 5 2 e c H B A J x 0 H f A D 7 x p 1 7 t T 4 9 o n P 0 Y g N a p W 7 5 v X 9 E H n l K w W H g x / E s H 7 u 6 a t m v j D j 9 4 P 7 4 m A L r d 1 D f X W L T Z x R G j A 0 R K 5 f X 0 6 7 i 2 P n 8 h K x X u S k u 4 1 d l G q k 6 M 1 8 1 Y 1 H W E M j x H c K 8 6 a s V F q x N J s o Y O I K s d 3 3 G t Y M o X f r y K Z T F L h L v c k 1 J s n m 6 W g M N e u Z z O Y u Z D I F k o i n q E 3 q R f O 3 3 5 s J K X 8 e 1 g T 9 7 0 m b 4 k Z y o l f e + 2 g G p z z M j E W 3 V 0 V O 4 U S b m a / 0 b G x s F G 6 H n x + / c p N a 1 r y x p v H h d y s 1 t Y O u f L 9 N V v r 1 n s o 6 6 8 p E b S q w e 9 3 J h A n u X v 3 3 j p m A t g i L 9 P R 8 v s A q l h V / W 7 p m m 8 I Z K a G Y u + G s X d i c e / + A 6 t z 2 h o z A c 9 G 9 2 9 M j D 2 9 / T K Z v k e W 1 N B 1 z K Q f y j W 1 g 5 b D 0 i a W m b 5 r S 1 E 6 W p H s 5 F l Z n J + z 7 9 g W / r 5 9 F + Z a 2 x 9 h N G O s M O P p f 1 K o z A Q l J L R d b U 9 M Q o H p + S y Z m P F K s P m 5 J 1 q 9 n 8 e + + u H 2 k e 0 Q p B n i l S P l h J u B 0 V j j 9 O w 3 5 6 y z U S h V 1 Z L x S d l / c J 9 U V 1 V Z w 3 4 b F P 2 H J K L 5 / 5 / 8 i z + y 3 8 H Q n I u S E / R t r 4 F J w A k T A N n b L s D Z 3 f N U b r a M y B + + f 2 D d p M G t f d + R K u O b V P m + T F B K Q p 8 F T z X x v I t E / v O z V u V + 2 A H x o k G b s F / / 8 h / k z / 6 7 P 4 k a k 9 a 2 N n t O 9 + 4 9 k K N H X w / v T R x G y D q o b H Q h O n f 2 W z n 5 5 g m 5 3 B u u V g 4 z k 1 P L S n K W Z V C 1 T r 6 f m r w i B Z n L 0 j 8 O b X o M 8 X r 5 i H x z b 1 Z y C s r s N / s r 5 u R e X 0 i Z z S v R M C Z y U m l N M j l J t S S F + Z n y 1 t v r J 5 R 4 U I b q W 8 8 B G 6 B / N M + b j c O D 6 N 2 8 9 + r g f w 8 Q y 0 T s i 2 K 6 1 P A 9 / 8 M 4 e + 6 C n H 7 3 l L S 0 P B a W z W f V d D 7 n 5 i n 5 v n X j t q 0 g 2 L i z w W Y / l i O h B A A n Q S y h R / D 8 h H 7 9 + g 1 J K T 9 m a y L R X q u h y I s F 6 f N Z y z h / V Y C 0 p D p 5 q 8 m 6 W 8 U b l U P S 2 / v U i v Q c H j 5 s s W 5 U l E R c u H B R D h z Y b 4 F a 7 F s 8 p E H 2 Z y w 8 6 e D R D y t q w F S 4 0 x 8 M 5 8 v A 2 L w e x 0 t i 9 T N e 5 D 0 M w n P x G C U r d V m e P f x M j p x 8 W 1 p H 0 u R w 1 Y I e 3 8 v 6 O f + E U g 2 Y h u + G b X A f Q 7 H p H / I H f 3 j S r i V R h P 7 t f / 5 / N n W b + z G 3 q A O k F 2 E w I v Y I N j 5 B 0 5 Z q Q W e O 8 B 8 + 0 J W T 1 e I w X P k 9 b b E Y G J Y d O X z 4 k N X K I G U o A M N t y m r f V d U V V t + P S s G q 6 T y w j c 7 9 I h i K 1 d P T V 8 a k f y b X i H V 3 u N K V 0 + J i x n O 2 0 X K W P y Q o 4 Y f R X y Y m e u 9 I S a 7 X Y o u 4 E X j y p N U S Y W E m g K 3 Z p f Y t 6 3 d B 5 L S W v n f 3 v q 3 d x H u c R z g c P C 0 i M g n D F A D t 4 + K F S 6 a 9 s E h d X s q U D K l 2 l J o W 3 c g / l p n 8 n 5 2 o n 7 d z N j c 1 W u a 8 p 8 6 R X r U q 3 c 8 8 T 5 9 J K F 7 1 d / a 5 O S X 0 G n T D S b x z 1 9 Z W m A / 9 b 8 p Q k E K i W 3 b 6 n E z O o v Y x A G 5 v N B y B o 4 K U 5 3 n p O 0 F A r S P W 8 M 1 X Z 6 S 0 H O a g F X K S r Z N U U V G 2 r j M s a h w x I P c Q E s P 6 6 9 s q m F n P n T s n H 5 2 o l x 2 l 0 d R q q U Q j I X 1 I z 3 + e H w s + P V o k g w P 9 N u H d v n V H n v b 1 W x M Z y j S w f 2 k q g 6 R i Y W z 2 8 R w L C w q M 4 V i y B 1 u X S Z J u T t e v 3 b S u T K 6 t N q u z d 3 d 1 y / l z 3 6 m a v 1 9 2 7 W p U G 3 r R 6 G F v f b 5 0 P a P 1 m m M m t / m Y S l + V I y Q 9 Z U X K c 7 x e 5 f T 7 Y 7 9 j q J s 9 y R a b W v u N 7 r P N 3 o f t J 1 z l P z 8 h i Q R z o 7 Z r H V t T + U D / s 1 x Z V J 0 C 9 w T E b f f A B 1 y g f c O b c e Y m B u S P T 0 Q H w + y G w / i L / / e v 5 F / + j / + 9 z g q r N n P N z 8 1 Z A P C / / f I 3 1 u / 6 4 0 8 + 3 C L z B I H b f H 5 w 3 c z C E c 9 h N D C Q + 5 7 N 2 x p J P 3 U 0 p j w w l b y 8 L D r z m l V R g M s y T w S M K 0 W F V 6 9 e l b K y M v P W n n r 7 p J T q s Z n I + B w m A D g c Z h Z W r T t V 7 6 j f g e E Y w q l 7 q 3 K k d l 6 W Z s c t d o j K 6 J i J 7 f w T V l N B v f O r f J 5 H j 3 2 r a j u l p i T J z 3 6 x N X U P K L W u 4 7 F N t 4 o i q i r h I u 8 C I y w S A Z J m Z n Z a L p y / a N + J B T d P 5 S P f 8 8 q i 9 0 h 9 Q 7 0 t 1 I x X 7 / i J Y 9 L W 1 h 7 + 9 u 8 f X G d v z 1 P T t Y O w t 2 R S 3 q w b t 9 y / n z p g n C I l U j / + 8 i / + 2 h Y D 2 A o z O Z B d f v r 0 u 7 b 2 1 Z / 9 + Z 9 I Z V X l G j N 5 m 8 d M v M 9 Q y b O n b F H t W G 8 R t J 0 l C x B T + H u 6 6 f d e r 5 m X z J R l G R o a M q 3 H M R L b 9 B z f 8 Z j O + w 3 7 P a l k t B x O h P 3 0 5 z B T M P 1 v t G 1 7 + i c J U y / H T s 4 W h M K y R i n f e U y + + v J M u N m 9 n l I J E x 2 a B Y U L C q L 7 k z O T s B D a 2 6 f f 0 s 8 K l N F C 5 o x 4 V c C S M z h M Y i c I H g z 7 6 H f 9 3 u 5 F + W j P g p z m t X n B W k j / l J C 8 O G H q W U d n V 3 i P h / / h X / 6 5 t D x s s U X e E s U a E / g 2 T + O J / O 0 Y y d u U 6 G 3 f i p T m e I R P v 4 e 0 E O 9 Z T G L J M i J o X k O Y 4 + H 9 R / b q f o / t f 7 2 b S u s w E 8 F A a 6 + R j f A Q d L o d b J u h K o p n l R + 9 m 3 Q X Z k z q A 4 P T M 5 U t H 3 3 8 v m U m s 3 Q j u H X 9 t k q v O d O n Y 8 H M V M O S / H p D l A b c u 3 3 P x P b 2 s L 1 B 2 Q g 7 d + 6 w T q I O X B u L m / G Q y 8 I q E F q q t d P S 0 x + u X r J M A 8 p R X g R O N i 5 a 6 T / 9 3 n 9 o o A 6 d 3 h u S k y e P 2 + q J E K k D B E i 7 6 L Y n b V H 7 g 8 D n 0 Y z i 3 / Q 8 + h + f e x I j s t l v b J 8 n q Y o y l 6 S 1 B S b u l w V V 7 w 5 V L Z g N 1 9 P T Y 1 L 0 5 F t v S F t r u x 0 H Z n r U T 8 e i M A O F m c r O E 3 6 P d N I P 5 Q / / m P V 1 t w O R / x / e u V T p 4 U L K x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 G u i d = " 1 c b 4 7 f 3 9 - a 1 2 5 - 4 4 8 a - 8 4 b b - 9 f 3 5 d 6 3 b 7 5 0 5 "   R e v = " 8 "   R e v G u i d = " 5 e 1 2 0 a 2 8 - 2 7 e c - 4 e d f - 9 6 7 2 - 5 b 9 c e 4 b 1 7 4 d 5 " 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 / & g t ; & l t ; / G e o C o l u m n & g t ; & l t ; G e o C o l u m n 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 / & g t ; & l t ; / G e o C o l u m n & g t ; & l t ; / G e o C o l u m n s & g t ; & l t ; L a t i t u d e 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 / & g t ; & l t ; / L a t i t u d e & g t ; & l t ; L o n g i t u d e 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 G u i d = " 1 0 0 b 4 b 6 5 - 3 8 1 f - 4 d 8 b - a e c 1 - f 3 3 2 3 a 9 b a 6 4 a "   R e v = " 3 "   R e v G u i d = " 3 c 8 e 1 b f 9 - f 5 0 4 - 4 a 5 1 - 8 5 f c - b d e c 9 d 6 c f 3 b 5 " 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 / & g t ; & l t ; / G e o C o l u m n & g t ; & l t ; G e o C o l u m n 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 / & g t ; & l t ; / G e o C o l u m n & g t ; & l t ; / G e o C o l u m n s & g t ; & l t ; L a t i t u d e   N a m e = " 2 0 . 9 5 7 4 8 8 "   V i s i b l e = " t r u e "   D a t a T y p e = " S t r i n g "   M o d e l Q u e r y N a m e = " ' Z a k r e s ' [ 2 0 . 9 5 7 4 8 8 ] " & g t ; & l t ; T a b l e   M o d e l N a m e = " Z a k r e s "   N a m e I n S o u r c e = " Z a k r e s "   V i s i b l e = " t r u e "   L a s t R e f r e s h = " 0 0 0 1 - 0 1 - 0 1 T 0 0 : 0 0 : 0 0 "   / & g t ; & l t ; / L a t i t u d e & g t ; & l t ; L o n g i t u d e   N a m e = " 5 2 . 3 1 3 9 2 0 "   V i s i b l e = " t r u e "   D a t a T y p e = " S t r i n g "   M o d e l Q u e r y N a m e = " ' Z a k r e s ' [ 5 2 . 3 1 3 9 2 0 ] " & g t ; & l t ; T a b l e   M o d e l N a m e = " Z a k r e s "   N a m e I n S o u r c e = " Z a k r e s " 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5 9 D E 4 9 6 7 - 8 1 D 6 - 4 3 4 2 - 8 4 C A - C 8 C 4 3 0 4 5 D 2 C 5 } "   T o u r I d = " 3 7 5 3 2 c 6 3 - 8 a 8 5 - 4 e 9 0 - b 9 5 d - 3 5 1 e b 3 9 8 8 2 0 4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y c A A A M n A R m n N Y s A A K g P S U R B V H h e 7 P 0 H k G R Z l h 2 I n e 9 a a / f Q M n V m Z W l d 1 V q M Q G M w A N a w i 4 E g a V w s Y F i C S 9 o C J E A j w S F 3 l 7 u G N c A W Z h g C R g K j s A t g B s B M d 8 9 0 T a v q 7 u o u l Z U l U q u I y N D K w 7 X 2 L / z z 3 O f u G R 6 R E Z m R V T X T D Q N P m m e 4 / O K 9 K 8 5 9 7 7 7 7 t I 8 W v m n j C L B t G 5 q m 9 V 4 d j F b d h C / o 6 r 3 6 6 S D m G 0 X c P 9 l 7 1 Y V t d 7 B c f h 8 T 0 S f h N I q A J 8 1 3 5 V 4 0 f m b x v p z q e + v v L S C a P g c t W k Q w 4 V f v D e K N m z p M Z w R f O t m C z X 9 V s 4 4 d q 4 q 1 9 j a 2 j S q K V p 1 H 1 J B 0 e D D q G 8 G I O 4 6 k O 4 q Q w 4 v N i y W k H w v B 7 X f 3 j r Y P R g 5 w p 9 T T b O M W m h a v k 9 D g w G T 4 B f X 8 P v D a 2 6 t / A O / k L / f e G I B V A 5 w 8 n 8 c L v z + E f / J r v 4 Y v f v E L + M 3 f / C 1 M T U 1 h c X E R x 4 4 d w 5 0 7 d z A z M 4 N 6 v Y 5 w O K z e m 5 6 e w h t v / F g 9 v 3 T p E j K Z N N 5 9 9 w L + 9 t / + 2 / g H / + A f 4 J d / + Z f V + y + / / B I u X n w f / 9 l / 9 p / i 6 1 / / B j q d D m K x m D p 2 t V b B x P g Y h o c y + P D S Z b z 4 4 o v Y X N v G 6 M Q w V l f X 8 L f + y 7 / V u 9 C H o c O H o / v 0 P r A X b A O t l g 5 D b / f e O x g r 9 b c Q c o 3 A 5 4 q w T Z 3 I t W + h w / Z 7 E D y 2 A y O h l / i M s t L h 8 d m P D 8 O R F e o o O I r S / U n A S Y G e j D 7 d e w U s F t / t P Q P f f 4 a f U 6 j b G 4 C Z B 4 L n e 5 + w G d g 5 d s d G Z T 6 A w E Q T 7 o C n 9 1 k X F 1 c 8 K L c c + M x s G 0 6 n i Z L V w K a R x 5 X q J e x 0 N C y 1 d + D o N D E T m M F x 7 w i m v B k M e + K I O Q I w G y Z y N x s Y f T b W O 9 r 9 0 N h p 9 h E 6 7 R 6 y 3 8 O G 5 + c w G h O h 2 w u n w 4 b R N l V / R J N D F J 4 O H O w a 2 + Z / 0 k f s K w V 5 y X 9 i I O T v I J q t F k z T 5 L 1 2 D Y 6 D v 5 N f y T F 9 P l 7 n g O R Y 0 n a D b / T g 4 H k 7 G h X C l G P w c 1 f 3 W l 1 a v 2 1 F q L v H P x g P + N y m k G t e N J u 1 h y r U c v 3 N 3 r O j w e M I w e g 0 4 G V 7 D Y l S 6 Z Q V T 7 L 3 6 e E 4 T P U P h A j b g 7 B 5 t 9 5 7 9 t O F 1 d G V E o k F W i q 9 1 3 s X G K N g K G V i J 8 M 7 2 l U m f a f 7 Y W u D 3 q s K N y 1 7 5 L g J f f t + w Y / 7 D f X 3 r c W u 0 N u 0 n p 3 m K h v e w l Z r C d n W G n K 2 i S b P r / O v J c L E h 7 S a J + h B K J Z R v z s M N j 3 c k a E E 1 e o q E 4 V 5 P 9 7 6 x v + M O + + / g f m P 3 l a G z i F C r b p b j J 7 8 T 4 X T W 7 A M Q 1 2 j Z e j q d 4 J O T 9 n 8 P h / C o R A C f j + f u + D 1 u t V 7 P u 9 e Z R I 4 t I O Z i T K w p q g q / / a U S V P X 0 s d e J b 4 P h 4 i c e C Z b u 9 / b i 2 K L 8 g g r E V S N 7 U d W J o H e q S H u n U E i 8 C Q P c u l I y i R w / o 3 / 6 i / + a u / 5 Q 1 E p 6 q j x 4 X A 6 U M 7 T I v C a L c t G v W L A 6 3 c h H H d 3 G / B n B G U q S b 9 H p O m j 0 W e h 2 R S c 9 h r f i K v 3 R Y w 0 s 0 x D N 4 y 5 u b u I D U 2 j W C p i d W c B x h L v a Y x 0 b W M b 4 U g I M b + G x Y J L H b G q a 4 i H d D T Z c a Y j i I 5 Z I r 3 K I M b b j 7 m i i L g C C D n 9 C D h J u W i N R a D L K 1 s w W g b 8 s f v p p A K / T w 3 l B Q 0 K C j 2 L X o b t 9 P V e d 9 E p v I 2 y + 3 k K u F h 6 d k S P t v Y x 8 9 j z y E w e w 8 j s G b j c F P Z e t 2 h d N 6 X 6 y e l 2 s y + 7 n s P p d L E v O / z c o T x R F y K U 3 e c a a C D 4 P c e + 8 / Q h C k O 1 7 L 0 a g O l R n 9 k u s / c G b 5 P H 2 P W G / b + H Y I / y 7 U K u R + u 1 k 2 n q 6 F j d c 5 M E U 4 k 2 U T Z o 6 G i g K i b 7 + m N C a H f A b M E V e p y C Q k r u D P Q + O R y f K u X 7 W c Y 4 B c Y d e b b 7 o r X C x o m i Q 6 F f L n 2 A q d h z B w r K y l v r c D M m H H l y q P c O c G P L j Y 2 K E 2 n H G k Z T F t 7 7 4 H s Y e e E k 3 r n y E V z D K X T 8 P m z f u Y Z g x 4 U 0 6 d 5 0 d B z l W 7 f I 3 0 M 4 d f Z Z u J w e F H f W c P a l r y j P s R 8 O U o t O z x q + T 4 r 5 w l D X K F h e i a + 6 w m d l f 0 j D 0 I B j 6 E + p 1 8 p D H W C t Q S / p 9 g Z V D P U g y F X s E W v + D g M e x 6 b H p f S q 9 3 Y V 4 X 5 Y N F a D d + T o U J m 0 N q w D j K x T H e u R C J K C u t Y e 1 e v j f s p n 0 y u 9 1 X v + 6 I j a 4 9 B a X g R C A e T W 1 z F + 4 j y y K 7 c Z X / N 9 G i Q v 2 1 P 6 T t e b N E R 7 2 / 3 R 7 + g / U K x Z J t Z L F 7 r C 4 k 4 y S J 3 D C p X J X T U P t b q T r 4 z B 7 a C S 0 H L 3 c X a 4 S 6 + K G K N i R X D 6 + J O w C 8 C J 1 H E c S 8 7 A z h Y Y m K f h p E f T Q 2 5 Y m S i i j z 2 G 6 V c / B 0 8 8 T t r v p 5 A d P n D T 8 S R 4 j V 1 r + 8 w k P a A z d U + Z h M Y 4 C t / G c n M E R v J r 6 j s P h A x 0 3 M P h d t P q W f c + b F 6 f q Z R D 7 l u 8 m T z I P p Q y 7 b b F f v Q H d 8 h F q U x e H o c e 7 w D 9 E 0 U 6 m j L t v e a D l O l g a J g K v o q E 9 3 j v 9 d H g J t O Y C L y E p f c u I x h w M 4 R Z w P r 8 d V x 5 4 1 u I D 0 2 g W t j B e 6 / 9 D t 7 8 / d 9 E b m 0 R F 7 / 1 O 7 1 f 7 u I / G g / V h / T v a O Q 8 1 i t X 4 W F v J 8 N n 4 X O G u x 8 e g I 7 Z Q e 5 W B 5 G z 9 B I U J h E q F 2 n I G 3 P B 7 n O X g c n M h y i Q 8 j V A 7 2 O U U S L V q M n o o T O o K O C w M 4 4 x e q h U g A q 3 b q C + b G P q s 4 d z c q 1 5 F 7 Z / V j 1 / f 9 W D Z y c o 3 D s / J o V p Y c v z 8 5 h M 7 A q 1 x t i t x b i v 5 f A h 6 j / W j Q k 7 L X L + Y V L Z I u n K Z M 9 D D Q b 3 8 v t d g V a C 2 n 2 6 B 6 J Q 4 p 3 E A O w 1 A v J 7 + c X 9 v z I N 3 j e P b b N d p H 1 k G G N Q B f d 4 J j E c h x g z h Q F P q Q Z N h K 4 f o E w P G 5 T I t W 6 h b g 0 a F x l 0 C C g F C j t H 4 W H f d I 0 F 0 V q F I z D F J / K a f c 7 Y 0 u E i Z S c V t p q M s / 0 j b A v e H z 2 U P D q M n w f x H 6 V C D Y V O Y r s 2 D 6 O u 4 8 T 4 q 9 0 P D o B 0 Y r t j Y u 7 i K u r t N o a e z 6 j f u 2 m t 7 2 y G 2 I l e i o a T g m x i L H 0 X N + t X s G V U 0 d C C W G F c V r U a y D i 8 O B a Y x a w n D f + G F 0 P a D P x u x l f T j J U O R V / g 2 W H 5 C 3 x W w e X W L + C J s b 2 d p 0 C h l H / O e 6 N m u 9 D 0 7 X s K J Z 2 f y 2 W R T v e p 4 8 E e Q o b P g 8 G g e m 5 R o J 1 y L f e N y H X 4 v S a / J 3 F d V y H K l Q o 8 p L M e D 7 / L e E m 8 l U M p R F c B J L 6 S 4 e q u 2 A 4 q 9 4 P Q F U 0 1 t S H K d 8 g I 6 F F G + Q Q 7 r R t o W A V k v G f g d + 0 z a O 1 1 w D v W e 3 E I a D R J P X h P h 3 v X R x q U + A 8 Z l m m j l G 0 r w W p W 3 B h L n q L V c S H g i / a + c T 9 E m S p m E 3 q y j f W 8 T p p X Q Z v C Y j A g d j t s n B u y S C O 9 a J s O F J t + x M I 1 F O k V N u k l s v z d f H s b U V c M c Q q C v c T P t R R 5 u I F m L o / q e h P h k a 7 g 3 g + K 3 d Y f Q q v f w L X 2 F z A 0 f A L D k Y P t n l 6 7 h C I 9 U l A N s n T F 9 R 6 o C E 6 X F 2 6 3 B / / 0 n / 0 z Z K h M f + f / 9 P c Q I / X c 3 N r E f / v f / n c I B A K 4 c e M G 3 r t 4 E S u r q 2 o O a X N z A 6 V y C U G / F x c u f I B v v f Y a G o 0 6 3 n 7 n A o / l w h s / f h M / e f N N v P P u B b z 4 w v P 4 v d / / O n 7 0 g x 9 h e n Y a F y 5 e w J t v v o 0 f / f A N Z L M 7 m J 2 d x e / 8 7 u / y m J s 4 f k y 8 L q / x A Q L Z h 0 1 l 1 E T x + L d D y u l Q y i S G p m 9 s d j E 4 K P E g B F 1 p x D y T 7 L t 9 g w u N e c A / 3 X v x A J A F 8 G y 9 6 9 / X 1 j 3 8 R 6 N Q D g a T J p U q F H U j n R x B w B N 5 o D L J i F b D a i N f v 4 s t W 0 M h V M F a o Y 2 a t 6 6 G l S M + D X d 3 f A i 5 X H T 7 L t R J d W q 6 H + G A i Z K Z R 7 N T R 4 p C E C i F k D T G E O n U M H l 6 G L F A G L H h C D r V K L 1 H m 3 R i w F K T X n X y P 4 F V m 0 P Z + x x 8 q W c w p B T J g a q R h Z c U s o / l 6 j s o 6 2 t I O a P k + y f 5 z g E d T C 8 h o 3 e i U J F o h I L + F l 5 4 / l l c e O 8 i v V Z A T c T q u k 7 B z 0 K n B y 6 X y + p x + / Z t h E I h T E 6 M I l 8 s q + 9 J n F U o F K i g T i q h H z s 7 O Z 5 R w / l z T + D m z Z s 4 c f I Y P v z w A y w t L W J 5 e Q W R i N B o G p p S C d / 9 7 v d w 9 u x Z j I y O q p F E u a Y 2 z 2 f y m E 6 2 3 + C V y 3 C 4 j O D J Z I M Q 7 A 5 p u Y q 5 e C 9 d W t Z X J m m X 7 s M 0 j S M p 1 B 7 I R K 1 4 U L N C / p d W b X U k q O / x O k g N 4 b p f f h 5 K + c h c l c A 4 H f f P d e z H d P w F N I w 8 h X B J 0 Y W f N V A P V B e M B a f g 9 Q g X 7 r 5 / E G Q e q V i 9 j X V H G E v N H B Z a O 1 j K b s P T 9 u G x m T E c 8 6 c w 4 Y 0 j T c W 8 e D c K j 9 v A V r s G d 6 A A X 3 g D c / V r s L P D c D Y t n H t s W k 3 w Z n j 2 q H d U D R s X F w o w 6 2 G k H 3 e T p 5 f g r V 1 A m 9 9 9 3 / g l P E l q 5 3 X x S h k f w T e t l E c w F Z Z Z + y 6 y j Z u M n c q Y Y n x m B 0 7 1 3 r 0 f / U w J B e k T x i R z 8 3 N I J V P 0 V D E a B x m U k Z E q x g s U 5 v 6 E q 0 2 B o 4 3 A n T t z e O z c Y + o 9 o V a 3 b s / h 7 K l z / B 3 o v d 7 B Z z 7 / M t b W 1 z A x P q m o W f d Y 9 C 2 m C Y u K a B i G 8 o I r K y t I J p P q u Q z Z N x o N N W H s 8 b g p W 0 7 1 W 4 3 n t y Q + U W f b C 1 E m 5 0 E j m U S r v A Y d B 0 x F 8 N 4 0 v U C l 2 W E b n e Z B u p 5 F q H y h P Y c G D d 9 E c L d N H x m i l K J g A / H l A x W q 1 J h k f L D G B u i G l R 3 b i Y a e 4 I 1 Z 8 H t 4 o f s Q 8 q S Q D u 6 O r K y W P 4 I p J / 0 p Q z r f s G z 1 s P h i O D B K O j N O o X X Q / Y v 1 u 1 + z 2 k Y R O / z + u l 7 G Q j O L G 4 1 N X K 9 t I F z 1 4 K Q 2 h O d P z W L K l 6 S i y J y T D 2 8 s e G F q b e S M G k Z 9 6 + T 0 H h j O A h J D Y U S c A c S c I T 6 C 8 O p b 0 H z d 1 K i t D + r s 9 D k M n e A 1 R C V j Q 8 O F Z Q + e H j f g d v K i Z X K S Q t A W K 8 p r 9 A 4 M n q z U 3 s O w / z y P t w L b f 0 S F 6 s U u Z k e M 4 2 6 3 9 w V V B f 4 i c P x I E + U j J e 5 D J v X t D t t J m k q T z + T b B 8 M p B 3 B 4 9 i q o H F v d z w G e g D K i P N I R q O B B i t V o V m F U 5 6 G 5 h 3 r H d 6 h R S p e i a F 3 I + Y v t B V T N r d 4 7 X Y j 3 k z n C 7 g R 8 V 8 7 v B 7 / V U 8 b u F c i I o B 9 D v s f l w + 6 8 p n d c P T 1 Q o b o U J o m w d 7 v 3 z v 0 w O 1 7 U G 8 O I h p Z 7 7 3 Q h A X / A n V D P q 6 1 N 5 J p 7 P / + T h v R t 0 + z Q E N i o N o W P a w x K 0 4 g E x x H 0 S s f o s B 0 S M O 8 i 6 g 1 i s 3 G V y l F B 2 X J j y z K x 1 m 4 i q 1 f V R G 1 s 2 4 0 J O 4 2 n n 5 z G k C e M o N O n f v / + G u n f n X l S u h g 8 U 2 2 8 v e b D Z N T G m R R p E u m f j 0 I m 9 r G L 7 h m L t x w I z b T g 9 n Y F 7 9 a 2 C x N x C 0 F P 7 3 s y a q d y D 3 d R N 3 L I t e a o Y 0 5 6 q O h D F c r n C + L 1 N 9 5 H o U a L 7 a R g k P 4 q u R P j q p 7 z W v j c 5 k c a F Y U a o T w X H B Q w t g 0 1 g X / Z d k 5 5 L k P h p G 3 8 z C l / e w / X w G u P f J / 3 K U 7 W x R M 5 6 a n o h y D k T p 6 r 9 / g Z v w q b b d v p 0 C u J L F N h d / / y m v i 8 0 3 t + 7 0 H 6 L X 8 1 2 w 2 d 9 3 X 6 h R e x W b q C U n O d P 2 S c 5 E z t G d G T u C n l P d W b l 5 L r + n T g c Q Q x 4 n + q 9 4 r 3 Q q W y q V T 3 K V S u d g y p 0 E L v 1 c d H w B P D U J B u l t i q 3 q R Q l 9 X z g 5 A M T C P i H S Z d p F e o M 0 A U W 6 F a 9 p O j x b i p 2 r Z Q a n W w s t a E J + x G g o G 6 L 0 Q v 5 X E h H n D z 3 G 5 6 h F 3 r m H J 1 s N i 6 z Y 4 x k D f a 2 D E b V C 7 G T 3 w 9 5 J 9 F y h 2 G a 0 l H 2 h z C q a f S v N f u 6 J N 4 n F a 7 g V u p E c p C B 5 8 7 3 s Q 7 i z 6 M h j U U G 2 6 c T h t I B n l f L R o Z n w z N U m C o 7 P n r J t J P d B V q t e T E 7 a w b X z 7 Z U q + h h o r 5 m Q i 4 T g M n r 3 0 z W K q + r c 4 x 6 T 9 B x p E U O 0 t x 3 b 0 H N a p 3 p 4 h w b B i p 2 T D + + v / l X + B 3 f 7 I K R 5 D f D D r v P Z y 9 v x r f l + e 2 h 3 G c p 8 l H C x 1 3 A 7 a 7 9 5 z v 2 Z 4 G 3 2 v B 5 W o h z L 8 h d 3 v v X 9 f u 6 w j P H + a t R i 2 N 8 S M f / B v m 3 y h 1 U l 6 H + d q h 0 z M 0 + W g 5 + Z D n / b + 7 7 x k t F 8 y 2 C w Y f F t 8 z d D 5 v u W H y / d b j X 8 Q r f / v / t k e h / q T g d Y T I E J 7 s v S J 6 X k r 1 Q L 5 + D O X m G I X Y 9 a k o k 6 C h l y j M p C r E c P i M + t u H 5 N M N h b r K J g i 4 u n l z A X d c Z S 1 M x Z 5 H J n i S b v X g Y d K j Q q i e T o W q t z s o 1 i 0 0 3 Q 4 s l 3 S s V D z I 1 w x 2 Q h t 1 3 Y T O Q H n Q q t T Z O B I C + 8 j t I y 4 3 F S i A M X q t x 8 M n E b J z G P X G c O q x G Y w d D 6 J + m / H Q T Q 2 b F 2 o 0 x 3 V M v 5 y G j 0 G 3 h / / e m Y / i R N y B s 5 k O X p l u U 6 k d u E n v J s o k M Y P A o d + F 5 c h i + c 2 u Q E g + 7 n O T O t b L P W o k y i R e S n i 6 D O u S 1 u h o I e a f R g M V V O k 5 a n Y R T b v G U F 5 G u z p Y f 2 8 H z d U w 2 k U D w X S L z K 2 b G P v / x 6 c H R 4 / K 3 g M p v e C P Z R 5 q 8 U o D 8 W R Q B Z 0 j k 3 G G i y P w e L 1 Y 2 5 o D 4 1 q M j m R Q K B b Q t E o I J k z M x F / s / X I v t m u 3 l d f a D 7 f T j / H I E 7 1 X X W z V 6 A W N v V 7 Q p E Z V 6 J l 2 S H X W K y Z W K W B r Z Q N R X w r H k x G k I 0 6 M R Q N I h 3 y k t y 4 2 U p c f N 8 1 b w j a U k u k d K i K F v 8 2 / m c A T 3 c / 1 N Y w F T 8 F P C l e 5 6 U Q t t 4 1 O r A B n M 4 F g K A X D V c Z N 1 z B M W m G Z l D W p O z 6 3 j Z C 3 2 9 T z h S u Y 9 F H l h P P 3 c g o 3 L l a R P O l B Q Q v g + p Y b o x H r X l Y G J G m W 8 Z f E A Q a V q c H z N 6 h f K 8 3 3 k f I d J 4 X y o r H c Q U i f I M + 2 k Z o O I J D q D g 1 3 Y 6 g g / t m v / z u s F X X q J e / A z f v k X 3 m o U U Y J l f j Q J K 9 P K J / L I v 0 T y j f 4 V x 6 G e m h 8 7 l Y P o X r 8 y 5 h a X q v n f H j 4 W g 7 J W + Z D o 2 k h R W I Y 4 W a r u t k n H p o r e V + F d G w j M Q I 2 / 8 p D X t t m 9 7 k 8 O v K X l F D 9 l d f q O S k i n z e D S X z p L / 7 l n 4 q H 6 l P J e 5 B 0 N s b G f y w K 5 b E S p A a k C r U o u T L j C r 5 X b z T w R 6 9 9 F 6 P j E 4 w 9 z m L x 7 h K G x x K I j V n K I x 0 E y R Z f L l 3 s v d p F w j e B q P / + S b j 1 y h V 6 m 0 b v 1 V 6 F u j 5 P e 0 4 B 2 q B C B X x J n E p F M R R x Y T T q 3 6 N Q S X M Z q 9 i d d J X G k W H y k d C z 6 q + o n G R K y K S l i 0 H 7 V v 5 D h K q f Q z 7 z v X s / 0 C 9 l M D x y H n d W 1 1 E c H a e Q 2 X i W X q c f F 2 0 3 r p M y B B m r T d 0 b E J G g v 7 r g w X u 2 E 9 N x E 8 d S M j m q P u q C g b v l c K B u l x n P 3 a J i b a O t N b G 1 U k M s O I P 2 V h H n n 3 o O Y a T g 1 8 K K A g r 6 g x K S Z a H r B r y y 7 G I f J M i X + z I N e j L G U z L F c C B 4 z z a P a 8 l c z D 7 I L + Q h d + i g 8 b H o 3 f u Q 9 5 0 S 9 M t 5 V P C 2 F 4 c t / d i P e q 1 G g x V S f / 2 B A O m f z v v x / V Q U q o 9 R / z P s 3 / 4 I o / 3 H M w 9 l O c i 5 2 U j w 1 M m 7 m 9 C 8 N b i C T T z 1 z G m M z g T h 8 N e Q G v P C G + 5 g I v K k m m A 9 C P n G E i K + b m w 1 i B i V a X A E p 4 + a n o W l R r D 6 o J B Q m 3 W L Y u A R Q Q D S / g Q S w R D S X h 0 j 0 S Q 9 B 6 0 N l c l D S + 2 1 W / C H T t D 6 J O k 9 y 7 w H m V w E Y 4 I 4 o p 5 h B q K 0 s h Q U p 4 w K U a i y 9 Q / R J p 0 y V t w w N i j C w / Q k / I F z p I 5 m a B G + H M / T N L B D g V 4 r u R h H O a j A F o 9 H D 9 1 e Q p G P U j N G i u h D m x b 3 + k I J E + U d T J 0 O 4 E 7 W R U U X U 9 S F 1 r i N h f Z t O D 1 B N B x l z C 3 d x p a W Q 8 G 3 A p f / J o L j 4 1 S k C L 2 D j 4 9 u B o d A 5 n x c L g f + 1 b / + N 7 h y 5 S q e e H K v Z x f 0 l 1 5 o 9 B o i 7 6 J c X c j 5 5 b n 8 7 T 6 X u G 0 / R H V F H f o q 4 Z C R o N 6 I n a y H k o F w m w f e u 8 R D v k 2 v w 3 8 H Z q k P Q B T n v / h r f w P t t o 6 r v I d b t 2 7 j n / 6 / / x k q l Y q 6 n 1 p r m + F F t f f t P 1 l U z U 1 U j F X K R k Q p 1 m 4 U + 6 m i 2 7 Q q 1 0 n m F j q 0 b G x Y i a U s u 6 0 a U f 6 p F b T O w + O k K h U k V 7 8 / p v M c k k Y f 9 u 5 m h Q v E 0 H r o l Y J U p o j X g Z G w C 8 c z w 6 R 7 U Y w l R 5 A M e D E U C P J 4 X X s e 9 X d X z L p 5 / D C F v o + I p z s k u g s b + e Y t y J 0 k P L M Y e y 6 J z M g T s I 2 9 z e l 4 Y g n t y D y e J z V y G D q K D L a / f 8 e H r a o T o 8 E n s Z 5 / F Y s 7 K b y 1 6 M G 7 y 1 4 c f z x K 4 X e j u V X F u W S + d 5 Q u O o H T i D t G s X p 1 C 9 m d A i q x N a x G 3 8 F y + D 1 s u T b p r W q M o J o U T W O f g I p w O x G L R U m X 7 l e G P j q G h Y 7 G v p L B D / l N / 6 + A y l G p N p R S S C 6 e p D k 5 S O B c M n w t F K z 7 r X t Q w 9 / s e 1 n o Y t P N d u e W e s f q Q Y y V D G 2 L d 3 o Y X n v t 2 5 i 7 M 6 c U S L I v 3 G 4 3 o t H o f U m 9 P y 3 I v W X b 1 9 S 6 q z 8 W y v c g J P y T K D R X + c z u x k 4 G A 2 6 5 A n d M d X z X 3 n V h d l p Y L V 9 S F n O w Q + 6 t u j 0 A s o R g p f R h 7 x V f s 7 d b d F N 1 0 p m 4 c 4 S C F 1 c 2 1 + d 2 U Q H d C H t c 8 N k F K h + / 6 B n h J 3 I e D R W d d K 1 N X q y g Y S q 8 G + e t 1 t 7 D K A W q 5 A o h 6 T v B n 1 j I X l + H 2 Y z A O H u t 9 6 0 B 6 A 7 E s p / B Y j 6 P Y m a I 1 9 T 1 A D K w K K t / X R K 3 9 C B G K H / V w t D p C i z J P J f 3 S A f X 3 s v C P R b A Y u P H q B 9 f w Z L 9 E T Y 6 8 + p q o 6 Y X x 9 x f w o z z a Q x r J + G 3 A y g 0 5 j E R e p 5 X W Y c v O q n a 5 T C I g i j 9 c Y r x o y I 4 h Q L K k b t t I a g 3 W m q V b r 3 e Q D A Y E H 2 5 t 5 r X T Q + o Z n F 6 A y 1 C 7 y S B d D 8 x V A q o 1 E 8 8 3 e 7 3 H w W 5 n R x S K h 9 x F z 9 N y r c f e 0 3 q n w A K z R X E Z V K 1 n 0 b j T l K Q J f V D G p u X 0 9 H Z u d 3 R w S 6 t 0 z C b f F m 9 F v j t I Z Q l k b E P f R N a / S q f d I V y r X x Z / R V M x Z + n N 3 o R Z 9 I v 4 f G h F 5 G K j N J L B e g p A 0 g H f Y j 6 P E q x H M q z d U d t l q v v Y o W P Q Q w q k 0 C u a 5 t y p p S J 8 Z A Y g s x j k / A F 4 7 B q B 9 B X T w e l 8 T c Q M Z o 4 V c j h i 7 0 h c V H 2 H 8 1 7 8 f 7 q r p e W m C o y T Z q 4 0 r 2 e 7 M 0 c m q s h a D 4 T n r E c I i f d 9 E Q V G J 0 s P Y B O I W W g b z G e a 8 3 D 0 7 6 K k H 0 d S d c 8 T r g N a N k / R K d y h 2 1 q q L h D U K / t X R U s S 1 c 6 N D a V e k k J u e T s d b 2 G i E b P w F E 5 f I x V R E m 8 X q 9 S J h e t g d f j o T L J / T r U p K 2 M d y h l U q O z 3 f 7 Y C 1 H O 7 j E H h / g H 0 W S s P f i 3 j 3 a L Y Q Q 9 7 K A y 9 e / p Z w l / 4 h 6 q D + W d x E I p r 7 Q X 3 / j m t 3 D r 9 m 1 8 7 W s / j 9 e / / y O V / f y 1 P / 1 l f P M P v o O Z q V l M T Y / h t 3 / 7 X + G / + X / 8 3 3 u / 6 M E s M H 4 L M C a T C d T 7 O 0 y W p K u a C o T Q w d 2 V q b w U f l a s f 4 C q M t W 7 G A s + T Q X q C n y D 3 j T A + M p u y f K K M S o + a Z k r x n P J I L s b 7 Y o J f S u E 4 t i P 1 P c P g r E o h V s e h 5 F o 4 U p R h l p 3 r + H z x 7 v e q l n Q o d U + Q q P y H J r 1 A k a e C M P 0 W b y 2 b W y 2 v 4 9 l z z Y 9 1 E X 6 n p I S 7 o i Z Q c Y + h q H O c X q q z 2 L Y c 7 x 7 / + 0 N u M M z a p T v H / 6 j f 4 R z Z 8 / i X / z 6 r + N / + 7 / 5 q 8 j Q U / 7 w j T e R S C S w t r q O 9 F A C 8 X h c p Q T 9 l b / 6 l / l r G a Q 5 S O h F X O S a p S 0 l 2 4 5 9 q N 6 S 4 E v 6 s n 8 / O i l d 7 2 k P u 3 U k u l B r r m h U B k / z P / / L / 4 X X 6 8 e 3 v / 0 d V V T m 8 S f O o 1 q p 4 t q 1 6 5 i Z m S b t q y q j U 6 M y y Z K K X / l L f / E / b g / V h 9 R 8 s I 2 9 c U I f Q i V k G c G b b 1 7 A W 2 + / A 5 8 / g O 3 t C l 5 5 6 V U 1 / G 7 Q g P 6 d v / 1 3 e t 8 e g C t B G k V l s h i g y k P Q z n b / U v L E L r q o S f I Y V C a B W F 9 Z w z R O x e g j 4 z t 5 T 5 k 6 l o 4 d e o H l 2 p u w f D G Y 9 b d h O B u M W L Z I b X I U q z K F t 4 P C 5 i r M h a h a 4 D b m f 0 7 9 V i C C r x s 2 9 J E C O s l l t L b o e d s L e H W 6 j t F I N 4 4 Q b y U j b f V 1 J w p b p z E 0 / g O M P C n L B W T o m H G o Z s N J h Z Y 5 L p c I P C X Z Z z s R 1 C J g 1 A c v / A i 5 U l 1 l E m M l d T M U 5 F 4 1 3 G Q w v 7 G x g e s 3 5 7 C T y 9 H D u L C 1 s a X i q 6 / / / j d U Z S P J 3 R O K L Y M u B 0 G t 3 p U 4 m F 5 P t a A s z 2 C b q 3 m y 7 j t d 7 F M m g S j Q Y H w n o 4 t u J 3 / L O G w Q k l w 7 P z e P r a 1 t p e R / 9 E f f x h 9 8 8 w / x 4 x / / B G 9 T H k Q + J I H 3 1 q 1 b v V / 8 7 O C n 5 q E E I 9 4 k f A H S p i N B m c H u 0 y P C z v 0 Y d u g M n K S E T q 0 J w w 4 D D O 4 1 / 8 H F U o T T 2 / Q M a 1 S T k G s I y d 4 i P 0 E 3 Q d X E k J t e x R e C a W 2 Q s u U o T F 5 a y h R a k k l h V h H S p u D b e B b h Y 9 0 c R o m J l h t v o a 1 3 0 G h R W V o 2 k t p x X M 0 6 M F o w 4 G c s e O q z k m 3 h x u X L T R w L R e F K 1 h B I k F r t / A i d w G O U 1 Q j t f Q M 1 Z x 4 V 5 z b W G h d R 8 G 9 g v X Q N Q 7 E T S J j T G H E + h i H n C U S d w z D K b R o h e g v S 6 r K 1 g v H E U w M t J w L d Z Q W i H L Y t i + d k O F z D 2 t o a 3 n 7 n X f y F v / A X 5 F M + R L U G 2 r w j V Z m 6 N S L u h x x X F K P 3 G Z X n Y J U U R Z J j 7 I U o 2 8 O w k 9 1 B s 9 X E 5 O Q k l p a W 8 N G H l / B n / 9 w v / 0 x 5 q I + t U I O T s Y N l u h 4 F m e A x B P f l q R 2 K B q 2 R Z A w / A q y d 1 + F M f 0 k 9 l 2 U K s v j N b m 3 D r t 6 G x 1 W j y P h h O E b g i B 5 w X K u p L O 9 y r V 8 1 y a a y U N F C U 9 B b F 6 F 7 Z Z G B J A h T C V t l V B G B w 0 4 x h o j C O X c C T j O C 0 W e 7 f H + j d g v b 1 S 2 U q h 3 G O c O o G A E Y j S z a 3 j K C u T A y 2 j i S M Z 9 K 1 r 3 B O E / 8 w y u z W f h I J 5 2 F b 8 M I f p F n 0 X H 9 1 g 9 Q d 2 S x U b q B q V e f R M d F z 6 a T n N V 8 C L a T y F 9 d w b H p F + A P J u C O e h B k r F W m F x p P P N 0 T Y O n q v m E i W Z P V t f T W K p d P v S 9 / + t / p v p a R N P H o g s O V q Q 8 Z c B C l o n L R g x 2 W O S 6 Q U c J B l n A U h T o M / 0 E p V D p 0 D J I x X m 3 t s H G E N 9 s Y D Z 9 V Q 8 t 9 f F y F k u H v M W 8 K H U 8 G T a O E r M r j 6 1 K B i Z g I w b 7 O k / m o X m b B U e A s v g 4 r 3 l U o u e 7 + J G r D 0 G C Y G v x u x g B W G Y 7 m X b j N L T j d p F r 1 N N p 0 L i 4 P C S K v I x D 1 Q v O N o 1 7 N k o 5 V 4 Y + 3 k C t e h h 3 Y h K 6 t M l B u 8 z i z 6 J R j J G L H E Y 6 e Q K f q g 1 F y I T Z J B X O T S r Y M L G + 9 j 3 J z C q u F O n Z K T X p D G 2 2 7 i a l 0 H b P G s / A 0 K j j / 1 Q k s F t y q s t J Q 5 C Y f O k b 0 V R j + z 7 D t + c 9 n o O m o o 6 m V U D O 2 Z G S A s u s g 3 e O / T h S a 6 a N g h h B 2 B + F u z a m k 2 Z a 9 g 0 y 8 P 6 O / S 6 1 k Q b 9 t O d G f f x U h G B w J 7 L Z 9 V z Q k z W a 3 J 8 Q T 7 X 7 W f S 6 Q Y / c V S t p b 1 j T x H A O / V J C f 8 S 2 J z y R O 6 7 / 1 o F H I h + E / G I W a i j 3 D G z 9 4 e L o P k 7 R h t b w 7 T P 2 o k P 7 c Z d W 7 U B 1 K B Z A R Q V l D t A c S e 0 n + 3 w E D G o N w V 7 4 H I / I V 9 b x U K q m q p o d B J o D p I E Q S c P n H f 4 T J k 4 / h + o U f 4 p U / / Z d x 4 V v / h r E L x Y V e 7 e w X X s C 1 j 3 4 T 0 y + M o q x f R L t V R D r 6 e X j M k 7 j 1 g 2 t 4 6 S v / J a 7 + 6 F 1 6 w z A 9 2 t P I P N n G Z q O G Z j 2 O 5 Z 0 K 5 l Z X M Z + 1 q N A d j A e 9 O J m c Q j i z h M n 2 O R x / P s z f u d R c l e D E y A 8 Z i 7 E P 8 j + E G f m C E l D L K 7 6 q D o P x V 8 c 7 R O + Y Q 5 P e 0 W l H a P M l 6 7 0 r 0 B m 5 X j c 9 n F 2 B J 3 h / V k k j 2 4 I r 6 F D 1 A r u w U d W 7 S x u k 7 U W B a U r U X F t Y U q R E 7 K W 9 J Y a S m G k / Z H m 4 1 F f o 1 6 9 j z G m 2 V t H 0 7 K 5 T a t Y s + E O 7 f S a 0 W m V O s M 2 l 9 J d 0 + c d B q b G K h n 5 / i t p P A 4 c o l I b p + H P 8 f 9 e i H Q Z J g N 2 s 3 u i 9 + n g I U n H q b N S D I J 0 r C x f v o V d i W I H e o Q v + V u q m S f L o A I 1 w l 0 i X Y j + v n p s 6 O 9 w R h k u s + k P Q L c Q o A q R h u 3 4 D S X o g j 9 e H d v M 2 L P M y d H c Z N U e V b G u L X y G N w x j 8 2 g l 4 t W l e X 4 x U q g n T P Y z 1 j 0 q o x + e Q T J 5 B L V f F a t F F h V r H r c 0 W K v k G T q a H c f K M h U D Y j T G n g V R 1 C j O v j O C D N Y / K q k i G l n B 2 K I i o / i F a / s + p a x N B l 8 l b m S A v N X J 0 U N 1 J V r H 2 0 l b i + d S i Q d 6 C 1 x X l + x 2 4 G a d 5 + I Z T p 9 B 6 R m C 3 N 1 B Z n k L 0 1 K 4 p a z P + 2 2 r u n U O L 0 9 w V e b b S q h d P n H 2 K J y f F l J E 6 o c N S Q 3 A A W n O O 7 R u E z b i t p S / D o O I F j S x W P Z H u F 6 R / B / q m D x m 8 k U T h l U Z 3 E e V / 6 F A a E / Q k 4 P e Q s r g C K v F 0 h g J 8 F G U S S K 3 o T w r f A Q 1 9 J M g I n H r Q o p O W q Q 4 z K u y 8 L n 3 o D O i o e B 9 R p l s 3 u 7 T y Q Z D h Y K G I d q e D q H t U S i e i b U i C a h o F x y l 0 t D P w V m s I S 3 G h m h 9 u I w 5 H J 0 Y v 5 6 L v s F H Q g q Q h P 4 Z 5 p k H l m k V Z 0 9 E K S H 7 d G l z + J t K m C 8 d j S U w d C y I T H c X x g A 4 9 l E J y q F v X Q B Y Y C s r N E b U y t 2 7 Q E 9 W 7 B R t F a S S X 3 a u F k E K L q u S n 2 H d z 8 S x e c 8 M y S F l X c a d 6 H a v 1 L W y 3 G y j o D X q f G t W Q x o T G Y u M K 6 X p w d 4 G o T F R n m z f V i u D x w D P q v Q C v V p R J E J s Q w 8 W 2 l d W v y n j R k 0 n O p F m k I i 0 o Z b H 9 J 2 A L k 6 A 8 b J p l r F e r q D R I f X W h g f L z g / t 4 u 3 V N 1 S b / D w l + R w J 6 N k W 5 T c B u B q B X P a j n u 4 Z a K x W y A 2 L 3 8 f B x Y 6 g + Z E J w d 8 5 C Q 5 C W 1 e 0 K o t T q 8 u I 9 2 e i D H u p B 0 L e h l d + H n e 4 V g x w o x r 8 f p t V R E 5 U H Q R R r p f a u E j a b X q G j 0 f u g g P X G 2 0 j 5 p + H S b 5 C u M G 4 x P W h 3 m i h 3 6 N U M x m J O L 1 o 8 Z m 2 5 m 9 o 0 N D Y L r d J A 9 o o X t X o F 8 Z k g g k E / U t 4 K M u l p u L X b q N 0 c w / i T C U X D X i f t k y Y R 2 i e 5 h e P 0 h i 3 v Z 7 s X 1 Q c 9 0 U 5 L J s G 7 e Q 2 i T B W d J M 3 p I R 1 t q g z 5 s r 6 E O G O q W c b C M i o 5 4 R p D c z m K + s S H p N I j y L c W K S B R Z I J n 1 S H F C 2 3 U P q D y d R O B g 6 4 U a m a O L G K E L G K j N 8 k t y k W l 8 g y T u h p q c v e j a x c x c T y E u r W r q K e c H d x m j D c Z f I n e 7 w r 0 T m 9 S W Q 2 T 8 x g O C y H b j Z h 7 H G v m Y v e z n 3 H E O 4 8 j E j 7 Y i T T b 9 U 9 H o Y r k y r J A c P / S 5 E e C n m U H 7 R 3 O z j X u w k + L F / Q M K M J R F U o E Y u v 3 g W h v m T J h + 4 + j 2 W y q i c N B t P V d 6 u O R p Q 2 K 8 t 2 P D h V m v X E Z o 6 G z q N A L e D t l O C r X 4 B j 6 G o N / U S Q L m + 0 y l p u L W K W V r p P 6 x G i 4 0 v q r 8 A U Z a 2 2 / A L u 2 j v S Y 1 F + g U z W X E E q c Q c T v Q d D n x N W V V Y x U w x g 6 n 1 T 1 H N 5 Y 8 C m F E u G b b O S h p b 7 A e 9 + b x 2 g 3 b i B H Y T f o V Z 3 0 1 j v 0 S O u t G r Z a V V R N n d 5 M p x J Z G I u c x J A v i M a H O l K T b k T G A 8 i 3 t + j p J A V r u H c 0 H q + 1 B I u 0 s D / / 1 k e / r o W Z T y M 5 7 E W 9 u I G x k S 4 V F 8 o m 2 R X 5 9 h 2 0 O t 0 s F 8 F U q 4 B l X 0 L R O s F 6 / X 0 a D p l 4 d / G v B y F n D G v 0 j E O 8 y g Z p c 9 V x V 3 3 v Z x L s r 6 n Q 4 S X n F P S d I / K 6 h y D u m / h k y i S Q e E i 4 + Q B S g d m 9 y i Q Q x T s K c t + B P f T L S o n k o S w i s V + Z 9 i e M y u S r K J g h i 5 j 2 w U E l k b o O D o R o 3 Y 8 j J J s L D P 1 l W O 0 m a Z k f q 9 U s F m o 7 u F E v 4 t 3 K L b z V L u J D E 1 i q L S D Q n K U y 3 0 H 4 R B 0 j 8 S B G A 3 k M D Z 1 B I u S l M n U L l T w 5 H o P f 1 x V u d y / U 2 y q e 4 / 8 0 D p m f o / V 7 u / v m A L T A W X i E 4 r L D R a n q Z o v x 1 w Z W G x V 8 V L h D 6 r W F P K J U r g Z q p T V 4 Y x F E E x s 0 G i 5 S 2 j q Z Q W 9 l s E A m a 9 0 U 7 3 3 K J B A P L S W 4 X M k d l I 0 1 W I O Z 8 J q T v / E h 4 + s W c + l D B n o G E f f M K i V K O Z J s v 2 k 4 X T F M h l 5 Q k / E 1 b R X 1 t a O P 4 P 6 J g + J z + + 7 1 3 o u 9 c B W / T a / y J i z S 6 k 9 F o T 4 Z e g 6 S S g m V 8 P o Q h + m f 6 T 1 5 E M j p S T U G c 1 o 6 v m m 1 P c t + G P v z Y 3 o Q P R P F k o e U q V I g x U l p k m r E S 5 V 1 X r q T S n Q Z 1 Q 5 p E R W p b r i x T g + 4 2 G i R e n l 5 D R 7 G L 6 J s L e T X F x H z B j F W f w W x g I Z 4 6 i Q i I d I + 4 z Y F q q v s M n J Z y a 2 i W d z N Y 6 u 2 u l 7 b p H d 0 e Q 4 e U I n y b Z P K t N M s w 2 Q M a T g i a F o m i r q J O j 2 C w Z u h / 0 K B V M + b p t E K n o Z h l E l Z T 9 A Y 9 u r R 0 V u p 9 t 8 3 2 D A I i a / 7 U K 2 2 r 6 z B f s + e l 5 U E v Y z w r c Y V + B q r 8 J N m D u 5 k I b 8 p 0 5 i K Y k k 1 p X b p f m X + W Y F v 6 P 6 R R E f 2 6 z D 8 z 9 J a v M p + t H 4 G F K o 1 s D u C p K 9 I y o w k e B 0 E 9 d 2 e 8 D 0 A j v x 3 o Q 1 9 t f e q C y l R 5 e 0 V Q j k q J H 4 y a W Z 1 E c x 6 Q y l k x y 0 e x I H O x h 8 x W n 8 Z Y 8 E X K B S S 0 x 1 l v G J j p 1 r G T o 3 e 1 g i q u g e B W k A V D p l 8 Y g I T j 4 3 B 5 S 5 g + 4 M y m s Y m 4 6 9 N 2 I F j 6 p 6 N 2 i U e t 4 P R Z z O U 7 f s L Y G Z b C 9 D d Z 1 X 2 h E B G 8 y T 2 0 + l J 6 w y O v a 0 t O A 0 D b c s L z X I h r t k 4 H Y p h I h B H B D W 4 2 z V 6 V z d C S X / 3 v v T 1 n g J Q N U S Z B m i f x F V r j K N k R H E Q 7 t 4 a t N H g E x j y n 6 F n l o 0 M 9 i L m 6 d b K E M i v Y z X G r u y 3 Y b a B I y o r n u / v P y 8 N V U l f o 4 d t 4 u T Y c 2 Q 7 3 f m p n 0 X c v N 3 1 U h 2 9 B H f 5 O + g k v g r N 1 2 N R g e M / Z Y W S g Q L x T H 3 I U m / V m O y K / U o l V E 9 G 8 h 4 K U Y I D O o S 0 4 v a d u d 6 L h 0 O W M T T b J s r 1 N n b K 3 U e h 0 k a p S o / T a M I X Z S y j b 6 g h a p M e Q L y A w f i l a Y Z I D U k L Z a D C i m L M e Q J T I x l E t J C q v 1 e L 3 E Z i e J b X Q 3 F 1 J Y D G A i q 1 j 1 B U N M t B J + G g k h W x c 6 k / J c D T 8 H g G P Z T m G 0 I g 7 m d 8 R W r H a y u 1 d G x W m r h 2 d R 3 X r o S x t t h G o + W B x v u P u T M 4 E Z r F V C C G 4 f A U r J U Q M s d k N N C i I m n I M v 7 T p F i j Y E C Z Z I J V J o 3 V M p j q u 1 S u u 8 g 1 b 6 s Y a q P e z e S X u U e V x R H c W y t E E H H v 9 p H p 8 s C l g s U x n m O U X b O b j N Q c q E w k C y 4 r 7 T V s K K M C j A d e p M Q e 7 I 1 / 2 g i M F 9 H Z / g 7 p 9 0 U Y 0 Z 8 j q 9 g b 0 3 4 q g x I f C 7 0 6 C Y P o l 2 J S 6 D e + K J h Q i w O q d C r F U 9 i 1 e v b m N 6 A N f 4 1 v 3 d 8 h K l t C C u k f Q G s 6 V C C p a i p D 7 f K 8 0 T J Q b u h K o R p S f o y / 9 Z F y R Q I e Z H A B 1 V A A t s c D n d / t 6 B q q V g J z / P 5 H 5 R y u V b J w u k 2 M a G G c j P l x P u b A i d g p e O 0 q 4 4 w Z b F 7 Y R m J K Q 2 i 0 t 3 U p j Y f c y S B l W n p j E 1 u h O G r h G L w u H Z P p t 1 Q c 0 y p e Q s O m N 7 S S u P P B N n R v C P l 2 H m 2 2 V 7 3 c g S d B p U w 0 0 H H V G Z v J 6 m Y N p y J n 0 J n z Y O h x x k i M m V K + S b S b c 9 i x K h j v b T c q 3 q j v P X T p G 2 K T N O 0 g + N g X K d 9 J K h Y 9 H 6 m k p M l 6 B w a K V h u y 2 Z 2 p l n T M 2 m 2 U / U + q G g x 0 a W x 7 D 4 r t Z d L f q X v n U / H z v b j N V k t o s s s d Z G Z + O q K 5 H 7 I H W m 6 9 i W j K i z D 7 Y j j 8 C h z 7 F K m P n z 7 l G 4 D d q + e n I I o k j 8 Z t K l O 4 9 + Z e i A L y f 2 j i 6 e r 8 X u 2 6 G j 0 7 L I P i 7 s J S V 5 l k e 8 d 9 k D o K b r e T 9 M O p Q q + 2 Y a F Q b m B j p 4 b F z R I W N 0 p Y 3 a 4 i u 7 N G L 2 W i Z f l U n C X h T 1 M z U e l k k S S 1 O h l M 4 p X E J M 6 3 R n G K V O x s Y o p C + x g S 7 i R G N S / c R h 6 T L 0 3 R R u z W 0 p Z F E J 3 a T e X p R H H l F s Z f H s I U n 0 v 1 1 S Z j M 3 n P M p s o Z n U s X g 9 j 7 n I V x X A H 9 B 9 Y 4 P t 3 6 D V X t C o W N p p o 1 0 M M / G e Q d M Y Y X z E u u u O H b 3 o d U U 8 M S W W Y H P A G z i h l k n m k c n t d V a H t w 0 N D J 8 u 5 J / e t A + u j R Q O 3 V r u o B i K a j b s o 0 I s N o l 9 e S + P 1 6 6 T J u T b 7 R i A x V W s F c e / 0 r j I R K / W P 6 A 0 v 8 B 4 7 W O V x B c M z B 7 C M P y Z I k Z h m 3 U J x m 9 6 5 1 D X k W w v d e F v 6 2 O n U M D Q Z g C / g h N 8 y 4 N i 3 + d 0 g n H / 3 / / x 3 f j q 1 z W X W f X 8 K i 4 w U y o i V K I T M c 4 j V k 7 k j U Q D l V X Y 7 Q S x Z V 9 H 4 n g w l e 1 L Q K h 8 x d u r N O + 1 D o 9 n A 0 F B v W F 6 + L x 5 Q 6 t z t U 1 Z R y C Z j p h L j o B z p l C j U 8 n Y Z O S q X i H r Y s Y J a M A P Z Z M L t t r s D C r z e j P 8 8 6 V o U A Q f V Y 9 V E x h H E + Z N j G P N H k H G T / r m 8 c H U a X d q q 7 6 C 8 R a + k 8 V 7 9 L t J E E 0 1 H X G W s G 7 a m 4 i J 5 F L d 0 5 H Q D O u 9 x t n g L t f x x 5 G g 7 D N 8 H q C Y y u F u q 4 c Z m A Y t 5 K n q 1 h T y 9 a U l v w V W 1 M Z Y J 8 7 x J p I q z S C Q s T G U 8 c F g N y E 6 N d I W 9 u y V o x E r N m 4 h 4 p l V + X c 3 Y U Z 5 J i s h I v m a M j C H s G a H X q q n R v 5 T / J L / n Z K x W U w + q r 2 q X m p H l 9 7 r U U W K g s r E C r 9 5 E g + c y 5 d 6 1 A I 9 7 G W H v B I 1 X T y B l t 0 b G j y V J O + I x y o z r Z O j f T z q 5 v l x A M P r p 2 3 v p 3 / K 2 S Y P C e y 3 J z p t i Q G l M P Q 6 V F u X x d c 8 Z S n Q V e v 9 8 d K R d g T v U m 7 M 7 A D 9 T H k q g S U 6 Y / O 3 R D g U 1 d M 4 7 M 3 d X a G q y U n b g 8 i W 7 w c L B b l j g 2 F f v Q X k / G X F S 1 F L s f x d C C 8 X F y 7 C 5 x F C l e g s r W x X c W S 0 i v 3 U T a + 0 w 6 k Y N a d 9 5 5 U 1 k j d X x y P M M x r 3 I e P 0 Y 8 c V x L D K O J 0 + Z j A X o K b x S n 8 I N L 4 X W 7 s e A k m H v a W N z r k L v Q M V t t r B F D 7 N V 3 c E q l W S 5 U M N K v o a c V o B 7 b Q O j p Q J u z A 3 R p r y G + u w S s p E Q a q 2 m U q K N S k P F V H L / 0 k a S j q p b j P 0 W S + j k / E j O N E g v 6 Z W 8 Y 4 z B K M y 1 W 9 D q b D s x X E K 1 6 G 2 G Q 8 9 h v f 4 B f y / 5 e w 7 E P e P w y 0 p q B S l 9 7 M J Q 4 J x 6 C L U T 5 R G I Q p l s P 2 f H U D G e 1 A r v z 1 d 5 H W G k 6 D l b P p l m 4 G m s g v q r i Z F U 1 Y T l e v k O l U u o b M T d j a X H g k 8 h 4 Z 0 l f T V w 4 d t b K C / L P l y 7 f S f P X / / 3 d / h 3 n 6 T v g 9 B 2 a Z L t u x 2 E 7 e O Y 8 L + s 5 s O m Q 6 / i i W O f x 8 6 a o b a w f V R 4 B q o 5 H Y S f L Q 8 l k P c U Z a O Q 7 5 v E V J 8 J v Z P 3 B 4 q o C B y F 7 3 U n P g 9 o 6 O X l N a S G E k p Z + q r T z z z v D q 3 z u d S 2 I N W R z 3 X S P Y m h q o y J K n y I Y n m 1 J p L R I P w R E 2 P x Y a T D S U T p f d q d i q K L I X o n a e z K d Q O e 0 S a 8 w T j j J R + C 5 i a t n y z z 3 3 u 9 z o g b l b I H j W A b W S q T P H b I M n b K J W z t k L p d K 6 B a c 6 P N 6 7 v N 6 6 n E M h g J N 1 D v 8 H o 6 G n Y a Z T U 0 v 1 O X u T u K F 9 v T T 7 c 5 E g l g 1 E 3 v R O U + d r K B s M 8 D v y 9 0 b 2 j e F u M k 1 y J t L E Z F v A X b I q p i V y o P 2 1 Z y A H f B F l H K y r / S Z h Z j C d 8 U I s 4 w b V E R f r I K E X I p r R x l f B h k G z f b C 2 h J r M Y 3 C 4 4 u X W 3 b d U y G X q K h p F G U k g O N O 7 y O 3 a I 6 U t R U J o f F S 7 r 4 m 2 / / 0 e s Y H h 7 F O 2 + / h / w G j 7 O m 4 9 T k s 1 i + X c R b b 1 5 A O n o M E T 9 Z i Y f 3 z 8 v a u m t g Z v g 8 n I 0 h j E R P k F Z O 0 b t O Y m x o i u 0 S 2 u 3 v H s z A x 8 t O z / A a O / 7 D 1 / B p 1 b n f l m i U J 3 i O F m x 3 f u B o I O c v X 2 O n B N g 3 Q d U 5 k v a i s V P 2 3 8 B 9 O G B Q 4 h 5 U k C r K t v c Y 9 w Y t B k o Z C 2 y d / L 8 2 B y 3 R 2 0 N 3 H 2 S w Q a r D G k Y 3 R 0 / F S y 6 H K h 1 2 r w a d 1 L G Q a 6 L X E m X K l Z r Y L N Q V 5 d v J 5 2 E 2 N h A f O o N M 3 I P J o T j S M V p O x i c 3 s 6 R x v N c X p 4 K o b N R Q W K 3 D d 5 4 e i Z / F v O H u H Y j w y G J F E W B C r q F m G F i 6 x d g r s o X 1 l o n t a h E b W 2 1 0 z C D a x S Y 6 D t 6 T K I n l w K h j G n o 6 j c c n f Z g O v o t b H R 8 2 a y a y Z Q d / R / q l W / B T b A O G D 8 O + F M Y z T s y M x 5 D 2 W 0 h E k w h 5 K P Q P 6 Q 6 h Y 4 M 1 D Q c h H k Q g 3 k f i q o O 8 w 0 E 7 r Y / V c 1 g P 7 k 7 M j / i e g K / 0 B m 2 Y g 9 7 d T 2 / K m E o j l a c x g u w i 6 I 5 h R 5 9 n P J w g T S z B R V 0 3 G D + + 9 4 M r G B k b x r H j E / j B 9 9 / B y R M n s L a + i S 9 / 6 Q v w e w + P Z x 6 E x e p P d v v + E T D T r q G T 6 C Z c H 4 R 7 o 3 x 2 f Q k u / S a D Y H Z N j I 3 2 g M C L E g H k f k i F c M G O v 9 p V g A 6 p k y S m U s n U N p K k b k 4 7 D w c 5 s i x M M 2 Q 3 c P 8 k H + T Z o i z S e Y c p l M x v 7 F + y I Z A R O r G o + 5 R R Z q r N + M E 3 e f P m P E Y n J 1 B r G r S c / a o + D g S 8 b g T 9 f P h k q x 5 6 K a v I Y 8 b p n j Z h O j L K M x U l L i m 3 0 M i + A z P 4 J D v P h T g 9 Q D L s Q 4 S P 9 f o N m B 0 3 D P 1 x n B 8 x U L i h o V J c h + + k B 8 P 7 K v O w 0 b o x G + M M S W I t N N u 4 9 k E O / + r C 1 + H I D M F M p r F Z q a N V b s N t O m H V L L Q r O k L U h C e n 2 B a M I 4 9 N j y P O S 2 y 7 a 1 j i t X m j Y V T p P T W L C r P j Q M L 2 4 O z j Q 0 i F / I j 5 3 K R R O o K B O G M h q k B v P y P 7 w N H S g y H T w Z b V U j G G x E 3 r 9 c s Y D z 5 L a p d T u 1 g M k / b 2 0 a i + h x 3 H b p K r y 9 T h N x q o + n e X z I g i H m P f G e E v 3 j M u 0 i 4 d n g N m F Z p R 5 / M G H 0 3 S T B 3 V Q h U + n 5 S R 7 t D L 8 t d O t g v v U a Z F H D T g a j 9 i V 5 z P q Z T K 4 / b Y x h F w k A E 4 C q Z b j K W T e + c 4 B 6 F V S n m l U P 2 9 Q j W H C 1 b h Q 3 Z E F f U S + f H Q F 3 r 8 v A s r + y Z c y M N O / x K / / I g a T k X r N C V p 9 R K t D x v I m 4 R R 3 m B s M Q t H Q k a G e s e T u O Z e g / f Q p j D 2 6 u 6 J s t q y H o q w W 1 l Y 7 Q J l 5 f 5 V t 6 Z M e k o c J I r B R 7 k m e x 5 1 4 H U 7 E A v 5 k K B S x P g o L d 1 E J b e h N h 1 7 + o t / B u 0 W g / z N D d z 8 6 C J O v v A 5 F P I N 6 H Y T Z o m d T i r z x L O P U 3 g W y M d f o V V v w u P 0 Y / t a m U J G o z R V R 6 r 0 Z f g m 6 n B J 1 u 8 A i g x o D R l 4 0 H U 0 j A D u 3 N J x o 7 G I K z t b W G I c F Q m F U S v Q 0 N A + B R x + 5 N Z z V B b g 1 T N T s E r r G B t N K O q U t y q o O E 2 4 k h F 6 T R 9 S 7 W N I d L w 4 O R P G i J e K 5 f P D 6 y F 1 c 7 v g b t 6 g V x + j 4 B 2 + F u w e a B S 1 Z p V G y w n b H 4 b U S r f Q 4 l 8 Z e J C x S N l B w 4 u N + o d C 8 u g B z / I 6 u 6 y m X b 2 I L Q c v v I f h y j a y 4 X S 3 R h / h Y F w 3 y z j L i P 2 C e i 3 U U U V 8 R 8 r L P A A i k x I 2 y K R 4 K w c H 2 Y u j Q a P B 9 1 3 + I F y B M J w e H 9 q 1 K t m F K C n F P D x N W R v l / U S x b b 3 f O 9 D B i L s m 4 H O m s N n + q P c O 7 S 2 N x K h z G o 7 Q b m m E / X D + 0 p / + p V / N 7 u T w T 3 7 t n + I L n / 8 s v v / 6 D / E v / + 3 3 8 c T z f x b X 7 l b w G 7 / x W 3 j u / C i p x 5 z a 7 1 W L P 0 2 y z M e j K p O A V k T z R K G F T 7 H D T t L C T P D 5 W b 4 X R 3 Z j g d Z 4 g x z 0 C q 3 p X Z q 8 J d I e f t c V Q C 5 f Q I C d I 1 h e X U W U Q b n E N 1 L G y l X 9 M b T Y w Z t m F c u y 7 M L G T q W F T Q b 5 q 4 x N N m n 1 G q 2 u 8 X C T 8 k k Z M b 1 W o m c o o F m r Y O L 0 e X z w + j c Q y Y z A 4 / M i m o p g + c Z H M E p 5 B t o G X D Q K g d k g L W W L V r h C r z W G 9 f f y 1 F 4 H 7 F P i B R h D L H f Q z r X v b f l Z 0 5 s o 6 w z g q c y N 3 s Y F K 1 s l b G / q 0 N 1 b q C G M J m 2 I C K l s x i Z 7 1 U J K g 7 m 8 G I 6 H M S 6 K E w w i F R x F Z 2 I W Q 5 N R 5 D U q u d 8 H S 3 d h a N S F Y N V C s G h j + t g Q I r 4 A f B 0 K m S S q y k b W / V E 1 g Y y s M e 4 R K y p 5 j D J U L x 5 T S I e D y q 7 2 s u U L m Y T O y 4 p k Z x t N F K h S R R h o U A X a 0 H l c 2 R 2 l a R Y Q d g 0 r 7 + W i Y p S t 3 T z L s Q A N g t 0 N 4 I P N C t J m C 1 b i y / x u z 1 B K m p M w F V n + I c p O e V J V l I 4 q V / I 9 F Q O 6 q T h R O P y U p c h j a p 8 t 2 Y D O c s / A c E x Q g Y 5 R x k 6 r M g e a W / Y 2 0 9 h F 7 I + 1 M i Z 5 j T H 2 T d R s I 9 k x k K K q x X i d Y b 0 B X z s P Z 2 s d X q N G x q D T I B j q H p x B K h O / q 2 J u a c X B t i W 0 h f l b t l Q i j U Q i G B v J 4 P / z z 3 8 D P o 8 L 6 Q w b i l T o + P E T + E f / 8 B / h 1 3 7 t f w L y b 1 N 1 n + s 2 x q c I a c R v v f Z d X L 1 6 F f / p X / g L e O 2 P X k O I 1 n p 5 e Q n / z f / x s / i v / 7 s / w u c / / w W 8 d / F 9 D A 9 l 1 H a U v / S n v 8 b g 9 A 3 o p o l f + Z W / h G S C X I i U U G N 8 Z b v T a F o B 2 l Q n g / y G m j + 6 u 1 n C / F o J a 4 U t J G M O T I 9 6 M T U c x r n x U x i J J x G w + D s K H w k r W m w 8 C f 6 t 6 p v 0 J q Q j f P h G v o Y g v b f P 6 c V W 8 5 K y h A m c Q 2 P R j 0 L j Q 1 j H R N i 6 + 0 x p L S d S x Z e R O t c V D p O W v 9 g W 5 b b o L d u 0 m B 5 c u b i O j W Y N J U c B W 4 y B S p J z J 8 U 2 1 Q 8 Y + B p U L L 6 c j b N f w g G k 6 E n 1 i h e 3 q N Q 1 Z w M t x h j b n m 1 6 W g e e j Q d w N n E C v p v A 8 c w x Z G K 3 4 W e A L p D R U N t P 7 y 2 C q 7 Y O F Z 1 a R s s R Q 4 v X I x k e o k y y 8 Z z P p C C R D k u M o 7 v a a P i a W G m 9 T b o V 4 5 1 J 5 r q P s V o K Q W S o r G 6 U m q u 8 X 8 e 9 b P J q 9 X 0 U H N 3 5 m + O a g X n b j X Q 1 B 5 0 K V w 5 1 E 1 + T 3 u P I t + e R 8 Z 6 F n 2 0 s F F h g N + d R V T R e Q 6 T 3 3 s e C D H o o s O 0 P C y m I U q m C W K x b U U r k T 9 a + Z Z c v I j 7 6 B G Q L 1 S 6 k P x y M o Q t o e L p z a R O e G T h 6 m S V K 1 g Z i e Y H z / / m r f / 9 X 0 3 H G B F 7 G J a 4 w n n n 6 K T z x x B M 4 c f y Y 2 m Q 4 m Y j h l V d e V l V D 4 a O S 5 f 4 Q 9 g E p J 5 8 E c k P f / / 4 P 8 K f + 1 C 9 i b n 4 e S 8 v L + K t / 5 S / h 9 u 0 7 e P b V P 4 e 3 3 7 5 A + m a q f W I j F K 5 W s 4 7 Z 2 U k U i j X c X V j A Z z 7 z q i r E q C y W z F u R g r k Y 3 7 U M H Q u L 6 y j V G i g U 8 t i u m F j Z K S I U c J L q u R B m e 2 v u I k V l E y H G C e v 6 I r Z b K y j Q K t U M q V 2 e R T F w l s 8 Z D 3 a W Y T l H U F m s Q F 8 M I d Q 4 C b 3 s Q j X y H i p x 0 i I z w O + Q J m C S 8 d k o m m T S / p g F F z 2 g 3 J 8 k y K p U p p r O 6 2 5 i c 9 N G j r R n m 0 6 k T V 7 u 4 D V L 2 R f x Y m K p T d K Z s b g T E z R 0 E b a 9 0 9 Z Q q p R J w + k v S G O y / K 6 X Q h + h l x 6 N D G H I H 8 D E Z I I W t U 4 v f x w 7 8 1 v 0 k A F 6 f 7 a H x B e M n T T S 4 w 5 j j 0 Y n i F I 9 R y V 3 8 w F U d J s G R E O b y i C Z F 8 v W Z Q S D C c Z K C z A 9 F s r 2 M q q q F h S v k 8 e i X 0 e e C t B d K e x U 9 b 2 j 7 n F 4 v S O 8 q h Z D a r Z X v a y M k 0 F t r V K Z + n 6 n 2 V s v l f K d 4 n V R p i Q e d k j + Y Z W M Y w x e q 6 S u 9 W N B p l x k w a t 4 P j W o N Q j x y c o v M 2 Q o 4 N / 8 z t d x 8 c M P c f X K N U x N z + D X f + M 3 c X c 5 i 3 c v f I B y p Y p v f O M P s J 3 N 4 b v f e 5 1 x + C 2 4 O w H E h 7 3 w s V / c v d F J T e q p 7 7 t W r b R 9 w z 5 s 4 d 1 B M O s r d H 9 1 O C K f r l I d C J m 9 d x 7 U u A y X K 3 d 6 z / k V f Y 6 0 h W 4 / v X c B n g h w v t L E + g 6 D + G x Z e a p K g 7 S m X c T 5 M 8 c Q i G a R j j O e o n J F 3 U 5 U G L v J G q I c K U C t U U R d P E d 9 m J Z U N t d K I 1 J z Y D h U w n h M h t i b q O q y P 6 2 P H k o j r e P 5 G D A z K E D Y Q y 9 U C C P U 8 W D 2 Z B 6 u z M + j 2 q 5 h q 1 x D t t B U 1 7 F w p Y m 7 9 S K 2 q O j J h A f B M G 1 B j J b P L Y s F S S 1 5 / N n 4 B N w 0 A o 4 K P R Y F c 6 f m w o 1 s F l l Z c j E c Q D D l w f l M D i H f G O K h a T y R C e N M 3 I 8 I P c z W h 0 t s v z Q C p I w O U k i T c Z t J K i M V Y l v + D k q d B t b 9 a 3 A 5 Z J 8 p x s r u D o 9 j I R n i 7 3 0 d G t g a l W E J F c c m Y 7 b 3 + V c W g c w g p Z 1 F x J 6 g U a M C 2 H H l t Q R + V 0 J 5 H Y l p 2 l v f Q d b j R J K e f t E T U c o k h Z X c N F r 9 4 f u J w C v Y b F z k m X U M 2 2 F 4 n V S E e y s J K P Q y i M L + s G W I v 7 8 V q s T W o o C 9 2 E m l k f k m 2 V 4 9 d T W L F P A j L A G h g f s n / + T X M D S S w s 0 b d / C f / + f / K 3 z v u z / C 1 n a O c e o I / u y f / W W s r 6 1 h a m I Y / + 7 3 v k U F c i G Z C u D 4 s z F 6 4 6 e o r H 2 a J w r a N x V d f K x c P k f h u + j E v 8 x f 7 0 6 4 / f H g / g s + E I x l b F o 5 R 5 m U t E P + H 3 y c 9 y y L 9 G x U a m 1 k y 0 1 k i w 2 l X D L H 5 H c Z S M Y p A K R K T e 0 6 / H 7 G I T i G n a w M R b e R d + v Y Y N y w 2 F p C k 1 5 s O B b D L I 8 3 5 U 8 h p E a 9 t t k n N k o G B b P h g M s g j S n S e z T F e m t I B B n 7 U D C d 6 0 6 c e T 6 A U P N t W P E v 4 G 4 + r 6 5 j 7 e 4 O 5 m / x P F o F l a a N E F 1 l 2 J d D I D n D 5 2 Q L I S p A t o G Y Z D E z X n E 7 6 D H N I G 4 u 5 X D h 1 j Z a v M d Y J o j o z B A e P 0 b a G t t Q 2 e V l 1 2 c x E / P i R I o C S c H 7 / k J 3 w M A m / X K 5 S x h L z q F a N t C u M m b d 6 W C F 7 b L C 7 9 W o Q C 6 / h Z B L R 9 p t Y y T a w b E p D 3 y O Z R g e n R 5 q A X V 7 B W F 7 C E l 7 l g H 7 M 4 j Q E 5 e b G 4 o q 9 Z H x n V O 0 s V 5 c Z E h Z w S 1 N E n m V / M J D R f K 5 H A i 4 N K V Y + y H v T D h G 6 U x l G F 1 K c + 8 b l D o K D l A o 2 T R b N h d Y W l z E 9 M y M q k h 8 6 s Q J M o A 2 j a G D Y Y 0 L n d o i P W 2 H N H o K f o 3 H 6 O 8 K L 0 q r b 1 E K G R d T v n K k z W I Y R i U l q z / i L G h t U L G 7 o 9 J H n 9 i V i + 3 t g y O x B g o / J C c / y t q k T 4 I j K J N A K I N 0 g F g 4 X p O M S N m r v 0 v u z 8 A 9 e 5 k s 4 C Q b 1 Y m A z 9 U d 3 W P c k S B 9 D A U 8 a C 9 4 4 b c e w / p i H U W j A c y 4 U Q k 2 s O O p Y t u 5 j L t s u C D p g y w j j 7 q F G o f h Y R y 1 Q 5 q z S X r V x B h W a n U s F Q p Y y r f p A X Q q l c G O Y o P n b K R n Y 3 C H T w A 7 3 0 D b N 0 v h 9 s L y + F E t U r H p T W Q y N k B B D g S i i J J a + R 1 J J O w U w t Y 2 j p 8 f R i I e g s s T Q J v e t l Y 3 0 N K p H B T y E V K b Y w m q L / n 8 8 e F J H G f 8 e 8 r 8 L o Y S S c o C r Q C v 2 e V + U y X N u n x r C E c / Q s 0 u 0 b v V I c M g j l A S W a 2 N 6 / U l F J 0 l b H k K y D t z 9 K a k r 8 0 G m u t l B L 0 Z F O 9 u I D k k e 0 5 l S I v H 0 O J 1 J N z H G U v F 1 d + Q e w R V o 7 u M o 2 7 u w O c + g X L + G j Y a d T C k R 5 F e X j Z q M G g E B C K Q L m r Y Y E 0 + Q c Z 0 Y 0 M r s z 3 G 6 T U P z 3 h 5 I G Q Z y r 4 y c w 0 r T + 8 X R E z m G 4 h U K q U o u G w 2 o Q Z I e F m u 8 o / V e i Z V p 9 0 V o t j R U U g 2 i V A 7 o Z D 8 v V s m t N 1 J h D W 2 r b w n U z t C 9 2 R J k W T T 9 3 B k h d J k W 8 o B v m i L G 6 5 c g e b v p d N 8 y t B k Q w C 5 8 I d B d o 7 b z 2 M p T F r s C X T c p E y R 4 3 D p 6 / C 3 r y O E V Q R J p S K x E Y S C Q e R u 5 9 Q g g c a 4 s h W y 0 A j Y 2 G 6 0 s E W B 2 t F l Y W A F H l 5 D g s o 0 5 I 0 g R o W S z Z p t x l S S Y S 2 2 6 2 6 r i F V + P 1 u 3 s V V q o 9 6 q I O h p U Z R a p E g x D E 1 E 4 H D Z q M k W n o X X U a E l a 1 L h 2 6 Y P H V I s P g X V m n E H 4 y R z A h 6 a 9 M l T A Y x P j y J j v 4 + i V u N 3 S 2 o K Q O o Y O t w F j C f D O D k 7 j G H S p E m G I W 7 K n 9 / N 6 3 P m g e A M F U 6 u 0 8 n r z D G Y X o D u y m K + N M b z 3 U V R F l n y / U o z S 4 M A b F o W T J / s i 1 i F H i p g x 7 m J V N K P m Y k k o m E 3 I s E o z D X G D s 1 R d H I + u H 2 M P 5 1 T a r j c R b W S l d q y k r d h 5 R Q t d d Z I l e 0 q t r R x L D H W z b V o C K h Q k h L l o 6 L I I j z x V h 4 K b Z D 0 W D y 6 S e 9 a Z 7 s K a m Y W Q Y Y g H 2 c F u G Y x I N 0 3 P X D t 1 n V k U h k V + x 0 E r f A t U t 8 J h N m W d n u N N J J G V Y 5 D Q 6 H q k l g 1 9 e h 2 F B V M j J V 8 L q u b J S Q Z X H 5 E H F 2 h 9 i 2 h k O F s V K 4 q D i t z V 5 8 6 D l 2 y M Q D h 0 w + p P K t R s N z + B L 3 E L L x U L n + E w X P z J p y t m 6 R p M z A j F 5 E r L G C t u I a V / A 7 W y 0 X k 6 j X G P D J U a i L K 4 2 d c b o y g w u c u a G 4 X 2 q 4 6 s u Y c 5 n R 6 M D 2 H H Y M x U 8 e F I N s k 7 u 0 g E 3 A h w d h i J J Z U 1 E y C / S I 7 J d 9 a Q M 4 V R N F m L F N j p O R k B N H u o L D S g V 6 z E B l x I B V c p 8 K P I h K g o H b u o u 3 3 0 a u R j r E z J S s g 6 W 3 S S L Q x k 5 n C 2 E Q I a V 8 M b V 7 T 3 a Y X d d 8 w A q 3 v w A x M s / s t W B S O D W s N j U 6 O X v Y i d H q A k t b C h t M G f Z G K F / M 0 D b q L K u 5 m X B y s w + Z z N w 3 A l D e N l D O O V C C N d G I I s V g a 7 n Y E k c Y 5 I M v n H g e 8 / m 5 G j D w i n l F 6 q 3 E a 2 g 1 6 v s e w Z W i 4 W 8 l i q + F i f B t T 6 7 O S 3 h Q C p L C y Z 5 e k x J k O W y n T f k i N v l B v O P 5 R 0 J X R v Q r l J p W V D e f 6 i y M H Y d X m U W r n a V D C K O g b C A d O 0 f j R k 4 k h l 0 E N k T 9 5 r h 5 U J G F M 4 r 1 4 r C b 7 s 0 V m 5 K K X U + y o h 4 + t U A I t d A L e 2 g 9 g e U k B P 2 1 I Y 9 4 3 U r M P Q h u O 2 O h C M S Q j Q r I k H I F R V Y z f G m 1 h r u n B u i e F j 2 i E L p d N r L c t c u W O 2 k p U 6 E D E E 0 X a H 6 W g j z H O C V E Y T D T o N b Z l q U R n C w u k f j L s H C J V G P W G V G 3 y Y 3 4 N U Q Z f 6 X Q S / o Q H D Z s x H L 3 M K i n i R n M Z 2 c Y y S q 0 A K j t 1 6 A 3 p n C a / Y 0 L m 1 k P + N g U 1 B J / X Q J X U b k x r I J P 8 H K m U T 2 V 3 + E O k W t E x e A K 8 F 7 + B T s p G m 5 5 x v b R K r 2 A h 6 K / I v D B 0 2 Q K 0 / h Y t b p X H r m E r F K E i V W k M S I O o a L x N V D o y J q f R g 9 S o S F Q o N 3 / p 7 N A j B z D t G c G 4 d w z 6 a g G j i Z M w 8 k 1 S 5 j B S o 6 P 4 6 A f / C 5 K B F / D + j 3 5 T K d P V H 7 8 G j y + A u U t v Y y N n w p 0 c R r 5 R R U n X s N 7 Q K b k t J H h P c a + f l K k N 2 2 3 Q 2 0 p l 3 m 7 f H I S q u a 4 y 1 t v 0 B g Y N k O w t J T X R H w R V N J N C P o h S M Y + G a x U R 9 y 4 t E 1 y 9 f A l j w b v Y Z m z c 3 6 d K l p U c C o m T B h i T z W v P k v V U z A 1 6 a P F S 3 Z v 5 R A o l M D 2 M W 3 I / h E a q 8 a l C e b 0 H t L j M q z z C 6 O Q g 1 t 7 d R s N Z Q T V h 0 M N k c c P Y w n x T U o / 4 I U m + Q 8 w n O 0 f i F c o E Y v Q S C S 9 j H V p l j 4 v B K + o o d Y o o 2 D n S m x o i z h h G 3 A m M 0 5 q P U / k m 4 / S G e T f G T y d 5 j R b K 9 K T b 5 N x r Z g U L j X n M F x n m y j C 5 7 o Y n 5 E a t Y m B t n T 7 D 6 U T U V U E y P o p k J I G R 6 C w 9 R I 4 y M q 1 y D 1 0 d U p J g i g K w B p 3 X U u x s k 3 a 2 s V y / y 6 C 5 Q S X f p N F Y Y c z E 2 K 6 y i l b g O L 0 X j + 8 L Y t t a w Y J 1 m x 6 B 9 N K m R y T d k i I q B i l f U 6 J O V e i F d J a x z n A j i l k q 7 Y g r j b g V Q j I 8 A b 1 C p Y g P o 5 K l g s 2 c Q n D Y i / E T p + D v H M f I q R k k M 2 F 2 m Q / x S c Z Q t T I M K r d u N O H 1 B B H 3 h 5 E W 7 + r 3 I + m L w G L g 7 5 F 0 q G 5 3 P B B S R E Y S k C X V S R S s / x C F i / Y y 1 O 9 B P M W + g T J R l o 3 s K m N o 3 p v l g a G b 8 H j I O J w f Y t F D b z S g 1 T E v j 2 c U K A O i l A N X J 6 O K s i H g A G S Z i V y H z M N F S X n 7 O F y h Z B R D e G P P A x y m U G K h J C / P Z g c p G v i p 4 Q H N L f H c k Z b D 3 w + 9 a c K s + u E 5 Y 2 G T A r n q W M U l / T Y 5 f B M W l U U y A R h C K 8 o k S z P a / C e G M U Y a F / b K V j j s G M 3 k p + w Y K l 6 a t G i E i j 1 G a j j h j c G r 7 S B A T x B l z J K e 8 l O A Z f F h E 1 u V G p a 2 y w z U L R R Q Q z Q Y R l B P w O / y w E m t j Z C G J S O k c K k 0 k q 5 1 J F I T C D K 2 Q X m O n R l n H 4 d h M U 5 q Q k e F x m a L X u 1 S / Q 7 W 6 l v Y x D K W 2 3 V a y y z u 2 n 7 S G w 9 c t O y O E K 2 y X Y f F m K V q 7 f C 3 s l S F R k E L 0 / L r M D o O N V l c 4 / s y k u W Q E T 5 v F N N a B o l s H O n a K M K M n V q r b B X K W X W 7 D R c 9 p c 9 T p t G R a r Q t O K I + 1 J b 9 q G / d Q m L 2 B M X F T V r s Z R s x 6 G f 7 G P Y 6 x o M j 9 P I B U j 4 f Y v R y p r 3 J d j y K O h 0 O u V 6 J 3 f Z A J V X v j b 1 8 3 g C G 4 z M 0 h g l 4 3 B 6 l T H a D N J j G s j H w V V l Q q d Z z y S i j y F 5 7 k / L e G 6 6 3 J B 3 r f s o o C i V X M n g d z r / 7 N 7 / y q 4 M 1 B e 5 B a T u V q X a Z c c r w o Q o l 0 L w Z u E q v M + g 9 T g X 7 4 x 5 K J + T m P u Z 5 y n M U 3 h M m D H c V Z V r 0 D S z i u n m b Q k d v R O G T P W E 1 M Q 7 8 6 6 D H k K X k O U c d f r 9 N S u B C w M W Y j O 3 i p Y U K a A G k y L l j F N K U U 7 I I a l Q G L 8 K M a c K V c Y R H X V j + c J m e I K E m Z e 2 Y C W / Q i R S 9 m K y c 9 Z d 8 S I W C S H h 8 y I R D y M T 8 G I p 7 M R z Y Q S R 5 H H n r G q z A M b i L l 9 D 0 T K s M 9 a L Z w k 6 7 h u W t n 1 C N b N y p r G G N 3 q D o q W B J X 4 D l 6 y D E 6 y n d z W J y / D S y 8 / O I D w 0 z L q H a a B 0 U d 7 Y Z D s S Q 3 6 B a b 9 c Z G 4 2 h X N o S r o k 0 6 e 0 J 0 u H T s U m c G h 3 D j O c j 1 B J l x M b C 8 I c 7 q N M g N P M d e u n j a P H a K 1 k v H E Y M r Q Y 9 j n c G u c U c o u O y f o m G h + 3 n Y f t p W g 5 D f s Z j N A g x L 9 v G 4 2 V 7 f P w 6 5 o O I k J Z K f u E 9 H D G D p 5 m / g M D Q 5 2 j M 4 j x G B i 0 q j N S 1 k B J x 9 z C 4 8 J S G q 5 9 H O g i b T k d y K 2 V 5 f 3 8 Q x f l 3 / / 4 / f D D l E 6 0 1 i o q L S 0 N p t L b 9 h 1 I 4 e Y i b p I W 2 W 1 t w 1 K / B x Y D f q u / w / t i 4 8 j 2 l 9 Q d D Y + w g y a 5 a p z e S I g K t b / V G V y p 8 S E K q J M v 2 z t V a o j k Z W C r f Q 8 d o w 0 l 6 0 6 5 X G Y t Y 5 P S S e U D K o H c T N l 0 e D 2 5 d v g M H 4 y P f E D v c 2 U S N F G r D c R f r 7 G D Z K w K 2 D 5 b p o p c h f W E D 2 Q z O L W e L t L Y F h v P I 0 O I O U R h D v J + Y O 4 q Q F m J M E M Y Q + b m v E 0 a C n k M W f A b 1 F I K d S T R l i o + U L z B F 4 Y o z M O b 1 B a l 4 K X c Y w / T m S W c E s U o M Y / E a K Z H J O E 1 H M j m G p H s L / t g s h W + U 9 x J E r b a J E p u x X L r M 2 G 4 d 2 9 V t 3 C a J v 1 y r o M b 2 0 h 0 W O o 4 2 g 3 8 d L r M J f 6 G B 6 d Q 0 F T O B x u Y W S l u r y F e 2 y V o 8 y F U K M F 0 u N A z e M V l e O j 2 B s O X D c V r x W c 8 Q p m j J p 7 0 j G P M m E N H X 0 J T M C j O P j C + G y P Q E Y l M R e J P 0 4 W a N n i q B t c 2 L M J K r q I S 3 Y V Q N + B o 0 v m g g E K b B o f c V b x Q j 7 U s z V g m x D / w 8 t 8 f M 8 R v 0 v p 8 Q k l E i E 8 q P A k f + + 3 C m P k 8 x k 1 q C H n U M G V D p l h Q / R M u F A h 7 g o d y a T 1 F R y R T p e 6 m j x V D C 9 x k H 2 O L J R D n 6 D x H w 3 u c S s O X t P E z v K D Y k k H a 1 Y P n P d T 9 7 E M T T q O P J 3 A k v n M e U 2 1 I L 4 f o j L P f O J Z M G 5 L 2 y r Q 0 b Y n D Q 4 t Y 7 r 2 N 4 9 g y y K w u 4 / v b 3 M H v + B X o Y B 6 7 8 5 D U 0 G J h a F K A g B X j o s T R k u k H T m m g 7 i 7 h l L G O u S c 5 P f t 3 R Q 3 C a c Q q l j 0 r s g E 1 6 1 6 R C 6 3 Y R l r e D k V A M c Z 0 e x h H B 4 h s / w m h m h k K f Q s Q R Z v s 4 q U y M S y 4 M w a c P o 1 4 u w 5 v Q k T 5 J u u a Q B B 1 S L V 5 v i P e b o K f I d M o 8 X g C B a g b x G I P 9 d A b R a A J x e g p / m E J Z e p M 0 L Y r 8 2 p s o G f Q 4 1 S x y z l O o a G k 0 e O 9 U H 1 K 4 l h J M r 7 O D M G 8 q 4 X P j u I N x T e g J e o d T e N y 7 g M m p F 5 E c m + G 1 x F G o 7 t C H e h h 7 V S k j f m Q S k 4 g K Z Q 2 N w t 0 c I n W t I q Y Z a l O 5 Y V p k E m M k w k 9 2 Y w t Z r 8 R z s t H Z n i 3 Y l T i J D Y 3 X U A 4 d f w N u j w V X i r F b e A n W 3 R E 0 V i q k v B E q 0 i T i j F V E k b x O 2 W Z U h s w Z f 5 C C f h K I R x j y 7 y 4 f O Q p s N R F N 4 0 s 5 7 s + D i e H s s q o H u M z B S d w B y N a z I U e M 7 b 5 b S P X I m R J a a 4 U G f B 9 n 3 Q f Z W U 9 2 h R C M 0 C J 6 R v 6 8 e v 6 o 0 P R 1 K t T e U R k F m X M a v A Y J F o X r + i Z I O f z 0 L i Y 5 f t f 1 G v R M L p X k S I / H e 9 2 5 W k F o w s N 2 E f Y t d R o K u G H d w r / O X 8 R 7 x S y P T S V q p + B u 0 z u Z A f k V F c p i X F W C 7 m 3 D d J T x u f Q Z v B S a x Z P 0 H l F L h k x t l B o r C D J 2 M h s B O D Y T K G 9 t I Z J O w R s I o l K Y x 8 j j b n q 5 E I X f g S Z d Q k O v o 0 0 6 7 S C t l N W u q N t o L w B D T / q 7 I 5 E a P W K V Q u k 1 s H S X 8 Z E 5 i V z L D a N x l w Z q G p q f 1 0 V a Z 7 h 0 e q c a 1 k n z n A 6 d c Y t J j 2 A j l R 9 H P D 2 C J h X k + e E I Z u z 3 c H c 9 g 7 x H x 4 J x D T u Z O S w x z g t q 9 L Q 0 H G O u 0 / S 8 U 0 g 7 U o j T u 8 l o p a Q u R R p X q S C / S D r k p X d k 4 O 2 3 4 O f l t q u 6 q h s Y n u U 5 Z Z Z 2 H 5 b r b 2 G n 8 B w m i 7 f h 8 z 3 F 4 H M O Y X r L r r x 1 + 0 I M o 3 z v k 6 C f k H t 0 2 H D J 5 n X x n + c 1 d K 9 b 7 V L S G / I u t O Z 7 i v H J 8 I l H + Q a h d W g 1 a X k V O h Q Y u m O V S v K I U B N p g 3 y 2 B / X + w N C l 8 l r q m m g 7 9 Q J s P i z b q x S r W x v C V I + r 7 9 6 A z c u K z c p c g n y b w k 1 6 d L 1 S x 4 f Z J q l U F J 7 G C B 9 J K h S 9 l C z Y 4 / W L U l H T G F 9 J 7 k W H d C i N M d K c F K + t w 3 N o B R P u 7 S m 1 K 6 G V d 6 L e W E d i J o T g C P 1 R o I X K m o 3 o T E o F 8 G 4 Z t e w 4 Y N U k c 4 7 K T 7 r F Q 5 C m M n D n t X m s 2 4 i 6 7 p I O L a F l M s b Z 2 W K s F M d 6 M 4 i 7 2 x U s b m Z R o x e U A Q a n S 9 J 4 X I z F g q S f D c Y n H p y N n M f x w B S G O i G 4 d r y I l G x M 0 d t a 1 W m 2 y w c I z N L z J k h x e C 2 B D u m l e x R x U p Y p u B C i Y R r l e 0 O k d 6 J M g e A x e O n 7 b H o m 2 U 8 k 5 B O K 7 M D 1 V c Y t 1 S C C M y 3 l / Q + C D C G H A y V E 2 U 2 e 5 n d Q W H k M 9 U 1 6 1 D w 9 P o 2 O U f b A K H n g r Y 7 D U 5 i E p 0 Q D u U W D t M Z + 2 w r B q F g w t z x s f 5 u x e a + 0 m X R D V w f u 4 b 4 B C Q X x D f u + 2 I N d / F A t h h X Z k N h Y s F K 7 o L z v R p 0 x q s V Y U T z x J 8 S n 6 q F a V g m F N i 2 p 7 F J B e j B l k M L F d j d u P j J U 5 a P 7 5 x w k e 0 I t l n s Y Z F 6 h T 0 e J 4 k 0 H t n A b Z 8 7 s 1 g L I t 5 t 4 N 7 u J b y w t q m K R m h R x M d k Z p A T d 4 X M e h n G N 5 S n A o L c P 8 F a e j 6 T w f H A E y a 0 o J n w z 0 G W H 9 q c S j B X v F y 5 R 6 P q i H 6 F Z G S 2 l x 7 Q 6 q L T p F x t t F F t t 1 N s G 4 z s K z 7 q J T C y N Q O s a Z p 8 5 y d g v g X o x h + 1 W B 2 v r 7 + F O d R a X V / O Y 3 y l h O G p h e G Q U q Q T j M M Z b m b C G p J 9 x W 4 A x G + O T T k V H h 8 I Y C s U p t D u 4 G 5 h A P K L h e P g i 6 t o 8 1 r U k S q S H N Q b S s p t U x B G n c U i R g i Y Q J o 2 V j X E 0 K p z d 3 o F d n S c L z 1 A r Z L X w N o 3 A B O q r P o S P 6 Y c q k y D b u o E o l S p Y f R u m F I I U S J F S M X w D c 0 R 2 a 5 H U a 5 T t s M 0 2 W W W X U + F U + 9 M D 1 9 j 3 9 M q a y I 8 l N N H D e / S T E Z B a 9 / p V F K N j G q q b Z b d E M Z w a 4 0 i p m u Y i W 3 E F G a u F 3 C p L R X 7 j b r 0 D L f U 5 t N t t e L 1 e l c 2 / X n v / 3 v L + T w t H T 4 7 t b d b 1 S C h / A E S 7 + w 0 d C k k x O o q S 9 D G w c v d Q D C j U x k d Z e M N O J I / v 1 s u Q t L J c t Y n 3 1 3 f w j Z u L W K / Q G k u S p 9 R D J 9 Q A p 4 R z d G g d X x G 2 3 4 k z 4 S h p T A R P p o 9 h l B T r 2 L m J Q 2 z h L o o 3 g f h p X g 6 / K A q U b 7 T U u Z Z y 9 D h z R Z i W j a E R P 4 b t B M 5 P X 0 J 6 / K u q / k O T i r b D 6 9 t m / H S n P o s b G 0 W s V G o U r A q i i Y z a j 3 c o W M V U W m r + h e H a 2 G S s 8 i Q a h S W k T q f Q 3 g h g K + 7 G m S E D P 5 j z 0 b Q Z i E U q y F i / g z a p Z A O k t Y F J U s Q k w s 4 Y w r K L v I O U k / + 0 + j W 4 k Y U e / G L v L u i d 6 w u o b 5 1 D a J q G 5 w H K V D Z W U d K X M W Y l U e + k E K W h u A f Z d f J e J S V C F u i 5 0 5 D t Z t e b s n r 2 a G L Y x 0 G U z 2 4 X S I y i a B Z a f L R V C Q F R N O g e u O n F v S H e t 8 R x b p d a v h J 2 h d G o 1 6 j M N P 9 m X V F A 2 U P M H d I Y c w b h C X s Y S k g m h E w p u B S b e B i O T P k U B Z O U g B 7 / f B g 6 T U l U T D 5 0 b k r l Q w 1 S S S m W s m + 2 e w 8 k e V F 2 K 5 T K R 4 d C r t O B d l 1 H a 8 u B z P k Y Y y o D z p 6 r l 5 y z e s v A Z i G P 2 y t r K M p E a 4 s P v f e Q 6 R q q i y j W O A X o X G A G w w 0 / z p 8 Y w f R I G M P D C c i O g A 9 D f o H K 6 L L Y Q W 4 1 q r a 9 U 8 X V q 3 n c 2 K z i W q W A l U a D 1 + X i + Y q I h 5 s I h q b U b v A S S 0 n t C 6 O 8 B I M e Q s 0 S 8 V o s r Y q m y 8 O / H V I + v k f b E t I T M F t F e s I i J m e P 0 8 O 5 0 N p x Y M 5 w 4 1 j K x H j M w m r R g 2 b b j S 3 z L I V C K G A Q I 4 4 q o q T I w e a m L A i H W 1 + i h 5 t T h s V o V q C F T r E Z p W I u j c H q G P w T V b a f G K p u z H E Q f B T m q G c c v t Z H 2 M R T i D J e 3 Q M p P 9 a n 7 C J H j C E l h p G N / q R O x a N A B i X 2 D H M T D j O r V n / L / l r B l B + R s R B i E x H E p h n z Z c o I s O / 8 1 P H 8 X B n j T 9 O I Z O i l x 0 i P J 3 y I T v K 7 k 1 G E R o L w p Y L 0 h q T n V D R R z M p 2 F Y 0 d A z c / m I O j I p W x D B r p + x m U Z I Q c X a E E p s w i H 2 3 y 1 t 7 5 I R z x J / j s I Q o o a 3 s G 6 w p I c m I v q / 1 Q q K H 4 h y t U Z c G F 9 O M y i s O 4 o 6 d M A r E L s l p 1 s 7 q J X K 2 G j R x p A a m G 0 D 3 b Z O z F h k w F Q n g s E M M 5 U q t z x 6 c x S y U a D o Y R d U s h R l q r I x g W f 1 w i A E Z s P i e W P y p h c 7 u N L N 3 V z f w m q h R c y 5 T l 8 C 0 k E h r i 7 i Y i k U m 4 n U 3 4 P d 0 h f 5 e x A M s / J U u s Y D n t b s Y A 4 9 S t a h s e m 7 E a r 8 2 d 2 U A o b a L R j s I w U q i 1 K A i M u Z 4 4 z x / x I N m G m 9 Z Y A 2 W J 3 / F S s U I U 3 i G + P 4 u N x m m s N c 9 i o X o S W f M Y g v F Z N O n B j F a W A X o J t Z 1 5 V J d n E R h v w E 3 O q 7 U l E X l v N v d e s G H L 1 2 H 6 H 0 O h G U A 8 I P y 5 B 5 k j G o z D 7 y m m B q n z J / f 2 K G h a R T W x G n H L P r 3 d Y 3 X j / I N r Z 9 h W B S u t y 6 i b 2 0 i l x 7 D 2 Y Y 7 K 1 p U 7 p d u M T V U x G s l I o S d y B 6 i w V J o A 6 X V 4 K I z w c I B 9 Y W H s V B K 1 r T q a G 1 6 U V s t w q 6 U v v D c V 9 w c e c T 2 U l D 7 u 1 x 5 / C J y V H 5 E 2 v E p B P t y i K Y j V G q y x t 3 8 k 7 y A o p T t Y o S R 1 x j I M r L 5 d Y i u 1 V S 6 d D A A M J j D K D c s k 6 S Z p 1 Z 1 i B d f z R c w X 6 8 o T 0 F / g G K 3 a 2 W N p H B u O 0 E N d o w y 8 S I / g R M g t S y 1 k + P f h r l 9 Q 2 6 j S 4 U Y l L M A S 3 q Y y u X E 3 6 8 N P r q w x 1 q Q b p H L J Z m V T 9 C p P p Y M 4 n Z z A h C z w 8 8 T g E O r H O K F G w p Z l r L B c z W P D q G O l n k f N Z 2 I m 7 k M 6 U C f l c 2 O Y n e + 2 h / H U 0 K R K i V l / b w e R S S 9 W G T N t l L v X K m z l i f E 7 j B 1 0 1 N o a 1 O n Z E G b H Q Y o Z o y K m 6 R W 7 b T Q U s X F + u I 3 c 5 T Z 8 o Y s I H e v T K 2 m 5 w w 1 J s b 2 I d H M O Z u y r 6 h x h s Y s 9 6 R K j p v b i a q / S X t J L 0 n r Z p l D I 7 m 4 g g u 7 I X + 8 H j w g H K b 5 X 8 y N p u R n 7 y V J / M o g e 7 R e Y t R u M I b u r h W U i t v p O G B M v D T H e O l p f r q 1 v Y H x s b y U u m w Z x + 1 o R b l c C r W Y R 6 c f C j + a h Z J J 1 z y j b g 5 C / i C r p h Z c W / Y E Q x R i 0 9 v t H 8 g 6 A y a A + d 6 e A 4 n I V 1 V W p / R D k w w + 9 5 K Y A e 1 B e a i h r E x i j o F H Y n H 6 T A S p 5 d N B x 7 y F x j T d q w y u l x B x F T E w N Y 2 w 0 j B P H Y j g x E 8 P k U A j D U S 9 S 7 j U G + S c R 5 n 0 E y K M l 3 U g C b 6 n X L R a y b g k X z / A W 9 l L A 0 k o Z T n M Y 1 Z 3 r G D 1 + A 4 7 Q M Z h m j B 6 x h X x T R 6 n S h C U Z q u T n M V q 5 0 Z i O U K a F 8 E g L 8 Q k P a t H r i H s u o R P Z Q j N c R j o 1 x P P f Q i g 5 i n T Q j 7 Q / C L + 7 j j i 9 X 5 j a 0 t I n K T / X 1 E i V 5 K + V l i p o R Z N 4 a l z H S X o w p + d t V b 9 c t q K J e C W 3 g 3 G j Y 5 P 9 U 0 P Q l 0 M 8 t I J k e A m z c T / m d s L w 3 M q j M 1 S j U t y m c 0 n 3 q D s b r V 9 o V E E 8 k C i A j f X G R W T 8 5 3 h P O j R f G r p F 2 l o v 4 r 3 X f h d u j x f X 3 / o e p s 4 9 j S t v v o X V O 5 e w s 7 y A e G Y E 7 / z B v 8 L U 2 a f V 0 b q p P A 9 G 8 4 a O 4 c w Z L P / k C j I j J / g j 9 s e H S 0 i P H M f 8 D 9 + H P e t H K 1 e n g t l o m Q 0 U t 5 b R o L B v r R Y Y W 7 b I W g p I T c y S E p I a b 7 k w f / 3 7 G J o 6 v H B l H 5 H I A a P O l L E Q P Z d Q x 2 D G i 8 0 P 8 n D + 1 3 / r / 0 C F 6 g q 0 f O F B O L J C s U M 7 H R O + 8 N 4 C F q I 4 1 2 / c x r / 7 d 7 + H N m O a t m 4 i F o 9 i d X U d r 7 3 2 H S R T S S y v F e G T M l j e X U V s F J r I 3 a z A K P j R L j h R 2 W D A 2 W I c E f I h N O 5 R v N i X s h h I 0 s c 4 G W S 2 A 8 g 8 R W 8 i C / i i P p j 6 C m K j E + p 5 / 1 H 0 X q Y L L y E e D 2 E 0 U o A / x f g l 5 i R N o 5 K F D d I p P i j o z u o c A p F T 8 D s 9 2 G 5 + h K L e H c U c C z y L h G e W l G N k j z J p F K I q + T Y a S V j p Z S R m h 6 F 5 Z 2 B X G A 9 V b p C y Z V T 8 l s 2 1 1 c S x r B o 9 l r R x g v F O Y o S B f J h 0 w w f S y z N s g 1 F o + i o y i V f o e U h J S P e C c i / u D p K R Y R q C E k K 0 s C G 3 A z V S u H h w Q y m U F H A 0 S z 7 M n p L c Q 1 4 U + y 3 i m 0 H N p O e S d B 3 2 Q 8 A d V Q o m 2 R W D a M s + v L k k q r z H e d c E i o 4 E j g d v w n Q J a 6 B 8 S I A p t R t k F F Z 5 f Z E Z x i K S z c 0 Y o l r 5 A A X k G T N m e Y 2 j m D z z D E L x J M Z O n K d B I b 0 d G s f Q 2 B A y 0 2 f h c d u Y O P 0 s N t u X 6 L E X G L d 4 V U w l I 8 R C l W V Z f H 9 e s 4 + g l o K u k 0 3 Q q D Z K N W Q X F l Q 2 z P j s W U h B 0 / j w G I y G j t t v v 4 2 R 6 Z N o N x v I L a + g U S l C b 9 S R G p 9 G I B p D a X 0 d n q g L 5 f w W h v i 9 o 6 B U r n R r q x w A h 1 N D l B R S u / b d y 3 b H J H e k u 3 e R u z t J b T R F 0 z Q G u L K L t 0 H 9 s B S N k p 0 U J B a R j Z u F W n U t l N w 6 O 8 U O w B W y 1 e 8 t j V Y v 4 o f L x x O w R 5 0 e h x p q F Y V t s S H + v 7 / + 6 9 T 4 K H Z y W T z z 9 D N 4 / P H H q U w J v P X m 2 8 j l 8 v j q V 7 + M 9 m Y L e s E D V 8 C H d n s b w 4 9 n 1 L E f B L m m x l o I 3 p G K 4 s E K j d u 0 x Z M I B P b G Z Z a k N j m C q q K s 3 n 4 H d 6 1 Z b F v 0 e h 0 2 v N a A l 4 K Y d I U R a 9 e R C J 1 H R A t j p / E h O x z w s H 2 m p a x w 7 1 i D 0 M v k 1 9 s M z o 9 3 i 4 / 0 Y R g N 5 O l 8 l x a + h 4 v X A 1 i u 0 a s E H F Q I L 4 5 F 8 h h L O i g M M c T C N m O o 3 a U N M 0 Y V 7 d i X U W 9 s o 9 b M o 1 5 d V w M V b v 8 Q 6 s Y d y D y 2 n 2 1 c q J 7 B b C q P l O + 4 o l D V e Q b b J 9 p q a x i B G h 6 2 9 q W B W Q 0 0 G M P m m n f o Y 7 p U y 7 w y j F A s g u B Y B O 9 m u 1 Z 5 M n E B Z + w l W K m H 1 2 L U c 9 / C p j + K a m 2 Y 9 H k G p 4 c O 6 D M Z h Z X s A 2 c Q h q z Z a n 6 I 8 e B z I G l T H 0 s R S h l 0 G A 9 0 t 9 p Z a 1 y g Y n V T l S a D L 6 N q b K l V w p K J H u w 4 U X f w e B 8 T n r m n M f L k w e H D f u j N N p m A r s r a p W g k R M Y H Y 3 P B o 8 V Q / G a f 7 y r I 6 + 5 / C o o j M 6 j X s x + g E 6 B F a l g w Z G 8 l g x 7 L o p C Q r 0 s y o 0 G q 4 6 D A e 4 O y b a Y M 1 v K i a G V N X r A M b z Z a R c S n 6 E k S D M 4 P 7 E A 5 4 f 3 v 7 1 w 2 E J g o I p j o x W R i T Q d i p / 2 o G T t w t E q 0 p n l s B 4 a w a m 5 h 1 d j G j p l n b F F H x v J j y H s C C c c Y f K Z F S 7 i l k m K n I o 8 D d a F D P r U O S A q W + I N B N M s t U h 4 H w p k o j U 8 F H q m b Z + o M 8 u s w y L e b P G b V i m F h b p t U c Y c e w o K n U 8 J Q I o i 2 3 4 N 4 x I l I k B 6 K 1 i 6 g B R G l E o e 0 Z e i B z / N 6 O m j z + 7 r R g l 1 + C 1 r 4 C X J 3 P w L + G I r l O 6 R X T k T T G b h s L 8 / X h L O d h j v Z p l e 9 T q F t Y s T 3 J P u B 9 J g P R V U S Q + w T g / 1 T R c v R w E 5 z H v q K B 7 7 y D C Z e 7 u b H X d t 0 Y a t K Q + t s 4 7 n Q 1 + E P P 6 W G 2 x 8 E Z / 7 b u N H 5 C m m m A 2 u 1 9 1 H X v T i d 2 N 0 4 v A + z f g O u 4 F k U e H 0 J G c I M n O p 9 c r 9 C C a Q G h H g w B c n 1 d I R h u 4 L q u x 8 H 1 a K B k 6 M v o L X Z Q X W z j r F n H z I V 8 w B c v 3 E H 5 8 6 e R L F U e s R R P s q w C P i 9 h 9 C Q g Y d 4 I V E U X + c y 3 K l z 8 M W 8 C K b 9 + H v / r 7 + P v / j X / h P 8 5 u / / N p 7 4 z D k M n U r C T 8 v l Z A w T 4 N / I m A e V T h 7 p Y x S g Y X Z g n J 2 x v a n U Z r 9 n U c r U X M a 6 O b d n 0 d j 2 p Q r P T 8 o z P U H v Y 2 F x c Z l 0 L s H r l E / v V z 6 T 9 E S M Q 1 C / g n r k S Z Q 7 N e S t I t Z p / e 6 Q V u V M 0 i E K n 9 1 o s T M p f J J B Y a Z p d W U N l g O 3 3 / s B B d q J 4 Y k Z e H 1 B 3 j + p i m H i 3 e / 8 N s Z P n 0 a 9 V E B u f R G b d 2 + i V i x g e 3 k e U 6 d f g N O S 2 h Y h V V x z a G g a 6 X A K q S D j G X q r a C C A Y 7 E X E K I C h C l s T k 8 c d v U 2 b O 8 U n P o a X C 5 6 X 7 K I k L 3 K m P A 8 X M Y y 3 v 3 m N z F x 7 j E s X L h A r 0 8 6 W c 7 h 8 o / / C M O z J / D R D 3 8 P 5 x 7 / O W h N F y 6 9 / k 1 1 T Z H M G N Y X r m P j z l W s 3 L 6 M r e V F T J 1 4 F m b b h L 9 4 E s P P d r N J B C F S X h m p 2 6 x 4 4 U 1 m M e I s w u p T v 0 P g a M 4 h l p p V R l K G 0 X 0 i D 7 3 h b d 2 u 0 d u 8 p 2 K l K p q I U K E D f i q S W t e 2 a y T F a 4 V d I 2 Q C u 6 O / T v F o M n c l I Y e 8 3 8 v j l N G + / b T 1 Q d B b F u P I p x i z n u o O v U c 8 D C U C D B l k A v j w + 3 o Q M u n u / J q f j O 7 R P N Q R 4 S q + B j P + i 7 1 X w P / 0 j 3 8 N r X a b J 0 4 j z O B u e n w K Q 6 N D a r + m 3 / r t 3 0 C Z N O n n v v o V f O u 1 b + O l 5 5 7 H Z 1 5 5 D H / z v / q / 4 q / / 9 b + O p 5 / a Z 9 1 I 1 f L m N u J u d h q V W L B 5 e Q d 6 s Y 6 p z 0 / x W F V E o x H V O O X s J q 1 1 C Y n x U 6 j m t + l F Q r S y M i f V R n b p D j z D H r S z N d Q 8 T h T c L W R 9 D S x Q c O / y U S P f 9 x k + j N Q p w O 6 X 4 G n 6 4 L V c i H o 8 y I Q D G G f s l 2 Y M F / b S A D A O a m y 6 0 Q o u k c l Q C Q N t K q H k 1 s V R q H s w H i P 1 1 Y t q j V B 5 N Q 3 f l K m W P B j w 0 0 t Y 8 F d / h M 1 A l D G F A z O R l 0 i L V + G T + T a 7 g 0 5 1 A Y 7 o + T 1 U T a r l b r q G 0 T S L O B 4 e h 4 k M v 6 r D w 5 j K 7 I Q Z N 1 W w d D G C + D E f X L E O 4 5 M l V d c v F T 6 l M q z F y n Q s k + 0 n I 2 E O t G k 0 q n f d C E + V y F J 3 h V h A R o w f z t M T u 2 q Y S F 7 E r M H 7 S O 3 2 b R 8 S A W x V n J i w v g k r s b t H l w i X J K R q m o m V x r s k I g H G n j N U s j i t W r m r H D I a 1 7 j J 5 1 G e k H G 6 Z 8 B b P K S E d I X U T + L a o 0 I W J Q 7 u A y y w y K C y l 2 s Y e X Z g P v R j 4 o 9 F o R y F H 6 K T k K 1 l e h D N 7 1 F F p 8 u l 0 k b E O 0 g i a 6 d F T + T q z q i L E s j 7 M p s t H a 7 2 g x L B G o Q a 7 9 9 9 T 9 b 0 l B d N j L 0 Y V b / t W x m p / v n h 6 1 9 H m 9 T s + V / 8 s 3 j 3 W / 8 O x 5 9 4 B f O X 3 8 Z j r 3 5 V V R m S l a v r i 1 c p s G E 0 6 U 0 3 r R w 9 3 w 4 V t o x q S 5 a B J O G q V B n k T q N G Y e m Q z g 2 H A p h O h D E V C 6 u t Y x I B L 5 p z b h 6 j j M h o m D F Z D T o t r O z q J 3 R 4 v f A 4 n p 9 0 U + l c 2 P y g A n e g g v R E A Y b / c Q p a B 7 Z R o L d 6 H w W / 0 C w N k + E X U K x f Q T z Y M y S 8 R r t A i p f 8 j H q u N W 7 A Q S + 6 5 Z 1 U x U w c t g M + K R q y b 6 q h s F i C p W t o j N 7 o v d N F P 9 V G d u 3 b u V m g V R 1 G h 3 T U P 9 a E N 3 x w w P 3 9 O 7 S 8 m o X j o z + E b 8 u J T I o G K 3 q u 9 y n w 0 Z o b T 4 5 L 2 R q i 8 D q Q + J J 6 v w 9 R N q u j Y a v 1 N i a C A 6 k + o l C k m g g 9 w V s / n J o / C D J o I U n Z R 0 V t P Y J z J + + n o O v v 5 j H 0 V O z I w + i H 4 d E o 3 x F h M Q b S / A e n K f X r u C n l k e e O X Y r R h y 0 m T S D W d H D l p E D c e 8 / d 1 7 M t e h g f h p 7 x K 5 q n L O 4 9 2 B i d P Y P x U 4 9 T Y G h d T z + H Q C y O y d N P q q p A s j 5 K h s 4 l M z v s u g b D D q s 5 E Q + / G 3 L G E H Q m S F 2 j S q F 0 a x S 5 k o F N e t K I 2 0 L C x 3 j F H 0 C I 3 q l 2 0 6 b z q C I + 3 b V u T l 6 b b K k p + W M 7 V U n 5 p x J S U L X W F u 1 D B s m z / J 4 r i r b d Q M P a R q B 6 A x 5 S z l j w d G + P J i C v r 6 o 1 O g L N K s B t r 6 E j m 0 F T 2 a V W u V l Z Y T A s x V 8 6 a q 2 S 1 z 2 k 5 p 8 G 4 Q n S G y 4 2 4 B k x V P w h 6 F Q c q N 5 g u 9 f j a P J Q h l 7 n d d c Q G A 1 Q k A 4 X 6 L t 5 + c y B J 4 e H c L W a w P E Q Y z b 3 J D a q b i z y M 9 l 5 R M h C x y D t l n n E w N 6 s b b F x u s X b p q H 0 0 J 9 q s i O l 9 K E Y R l m m I 8 U 0 J H n 4 Y 0 D m n y T l 6 a i Y y J y k l 7 5 / K U Z 4 1 I / S H V 5 6 p m u Q P y 4 + d Y W y W z v Q P L H e v M W n A F E m f Z 2 9 4 u Y L 3 i w b Q 0 b z C p c Z 4 z R M R I / T O 5 A q 3 b o 9 r 4 q i 9 C H e S g Z J 1 E C J R u W R Z f r k 9 e o 1 Y X V k G b s O k w r U 0 T t w Y 4 4 K N Q y / K 4 U w h T W o h R C w g / A 2 p P y w 1 P L W K O Q e J E N h U q c Q E n 4 v W r f a C A Q t D J + 5 f 5 G b p M V E q X g j k S B / 7 8 D m V Y s 8 X Y b J L 1 M Z o o y / Y j x X H N 7 O X S x Z d Z R I M 8 t 8 V H i v I 1 K o U 4 a m Z b 6 H F M k o r 9 H u k K a I F Z e M A 0 q o x 6 R 3 C Z 1 T y u + S I F 1 N k O / G I l V z D V o 1 g / C w D 5 X V G t K t z 5 C 2 j q L R p i V + L M z Y V V O b G T g 7 U h z y w V M h i 4 W u s M 8 k p X h N k / H P W a S N 1 x G M z i A T b J P m v A m f v c g 4 j H G O R m / m 3 z s B K n D r C 1 g o z G A o Q s W X 8 / U 9 k o z e S V 2 / B 2 Z g P A i k 9 k e Y v x J I 6 Y N M 5 O D a J 2 L g q 7 k C 2 m X 2 a W J / 3 H 5 0 d E 2 6 7 O s k p W 9 V H Y m H M 0 B L l m k 0 m 7 1 X e 5 E r t X g Y d u 5 R I L W h j w J Z G + W Q G X U n l n 6 y h d q i D 4 0 6 a X d V g 5 6 N o r p Z w t T k Q z I 4 J J 1 J V h Y T H V p J H b I / b A E 1 R x 5 V n 4 5 2 4 D y C z X c Q 1 W w M u Z K Y 8 K T V 6 t U p L + l k 0 I t j y Q h O D d H D x U N I B X x o 3 t F p c U 2 M n D t 8 x a i X g q N i F t O B U C B N S h h C X g t 2 1 0 Y 1 b q n v O N x S J q x v F T V M O U 7 B b V D p Z Y e H H p y p F 9 X y g / 6 E q i M w p V Y 1 q / 2 m e H z b P 8 s H v Q I 9 e 1 H S g 4 g 2 l d Q 0 2 s h d Y K R W P g H P a B m V s b f g O L M F 2 7 H b x 2 q b 0 g Z p 1 w O Q o t E Q t E 2 N M S E V 2 H e B t D Y B T + W 7 s E v X o M U / w / b 7 A m n v k 9 S c C I 3 W g G y I X I l M 0 b N O J Q 4 Y 3 h Y Z 8 M 3 y e 0 e P g / Z D F g k + D O X l K I 4 N P z h R e + h s k n T 6 0 V Y A 7 0 d X o d g I q m C f u E L p p G 5 2 6 K H I l 0 r w + 7 t a L K N p o m B 9 p I c n c O f W X O / V g 6 E S Y 4 8 A m b B 7 + 7 s f 4 u o 3 c 2 h G S M l m W x h 7 K Y L R F 8 P w T 9 b Q z o e R W y U 1 P A i S 5 a z A a 5 S M 4 v Y q l a m O p r 2 N m n k T F f M 6 y s 4 i r e 4 6 W p H z 8 J R f h 6 + 1 j g R j t 6 R d g i / 6 A l K k X M c 9 t z A T 8 2 A i G o Q 1 1 y Q d N D D 7 / L C a c H 0 Y N j 4 o o p B 4 W + 0 A K F v B + K l o / s B p 4 c a w m l U M w U X a S Q W W E r 8 y S W z K h n V d 5 R d I D T i X o y u k b c Z X 2 4 3 r j B 0 s r O q y V 6 2 t h q c l s H c 0 S R / p 0 Q S Z w B k e p g p / m L H e c 0 H I 1 j w C y Z y + s L x X s J u k X a s y X 3 X A 7 v i C 0 U j X q 0 s Y / J l j H S x u P 0 U l e o r G w A t H 4 q n u N f e g B a b V 0 g + V p i Z y p A p B d t s o 0 G X q e 9 H P Q C d t f Z j c H Q b Z A 1 j r n W M / Z K g 9 2 D q L x 8 8 e b X W v j h 1 U t x u 9 V 4 + O w w c l x G u p t f R 7 u b m a P G 0 3 E P T v j X 1 K p T J i s e 7 A g J T E l Q 2 u n M H 7 X f 8 g t P Y G 7 I N 2 K u x B 6 l K / 9 d 1 L C O r D C J 9 u 4 b S s Z 5 J J w Y E c L Y H Q u P q C D 7 7 x G t z + X q / J D o n S Q f v o j E 7 / U G 2 8 h 5 L H p n f K o a 2 V o T G e 8 S C K s G M C F D + E C 7 f Y S Z O o u Y / D 7 f a j a Z A c U q m t 0 m W U V o P w e 2 c Z J 1 G p z y f g O m A t 1 C D M l o X c 9 T Y 8 j 2 2 j r u 9 A d l T v L 2 T r 1 J f Q K r 2 P c u w E A q R r E W c E b X o u o Y O y 9 9 Q q Z U S G h B m B I V 3 b g T P x A h X C h M 3 4 S s v + I Q r R J 0 g R K b g 9 i E i N + U k X n T K I 4 E T t r g + J o W 9 D D 3 5 e f b 5 J Z Q x Q g E v 0 Y h v 5 L + C l 6 R b V 0 c Z K b / J X f j 8 R f I b 6 c b / k y 8 D E 6 Y y h s t c F b 8 z 7 8 J n I 7 0 N L f I b s b e / A k T P / h 7 C S X + u 9 2 s V 6 4 3 2 V Y X I f O r o q Q d a p L 5 I u T n U 5 k g w w M S b u m I y N X Y x H V x e Q G p 9 V 7 0 l m h N P 1 Y K / U o c G T G F m G x g V 3 5 h Z w 8 s T R 6 k d u f 9 T E 0 F M f j / Y d H k O J M g n P r d / u B o 4 9 C N e U c k z 7 o b a T I e R z j X H P 3 I 1 3 k B o + 7 A a 6 O q x 2 e l e d M W B d 2 J C t t o 6 3 X r + I 4 g 0 e M 1 n C i 1 8 9 i 1 Q / P h q w h n 3 I O b 1 x C 4 0 V H 7 w J W l N Z Y y W W b 5 8 x k M n R f P U q 1 h h v L D l M L B v X s K E t o a J J W S v e J u M L j 2 u Y S n k W z v I c n O 1 l O E l V g j 6 3 m k + p L H s Q C 8 5 i b H Y e e s 2 P x o a s t v W g v F p E a I g d 0 L 8 N q X 7 S U / r 8 N R P x 0 6 R 8 F I q o Z 4 j H S S u j o w Z l C h e x G U 4 h y P d E y f L 6 C o o d G g V + z 0 s q F A k / o 9 4 P e c d J 8 2 b U t q 0 I S p u y j e t 3 G F 6 e R 9 3 M I e 6 b V G k 6 k k r U N L M o M g 4 r 5 T f p J D w I D r E N S h 9 A 4 3 W H 5 f z 8 n q Q f S b Z L z O f C W v U D 9 k b X A 4 n o h T q M i V Q s t h c y M C F J 1 a l g 9 7 s m D W s y f Q z O 0 h v d W v c D 6 F S W Y A c n l F I P I u I + 2 H h q s g F a L o / 5 a z e x f P M j D E 0 d R 3 Z p D i 6 P F 5 F 4 U i n R y u 0 r W P j w b S R H x h G M x G i w 9 3 r Z / Z B z y 4 B F H 8 l k l 8 q J 8 Z U d J G V 5 z P 4 s h z 6 a d A 5 G q 0 V 2 8 u h K d b R h c 7 H 0 9 D q 2 K w H T 9 t B q P 3 x E p l N f Z q d 5 4 Q p 0 S 5 R l t 7 J I D 6 V V j W 7 z H / 8 T + D / 3 W Z j r 6 7 C y 2 2 j T H V / d S Z A O 1 W i N o z D 9 R Z x 6 a g J e v 6 + 7 K Z Z A l E 8 C c r l a Y w d a p 8 6 O 3 J u D N X d z E S n M U o D 5 p Q E d F V h s y G q 9 h H V 6 u A 8 q P 8 S W x 8 K W 4 x Z a 7 s u I e 6 o 4 5 3 k c p x x P I q 2 d Q E z 3 k Z 5 Q q Y p X G G N M M f w a Q n F R h n i j i P H Y X Z 3 u n k A G J K v r V d Q Z 0 q i R Q 2 c F q Z M h h j Z + F O 4 W 0 c q 5 M P r 8 w C i l C K + M X D q j 8 B o f 4 o 4 p 2 e L n l E I M Q h N B p 0 I N w l X 6 D s z Y z / E Q B r Q c n 6 e + g r U 6 Y 6 t 9 y J B C F m + c R u J 4 G R 1 f H n 6 x / L F X e b G y c 0 g A t j t B b 1 l l e + d R M X a p 8 k T o G Q r h / c Y y X 3 P g o w 0 P R q M W z g 5 1 Y z u d I i G T + Y H a 9 3 p 7 5 u 4 z d D v f I f / v r d h 9 C L Q m Q 4 T A C V V W o L 8 0 R 9 L d n F 4 f r H Y L L v k r W R 7 8 3 O M P w O B 7 z g O M + q P C 5 P F 0 K l e z 2 b q n c H 3 k r x p I n n + w F z w I D + Y r f Y i n Y v C 6 t l X q K R O F i t Z b L f Q 7 B G p U q v w + N j c Y k x G i T J f f v 4 G 3 v 9 4 N x l 1 D I / C c o k L Q W o e 8 G l 7 + 5 e P 4 w p 9 / C i / / + V m c e W 4 K Q y O Z X W U S S L w l n S 1 0 R F b 4 i h c Y B I X s x M l h B M a a 2 L m s y 2 H v Q T x C k x J Q 0 Z 0 o V S 2 0 W + N Y L n R w t + T C U j m K b G u M g h W G Q W P h J P n T y B W k 7 o Q W f x 4 B x x z y d 7 b g s t K I n 7 H 5 b o 1 H 3 N V W k a P I h M Q p Y a S f k M y Q A L Y v 8 1 y 3 5 U g j S J / f P 0 T L H 8 j 1 0 z O b e k f N C 3 n 2 L Z Q 7 D K b d 9 b i a u a N y 2 / Y r k 1 z V s G s U l v M 8 t G g E Z m Q I m v c c r P S f g c 9 m u 9 P T i T I J / O 6 w q q k 3 x N g t z L u W x 0 H K V G 1 r S I Y 6 G I m Q A U g Z 3 R 6 k / v n d X B V t 7 x N A 7 r u 9 d 3 c h 4 y z 9 / M C j Q P p L c k g 1 u S 5 S U g c V R q Z V 5 K 9 4 F f l M F E u e f x r K J H C 5 X A g E A v e U q V A o q b 8 K g R o 2 r z 7 6 Q M k e h d r c 6 g r / 5 W v d y c C m D I M O Q G 2 7 q U C 6 4 q X C 9 K m g 1 A w Y g N A Z 0 z J h x V + G 2 7 G q d i K 8 9 g c V V K s N f P Y / O Q c H l a X 6 7 / 8 t 6 t / + D m y H F D T p Z j b 0 k b 5 v B 3 U e s 9 M L W M W 6 E 1 J A 5 B 5 k S x H x X k 4 / 3 C F G Q w y 1 b l 1 Y x e b N 7 v 2 I e 2 + X b 6 B W I h X a W U d x p 4 1 a L o H G T h q d 2 m l 6 0 9 M U 7 g l a x Q R p T 4 h x U b e A o m 3 K M h A n f N 5 j C B 8 X G s f 7 b o l C H Y 7 g U F A p V 1 3 f R I 6 8 v 7 k e p K f q l s z q 8 D p k f y r Z C K 7 V b K J S q 6 D Q W u a 5 d u + 9 D 9 n I W + p 4 D D 5 s z w Q 6 u Z / w 7 9 4 5 v h i v N d 4 Z 4 X E T u F k a x k 6 t g Z 1 W F T m e I 9 9 q o N i s o t Q 5 i 0 5 2 V / B l L O X i 5 j B 8 / u N I h J 9 H Q l K A H o B z w 4 a q f t R X E b n i T L S A 5 X q H y s C 2 k o G I A X T i n 4 e d 6 8 Z m D 4 P t 2 z u U r e q G q B H n T 4 5 3 l j w w r P v b 9 y A k E r t Z G c l j c Q R l K 9 V H M A q C I 1 E + N a d D b t N s N B E K D Q S g o k i y w 1 w f M k L o z q B C o b u 4 + Q F k C 5 O w N 4 S P V i / h b 7 7 4 1 3 p f 6 u E R F i s K l E A x V t A a t 9 W m x H 2 I t e 5 n W g i d l H S k / g T v 8 o + 3 V U A 7 9 J S N Q j u I j U I N C / k K r u S y u F S m x w s b i G U s T D D c O h U N 4 7 F Q G s c 9 a f j b v G 5 7 D t U K r X L n B J p r S T V S p i D D 2 a K 8 D 4 B k I T R X Q w h O N 1 T b L b w 7 j 2 j k B F q u H E M 7 P w x e p 1 1 b R M m x B W c w i J P J l 1 R e 4 B 5 I 9 o P Q w H 3 t 5 C j 9 C J 3 Y 5 9 W g h J 3 5 G u q 8 V q l 7 b r J / b m c N h I O y 3 W g Z N T J k Q 9 t C i L F t i r F A d W 4 O 0 + N j K G x u 4 P j j L + D 2 + z 9 B Z O Q E M m N j C E W j p F 2 L p N D 3 z 9 H I p t 9 u o Z g 8 x + U t P w 2 F h h e n a B y t b c T c U 4 z h 8 i g 3 8 5 j C E o z Q l 9 g h 3 f s Q 7 + Q u f 5 9 e s p c 1 o Q z m A w S b 5 9 / d w Z B o d G n g J w X t F + P j 3 Q y a B 6 H J u E n y 8 f q o l x o o 3 y 1 j 9 O m j 1 F I h e 8 l / 7 2 i U T y 5 G 9 h v a o 0 y C f Z t b q R w s u X B b C t K T J T q 9 a L S a a B k D a 1 o k d U j m g 4 6 i T O 1 V R f U 0 + d t L 3 7 / X K R L X y W R t T 5 k E U m B j M F t i 5 M U 4 I u M e l O a T M J s U C r m P j g a / 4 U a s 7 U W q H c a x z h i O 2 8 c w Q Z G I N d o I N 6 7 A 2 d z E a u M 8 9 O D z y N P w a r 6 u V 9 I M B k q H K N P F F Y + a p x F k L 0 u Q f a 1 7 f T J c f 3 o H G 7 G f q C z z W x d r u H V j G 6 v r d 7 F Z c a J c M l G o F d X U Q B 9 y v 5 r a Z V y 9 6 v 3 t Q q V k 8 a h 9 B D w d C k w H q 7 U P Y D g v Y 7 5 0 G 0 v Z E u 7 k t n F t b Q V 3 t 7 f I E O Z R Y 7 w Q S I + q U U l p B 1 8 o i n Z l A + u 3 P l D H U V t v 7 k O T y u P R u s x A V q c + M c p 4 w 3 D g n R X a I h e 9 C B F 0 J d F x l q C H v g x P 5 X X 1 3 k r 1 g h o 5 z J k O d h / b Q c V X v A + J g 8 k w V H / K K O z A f S h l k h H c P i T b o i n T A p 8 M b u r 3 U Z R J 4 H H t p Z L B W A A u Z 0 J R z w c i / y Y f k m 7 3 p U + Y K b F v F K c P G V 3 5 a O U K 5 v I L y N d 3 M B U b x e m 0 T N 4 t 8 K p H F T V 7 I E R Z J D i V 0 S a Z G 3 N F 4 f C m 8 Y M f / h h b B R m 6 p X e R K j 0 e W l Y q 0 H s X P 1 R 7 o + 6 H K J c v 1 I I v 4 0 X 2 p o n s R g 6 e B O M Q 9 m O U P H w k E M S E R 8 e 4 0 8 K J U A k x K 4 C A n C v 6 F I L k 1 i 6 X G 0 b O g 6 E n Y t 1 O 6 V A w p E 7 V A Y g H S N w 0 G 7 U N E R o v v a K M M r r Z G W 1 4 6 N n b 7 T j W 7 G W 0 4 c f c 1 S J K j T H U 9 C I 8 2 + O I J i O k X q 5 d L y X t K n G r C K J V 7 b a B t I k 8 e M 9 2 j R T Q K r L H T 6 r a c k U K a F P q n j P A 3 i H N W 9 v S s G E 3 o S W T 9 I x u D I + d w N S o n w Z x F C O T s / B W X 0 f i x F d R j 2 Y x N f 0 c D c h d m P T M k t E x C B F G 2 2 J j 0 c u K h x L 6 u 0 0 j 0 D T 8 2 K 7 X M B m T e J r K S U 8 q 6 T x m h w J J 4 Y o l v 6 A y P l p s q z Q 9 W a c / e C T x r 2 S + S F 0 J Z Z h 6 g i 5 F / u V + V X Z I T z Y k R l a V t s R g H k 0 h P g l k O u i g 8 m h O v 4 X s t b w q + L I f d m s b v v Z F e u F X o Q W O q f 7 6 Y 8 n l k 1 W X x s U M P v P i e T w / + R T O J y h c p Y u U 4 t 3 1 L Q d C r J Y M P g y k 5 + 9 C w 1 t v v a t W + h b r b i y t b C A c i e L u 3 S W E w w H 8 / u 9 9 E x u b m z h D 7 m v 3 J j d V f h 8 9 x O 2 F V U y c T t M r r M H b S q B U 3 s Z Y m j f f K F C p O v B 2 g v C 6 p j A 0 N A s n K a T T P 0 Y Z 6 q U t N a U K j l A G H v A B V M / t Z L A s / i g f g X + i D Z e n q x w W 4 4 u 6 G U a 5 5 k C 1 7 M f y K j 0 T w 4 N 8 f Y m 3 G k Q i N o J 2 t o r k u C z N k J J V c i K e l 8 q p 2 k G y r Z V y 9 R 7 O I J z 1 C 7 C i n + X 1 e F W 6 k g T 0 s u + u b L 1 Z b n d Q L P u Q d b f R 4 j 3 E / V H E t W 2 2 0 T E a C z e V b h H N e o G x X A c 7 9 F p V 2 e n e 8 i P b v I M A r b F k y b s H j Q a v Q y 3 P c Y r y A B N x C z E K 2 W o x j F y 9 i L G o B 9 1 9 m / g d N 5 X d a q L T W E Y 8 9 q L K B G 9 q A e i l S 8 i h p N Z l y S 4 X / b m h e 1 B z i 3 J v V C Y x p P K 5 v B a v K R k l s u f u H z M a N E S e X t X h Q b h 8 L t T W T I R l x F + u q Y d O 6 U O l 5 l b o G f b Z r i J + Q o U S l 3 2 / 9 X j 7 B + 8 j N G l j K t W G 2 0 c a 6 I o w x s y T C W 6 p e g N 7 P R u P I d Z I a h V I d o C q 0 X f / M S U 2 O v / Y C X 5 i U S F k 1 4 g I M s N D K k Z Z X d v A K 6 + 8 q L a C C c d 2 U / 8 d I E 1 0 B v h + k k r e Q d q 3 z N / d R b W W 4 H F c + K 3 f + m 2 8 + t I X M X 9 7 D j e u X s L I U A b f / P Z F f O e 7 3 6 O r 9 1 L o T F q u F u Z W 7 m I k H c O 3 v / c G b s 1 J w c w z B 9 K A t Q s 5 e q I i w l Q O 0 6 S 3 Y p x W 3 s m h 1 j a p U C Z y l R b W c 1 T w p W 3 S Y B f S Y 7 T s d X p Q W 4 P X 4 G 9 y G o x 2 D b 6 I z P x b j G s o X J 6 + x S a N 1 n c Y f 1 X 5 S Q U N 1 w z f W q c y V O G n x W 9 Z b V J O m 3 8 Z v T S T 8 E e c i H k 9 S L m a S I Y n E a O y u p 1 S I D + O m n M C O 4 W r j H 2 C j I X G s F 5 Z o a H q o M q Y u C 6 0 F r q q m R F 2 y 3 J 6 8 U x 7 L b f M R 8 0 k T N z K R p F v S O W f e V K / L m X U f M N w V K / A p p L F g u c Q J L W P W E v I U 0 l E o W S 1 r R g B e c h 1 u 9 R c I f u 7 L 5 R K p A b k Q 7 y Z v L n P e 3 7 a O E i Z + i i v 1 x F J k / b f S 9 K m N 2 t c p 4 O 4 v 4 j r J 1 Q o N o Q U 7 n e S k k g B S l o Y n Q H 3 5 p U 2 n v 4 c A 8 q B G E s L j E O r 3 W D M Q 5 p G I e + W p K I F p l 3 v W i c + V 0 O 6 P G Z z S S 0 p k F Q h h 0 m 3 3 6 n R 6 / i h s U N S m Q n M T E 9 h J M K O 9 A 8 j E g 5 h c m J c U b R I k L 8 d 9 G x G n r G c B 5 7 a D 6 H V F + G K P 8 k 2 O Q 2 X 1 4 H f + d f / E o + f P Y n s + i o + + / J z a F Q r y O c L a n P j f D 5 P p a t i c 2 M T t x Z v q b V c i W Q G 0 z z v / P w i z p 4 + p R R 5 E K 1 i E y 4 7 g c z 5 I N t b w 8 7 K A l q 1 i p p E r F V r K J c r K O Q r M J 0 e X p O G k K e F k Y S T 1 + / D x F Q G k 4 / H k J r y o p m j 4 j Q p q H e a C I 5 S m K V 5 O n U q k Z S P D q F i e V B t r K B a u K X m 7 T q 1 P G L R 5 9 U 2 m n J J M h A U 1 M c R j z u R d N a Q i o w i 5 S e V t f i 5 M 0 Y q p m O l U s e d o o X l 3 C b W q m 5 s V 6 t o S T o 4 f y 8 T 3 B 0 0 q H w 8 d 2 d C K c 9 B E E c 6 m z R J A U M 8 z i i m E z Q A f E 8 h e A I u x l F q N J L 9 s d x e w 1 C z Q i U / R y W f U k o l c G n + 7 q 4 X o i z 9 V Q V y w 5 J b 2 N 9 h R V 6 3 G E v t j 9 c / J U g / S u r c 3 p U K s u z + X X r z J Z V 4 a + V 8 i E 9 N s H G F f n v h L H 4 b n f h X u 4 2 w D 5 / q e q h K p Y b 5 H z T w 2 C 9 I F v V y N 2 F z H 6 z W G n z 6 T b Q d M 3 C E + H m L i t V f y 9 M x 6 M m y V K 5 d F 9 9 x 6 P Q l 9 D R H a F C t t Q q 7 t 4 l w p 7 W D A G 6 i X i j D O S p p M L 2 b t w 3 K j U s N m k h 7 G H U d p b k 2 g p E M a r W 7 G H 6 i O 5 s v o 4 p r H 4 Y R n u b Z 3 R U k 0 2 P 8 f v c Y + 5 V J I K n / v i G Z X f e p o X E Z c a w V t 9 G s V N F o W 8 h X d F R a T s w v 8 b j L q z j 2 + D M I e a V y L D 2 o m x T t 9 l t 4 9 v N f w P w H 7 2 L y z F P I b 9 O K Z z c R T Q / j s V d / D h V S s 7 L l Q 6 H V Q D V / E e 3 g k 3 C T n o b 9 S c Q b H y K T y a C S X c E S Y 4 5 O 9 m n e s 6 7 u r 9 S + i f H Q D I I U 0 G a 7 g s 1 q A z f y N d z c q T M e L c J o 6 o j 4 4 p i J h X E 2 E 8 O J T F R t V D 0 e c 5 I G k 8 T y V l V J s H 1 F K y W 7 Q u b q B M W G A x + s M S a N W G p 4 v Q 9 t + w + U Q V s J B z H d L m P N l 8 F o 4 C n o F s / d u I E Q q V y y X 6 B f h s m V M e w J t g x c 9 Z V K I L u u P y B N 7 e O i U N x A 1 f P g + S b 7 g 3 F M f 3 Y a d u k q r 6 4 K w 3 c O T m 8 M T l q f / R k b n 4 p C i Y D 9 6 F s X 4 N A D e O W X z q p R J 2 V x / K I o 9 2 u x w G 7 l 4 G q + D y P 8 M h w q B S n K i 6 O n G r g a h 4 N B 6 m D N v j 6 E Z 0 v 2 e A 8 S 7 2 i K N p Z U S d 2 A t o x W k x 2 T / N w 9 J e h D a y 1 R 6 e 7 f S 1 X u o T g v t D S J Z r X I e K Y D X 3 w c 3 l Q J n h D j C D 3 H 3 w k d 3 W v J B O v v Z 0 n H L E y 8 3 B 0 Y a Y u 1 J y r b m 2 g 1 q i p e q R u k g E 0 b B u M w q Y n n 8 b p h 6 U U M R w P w O 6 N I D f u R S G e 6 c Z t Z Q 2 l d V q 6 S t g 1 n U M w t 0 Q A 1 k L O H s F G 4 i 2 y 9 g b q L t I 7 G O x M I Y y Q Y Q E b L I h Q Y h r 5 z C R v r T 9 L b X U T L f Q w N Z 4 N x 4 k l V j y L f y O N O y c J 7 6 9 u 4 u k W B l X G O R g O 2 K R u h + f D y d A Z P j K X 4 d h w v z o p r c i P o 6 X Z I w 5 B K S X t F Z a X + N h X k a X o a H 3 6 0 4 I E p 9 U H Y P J 8 7 1 m K c 1 P 1 O x y w z c P 8 A m 7 z m u O 2 F Y + g r 3 Q 8 O g K Z v 0 6 t 1 K b v a P o n x 4 j 2 o U s 4 y T 8 S b / h S x V P v J f T K y H / b 7 Y 5 j + 3 I w a Y P o 3 v / s H e O 2 1 b + G v / J W / o o o L / e h H P 8 K V K 1 f x 2 c 9 9 B q X i o 9 a U O A C 5 b X b S 9 x u I z H b w 3 O f O d V 2 n u G k G q E q Z Z D 5 B K O G + W X h Z L y U e T M u / z g 4 1 o Q W n u l 6 D g m 1 r D V o A N m a / Q S X Q b e f g K L z O o L Y C r 2 O T A f 0 S 3 P S C W v U m T e g 8 z O p d d O p r i k 5 2 I i + Q Y s 4 c 3 F B C O R u 3 R Y O o G x S a H l + X 7 / p D Z Q R G w / C l X K R e F B B D R 2 u H d D P q g C f Q G 2 1 S o 0 / 0 o j 0 + L Q X / N S p h 9 E w 3 F j B J V X P L C 3 A w s J d S a p L I 6 f H x 3 k k r U m O T i H o 2 E Y 5 P I O 6 i N 4 3 x v j 1 N + H P D G D q R Z O x T p B B 1 t 9 P 0 h l 1 o Z 2 P w x K l g 3 h B u V 2 9 j t b b B + H E L q / R 0 y 1 I W y 2 j A p 9 X h l w x 2 3 o Y o V O F W C B 5 6 9 e S J 8 w h W L m A k 5 I K j c h c m j U H N d C B f X s Q y d T X X o E f g o W 2 L b W C 2 G J s 5 1 V L 9 o Y g f Q Z / s q C j x l m z y r W 4 T 1 Z Y D / p 5 y 9 R H x j K m K R C 7 2 b a M d o Z F Y o R e M Y a n g U n R Q o J E i 3 W U 4 k D I c C P G Y p l u W n x 8 s w C q 3 s 7 8 a W 7 y V e K n + q J 8 s X a n f o J E 5 w M B + T L x 7 6 S c I J x + s T A J v x Y / w a J I y 4 s L X f + / f 4 r / / H / 4 B T p w 4 j p / 8 5 E 1 c u n w J s p F e g w a j L T U J 7 / N Q l s x Q 0 2 3 T 6 n c D w o M h F v 0 H X / + A D W b j c 1 8 j x R h M N J T f 7 g 8 i Z S R H J n 5 l R 8 T B z + Q 9 B t J u 4 w r a n q e p H I x 1 X A 0 4 O g 1 F m 7 y 0 v l I l y Q o + R e E j B T h K c P o o G x D I d c m c j 4 w s y a p R e g v B 8 h u M O X h d L h / j P Z 4 z P M F 4 Z 7 x v M e m x 6 p K m Y m F n I Q 5 n g v F T l M 3 I N v H 4 e t / h c 8 s y 0 K y V 4 P O F U N h c g 4 d U K h i S z d K S 8 J p 3 4 Q y f g k Z j U r h i Y P Q l K u i + g v r r F 0 o 8 j I 7 U 4 z p y V h R L l R L W d z 7 C z f Y w 5 k t l T J F K n U o k M R M J Y y I c R p q K Y C 0 x l j z O / h u Q E 4 s 0 u l m 9 j B y F + l Y p g O t l J y 5 t V V G q 6 c o + g B 5 0 y s + 4 d + Y M z o 3 G k e H x X C 4 f p h j j N S t l h O I J V P n X o Y b u K R Z e n + q b Q C i M 7 Z 2 b j I t p G F w u R l 4 7 m F v / s j r n q V Q b E w l J C B A K S O 9 s 5 q i U 6 x g h H X b E n + 8 y m N 5 W t N K + P / 7 3 / 4 L G m E p 9 / B x K O 1 s 4 9 8 q X s X j t f V L j 8 3 j / O 3 8 E X z i C Z 7 7 y 5 7 A 2 d 1 1 V d Z L i m N f f / R 7 c L i / q v L Y n P v + L S i a P j q P v U e W b G 0 L y L A 1 0 + W 0 4 k i 9 S B H e d g y o p N p A H u F c 6 J Z 4 R b y K 5 Z T 1 l 0 s Q a y 2 z 9 A G 5 c v 4 P r 3 y x h 9 v E 0 v v h n n r s / a 9 c 8 Y F 2 N e A L h w K I Q z R 5 n l Z Q h c f H + Y d K g N J y V N y l g W 6 Q c K e i O S d i R 5 x k r f B G d x F e g e V P d 3 z 4 U 0 q i H N G x T F r v t g 1 y X K L n K T u 8 O t w t C y S F M f W E E 4 y / H k H r S T Y / V Q f b D N i p r N O 8 9 a c 3 e p W V v 1 R E f D y E Q C K J R K k F v 1 5 F b W U B x Y 5 U c 2 4 N Q L K O U S X 6 j 1 2 V E L M 2 Y x W D 8 p M P v d c J N 6 u f 0 9 I Z j e Q 1 a 7 Z p a P K h R 4 M Z e i E E W P h f v D m O r d h X t z h Y i A c Z c P j / O J C j 4 f i / j E D e 9 k 4 v e z U T l j g N t m 4 K 6 z + g 6 G b s 4 4 1 + A J / o i h v w u n A w X 8 X S s j s f S U Z z i 4 + m J D M 4 N B T H m X k W M x x T K b o F y Q N z 5 8 M e 0 M 2 5 c / v 7 v q V 0 Z V 2 9 / R E P T w d U 3 v q X q g 7 h 0 H + l x F K X 5 / k R 0 t + 1 v 5 7 p 5 h 7 L 4 T 3 a B L L Y k W b o D t 0 2 v I 8 x B 6 L O 0 v X o 4 M H n 6 G c S H x v l U t t R x d A d z S k U 0 6 7 a K I 2 W 5 h i T H b s 5 f x 9 r t K + r c m b F Z t p + P R q u o z v U o e O v 9 o 2 / 4 1 v K R b t 8 k 9 S d 9 H i z p L R h U J s G u h z q C V a 9 n r + G D N 2 y 6 7 S a + + M u 0 M o d A B M I W I d 0 H o X S X L l 3 G 0 0 / J J g K E r N a U H d 0 D s 3 j 3 r W / j 1 b M d z F W O Y X J 8 k k q 6 G y M 9 E n o p L B q N g H 1 f N o b c 6 k N c v H g s s 4 T s t b C q P j s I i W 9 W 3 8 q T J j D w d + T Z w B l E T u w N S l u t F o p b m 4 h l R l H O b S C S 4 H c p g L r R R J 3 W T A R j m E 0 j u X p e 4 z Y M 5 x T y N z 3 0 Q h I / i m e R D t t 7 j a 2 G g f y 6 D 3 N b l + A b 3 s S O 4 4 S q e + 4 l Z w t T 4 1 x b b Y y H J 9 F J f 4 h 0 f A R R W U 4 u R n G A 8 l q 0 3 g 2 Z d y I t y T V b 2 K n V U c n R u 2 g 2 H I Y b i e R p p F v v I j 7 5 C y i Y V 7 F T / i x j I a m T y L M w / m r S k / l 6 M Z R 4 g j 6 d F s G e L / w A P h r g F t v N 7 j g x v 9 k t 0 D O d M H A 8 1 W 0 f s 9 O i o v r o E S n 8 z Q 0 4 B o q 8 H A Q Z 9 J A Y r Y + g 7 U A q 9 H L 3 R Y M G m T L z S b F U o w F / i D j 0 4 b x J g 4 8 J D M + 8 C y 3 Z 3 + r n f m i l / C a 5 i Y y x H 0 7 v r l 6 + B W s l w c C 6 g j O f S 7 L x H z L i t m / Q o A + Z l P 3 g / Y + w u r a G 9 f V 1 p F I p H C c X l b J e y 8 s r O H X q G C L x G B Y X 1 n D t 2 m V 8 9 r O f x Y v P H 7 A g 7 U F Q Q t k b 6 1 U U h Z I g 1 y I T h I E z 3 f c f g s 1 L O X h I 5 Z P H B 5 N 0 h c J 1 l D c W g S r f d i p h M h z b S M z u b Y 9 K s U y q 2 o s F i E Y 1 j 3 q h i G A 0 j l o x j + T E L G m g h x S n 2 5 v F W w 7 E T 8 t g R P n Q f m i 2 D a z f t t B i t F + 3 d N T r N e i 1 C o L O D i I h e q m T W c Z T G h y W A 2 n e t i t w l v c t w + 6 0 + G 6 P s v q y j Y 8 M T j R J 1 x q G o Y b K L V k I S p r v r 7 2 r s v 7 1 + H O o 2 S t Y 2 P o 8 v n z y 6 A m q g w U n c z S K x W o 3 L y / h t + g B h f b t w l l 4 D V b i F / j s c G k e r G Y k y c P D / i f g a d L T B 2 W l M w 3 x E T P 0 H 4 S V 7 W u w Q w M Z 5 o f A J x u T B 5 6 A 1 F 3 M 3 + g g N N 1 R 5 b w P w q G j f F I y + e I P r y P Y H k f F u Y b n P j e F Y J C C K c H h Q 9 C h F R T Y 7 E R J T u 1 b M 7 W o y 6 7 j 6 s 0 V 1 b n Z 7 R 0 U S z k Y 5 N X T U 9 N o N m u o 1 J r 4 5 V / 6 G u q N E i J h B u o M 5 t d K D j X a F O Y 9 S K L j o R h U p k G 0 t + 7 x 9 a O g e E N D 4 i S t 7 S H C f e k H 1 5 A M p j D 2 T A Y b 7 x f h D 0 T J Y H Q E k / 0 M D X r x g d w 8 g a 4 3 U F p f U 2 u m 4 s P j 2 F m 5 C 3 8 o h O T o B K p 3 X Y g c o x Y 8 Q K E E 1 U o d J X q 5 X G i F u h J G k v f r Y h w m O 4 K E 6 9 d Q 7 S T g Z N N r L V O V F 9 N I O T V S I q c / A I f s i t + j 5 u K t 7 P Y 2 L F n s 2 L t M h 5 G F 3 1 7 E k i 1 T C h b m 6 G V E o X Q q b 6 1 N D x Z 4 m C m X m E Q 8 i s z r e L C 0 9 Q q P I 1 V w u 6 N + 6 h u S W N z O w 2 w X E Q k W a R i O Q U e A x u V g 5 V h t v M t j d A c 3 R K 3 G A w w v J M a X u S u p 4 3 d E A / k g L J R + A p f 7 8 H t L e 0 4 i M D D S 7 C x 9 B 5 t L X 6 R 8 1 G m 0 7 q 8 Z u E e h x P J u b + z g 7 o c 5 u D t h d J J Z v P D q Q 3 Y g 3 A d J P b H N b s f 1 4 f A O U C f J 2 9 q 3 k t Z Z + D Y t 1 s / 3 X u 2 F L G T 7 8 d 3 u 9 2 X S 0 e 2 0 1 V L s Z P A A x R q c 0 / q Y 2 L l T g N 2 q I v P 4 F I 9 H G q y G y n f R r L Z R W 3 Q i L R S t B 1 m 8 m L t i 8 F r X M f H s L h X p D 5 / 3 s b M 0 h 2 h q A p q n g y K V S 5 A Y m o Z d T C A 0 Q 6 / + E I U q 3 C 2 h k m + h d W q J g q g h T m G z A 8 c R Q g X x C u M 3 2 a C g 2 U S n V l W r e 7 X Q D B z B M A / J W C w c V U o l X k t B i q e o O T v S N 5 V p P g s t / z 3 s u B / D 1 e w 4 Y y k H n h o z s F V f R o l K M O x / h u 8 9 w J g R k m G + 0 g v 0 5 z e + R H n S E H Y U 8 F z 4 d V X C r V G U n D 3 6 m / T n R N j g N 9 5 G o R p F I N 0 L A f Z B l E m U S j D i k 5 3 t q X i D b X T v H j 4 + K s a a m s D t w + e Q N X g 2 W h 1 J i L Y x G X i R l 9 z t a 7 U h n V O 2 y 5 l G / p q N x J k 2 j d R e T 6 X l d z b t m 9 f u o L z I h j Z J P U 5 S Y B 8 7 z n Y f G A C Q r F + / D H c + H H Z j E R 1 3 9 y Y d D g u a l K n S 5 K Q U L u m P g V E s g V Q 8 R f k S t D i p n T S W F H w Z W H I v c d f N b Z f K z B 7 E Y y N t D A 8 a N j m O 3 P i R B i 4 O R 3 0 p i M B k R Q X H A s t s k N r t e u X y H R d d v s 4 A m 9 S J 8 V I k v H s R a 2 8 X + P 0 a p j 4 r 9 9 / z y v R U c t v i t W T U T y Z D p Y p t l D G W e F 9 d 6 p C X R t R S j 4 c p V G 6 x i G K h i s g 5 H W W H W 9 X k M x 0 e J L 0 1 z O a L K M + x G Q w n G V E Z F q 9 N q h i 4 U l N s z g z c i R S c k S i b a J c O d 2 t 6 0 H P 3 p j Q 6 1 S V 6 A M a e s V c x t + N E u e X C M + N N 6 K T w b g p O q S G e a q / n 3 Q + h a r n i G 1 L L F h 6 X h m v b M 1 i z z + F L J 3 X S z S q 2 W 1 f g c y a R 8 c l a I 5 6 6 8 F 3 G p v S e q c + o 1 / d D W m + / B 6 E R Y F v Z o l C h o x V f O Q w f z v 2 A L G H X 4 I d k z 2 H v C S r R X n n T p J 5 g 7 j V 0 Z M M E w m g a K N 6 2 k X l y b 5 z t / M y Z P / W r g Z Q D j 7 9 4 D N P n 0 0 g P i c B L 5 n T 3 C w p S F e m + m z o Y s u O 5 5 i L N k J Q h y W 5 Q i a 4 + 0 h C x 9 r 1 B g n 4 t a p 7 E V f g O 7 M Q X o D W u 8 A 0 q n p f u V S Z q 2 w w 8 n R Q A K k g m 1 M F s k v G D r q F G g f n s b A t 5 d m 7 Q Y 8 E p S a T 9 4 p e f U J n y C y U U V t Y Q n 9 m N i a 7 d m E c k E s H b b 1 / A 7 W v z W G A g X 6 l X s b a 2 r g p / n D p 5 A n f m F 9 T i y 8 i E H 7 W N F q o b b U T G u 0 r Y X Z / V X a M l F j u 3 M o / E 2 B Q s 8 v H y 9 j r p 3 w j M k g u e O F 2 x 8 t 5 d i 3 f Q H F p p q 4 o a q a O e o m D S g m 5 a Z e T a C 3 D 7 C p i k 4 l f n S D V z q z B y e e h b 6 2 y W C p y + I E N I e Z D 2 k f 7 J 8 L a C t J V k d / c N n L S 5 z G f 5 a j C d E 4 o B z O V o P N i s E R / 7 l I b A 3 x u U K D Z 3 n / f R M X m u 8 p v w W q u 0 8 p N Y c R u 4 s P k L 9 J 0 y U a u R t r O v f V 1 v I 1 n t Y X e P g k s 9 i u Y 2 X O 3 r q L p D / C Z j 0 z 2 0 v d 8 O V C J V k o w G V 0 Z j p Z 1 k h L h x 5 z 4 j 3 Y c Y P F n S I z H Y Q b i 1 / g 4 i 6 b 0 y o 9 s N l O m 1 J O V I t j f t / 9 b O f g d I k U X 1 Z E z 2 2 5 V y a T v X S F 9 7 O y E K n P / 0 N / 7 H X w 3 H M 6 j q L t 4 o L R o V U / q y 0 t a g i o n K s H l / s u 0 o E C s r F k / N a g 9 A b l p G 0 O S C 5 K / D R W + 2 D p O u X 5 R C r d p U F Y p 4 c r k A 1 8 C c k 0 z 4 6 R t I R 5 y Y p f J L 6 a 5 4 o I 2 d s o G Q n x f Z o s s + p F E f B X o 2 c F 9 9 6 2 q t Q a 9 Q x H v v X U Q y n c T 8 / D x + 7 q t f R T g c w d j 4 G O P K E B L x 7 m + W l l c x + d g o G o U G G h u M + 0 Z 6 w k v I L Y m X C k Q T 0 K m Q e q O G R n k H G / N X 0 K C g + B h P z X 1 4 A Z a u I 7 e 2 i M X r H y C R G U N x e w 2 1 Y k 4 V L a m 2 C 2 j J M H S y g g 2 r h J v t q 8 h p j K P c a z j d Y S y 6 6 o V O W m W V c z A L W T h C K T q 8 B F w S + o Z T 3 T i q 7 6 E E k s k u p Z B l / k t Y A f v M K l N A Z T U 0 L X Q y 2 M G N b T c m 4 + y v A Z i W y E Z X o e z 8 j x n D r c O q F e n Z X o b l J X X 0 J u E m r d c 7 W 6 i 3 u 2 z D Y k x X r k 8 g H l 7 m c 0 Z O z v i 9 a r d a Y A w d 9 n e g e g G 5 5 g q C 9 y r P 8 h x N 9 q 0 w D z G Y c r 3 7 B 7 u U b M q 8 5 6 5 H E a q 4 s r a h h r R l q 5 x O K w T f w H 5 j A o u M p q 6 t H W q D Z b O D q K c b P k g Y o 7 X o I F S B n F 3 I l q G N Q g u l l R 1 E x r r y 7 v w 7 / / t f + V W P N 4 w A g / 7 + r L h A l E l y t P z C u w / R 8 P s g i i I J r / v c 5 T 3 I + h a V D O m E W b 8 J j T y / G X 4 G H g 8 F U q j e Y c s j 7 j U m / 0 q W g 6 r K 4 8 R 7 a x R m W l K f F L g / 7 J x H R G m 5 j H q u Q c + y t 8 M S 8 R i S U T f O D X 0 J p 5 4 a x Y s v P o 8 P P v w Q Z 0 6 f Q M B P K 9 m P 6 g k p o y Y I p H 3 0 U h V U 1 x s I j + 3 S R T E E k l l U I + X r m N 1 J X / F U g Q g p 0 M Q E W s 0 2 j H Y T 0 f Q I K r l N e P 1 + 7 K z e p T J S O e M J G r k K i Y e B V n g b W 2 h j V V / B k r m D o L O B E / T W o W o c e q 5 M x U m S 5 2 s k F o y f a C z d i T H K X Y S y K A M T u 0 q u o N p V L H 6 3 7 T s u t m 3 x P W i M E y 6 t e + 8 p 0 2 C l Z r U r O i 1 5 w L g A v e 2 C F X 6 Z n k b m l X b l x O M I w e + t 8 v g r q D a 6 K V m y V L 5 E p U p Q q W r m N u O X d e U F + E P Y P P + y n Y P L b C G q z 6 M j B f 2 l T 4 X l K M U 7 R A Z F 2 S h L 3 Q w K G x / e f g O e k I n R Z H e U s W K s o q l t w q 0 F G I P t 9 o W s 2 Y u 6 x 1 W F 3 U F k f G d J o U / A 5 4 q r m n 4 C d 5 G 0 N H V w w R n Z w b C 0 I M z C U n m c W m X x d + x O d K C w / y C o x T a F u N j Q V E A q H u y B E F r H 7 2 j i s h m 8 2 R o F f Y + S C D 2 z Y D N m E j H s h J 9 E S a 8 i r T E A P G p w 2 V 8 a T o h w Z u t O x l I y E n R E p T 8 A s r i s v u y H f 7 T O u O N + x d x 6 v w F f b B O x 4 3 s t 1 G H Y 2 N z G 6 P A Q q k t + h K a 6 2 5 M K Z O S v W a m p h W w q x 6 8 u O + p N o X K H H v e c U 7 2 / X b + G j P 8 0 f 0 N B o f d W Q m q x w x j v r C w 5 s N m o w D i r Y 1 F f w w K F p a C v Y i q U w c 9 H N J y 7 Y 6 G w L I V v e D L + z u F x w c W Y x z 1 0 h n q T U A M U / Z G + X U i f y H l 2 T b W / / S a a 3 l d V / C q X f o s x 7 O m h / m g b k f 8 R Z E d 4 K / p 5 / u 7 B h q y g L 2 K 7 1 s R 6 r r v t p 8 D p a G N 2 5 C e 9 V 3 x N e Z G i M 7 K O b t T / F F 9 7 4 C h 8 D 5 3 4 l / d c 1 + G w U S l c R 0 c m z f 3 3 L 5 T s 7 9 0 r G w u O B Z / b s z J X B u L m d k h V Z a V C D z 5 n D C l v d 7 s b u 7 7 M 7 5 h q S 9 c H Y e u D O h K n L W j 5 + e / a z g h d 7 L 5 i h Q r 7 U m G k A o 7 P x Q 7 q Z z 4 K 6 L 5 l V l 8 S V J U 1 E Y t 3 E G R I W y Z 8 5 W + r B i 0 2 s A O C Z F a 4 P h 5 l U 5 O M s o 7 q E 1 C + n U s G f C N N h I e 6 i i p F H Q W v T L d Q W S x A 3 2 l g 4 l V a 0 k f I e J a C L B s f b f P a X B h 7 Y X e Q R Z S q n M u q X U H i w x O q k I u 3 O Y v 4 y e 7 O 4 + v 1 D 9 n p u 8 I 3 i I 2 5 L L J l H v P 4 G t Y d T m T N L F o 0 W G H S o D O e T T x r n U D l N o N n n 1 h r d i 5 j W U c g S C P R Y T g 6 R t s m l Y T q 8 J u X Y L V 6 1 V F 7 g y 8 q Q 4 H d 2 h 2 M s W B U y z C l g p K D v 6 c 3 c n S q p E F t W v 8 Q t l u P q 7 j y q J C R v 7 Y R w n J 2 d 4 G p w 2 H g 2 M g b v V d d J D z H 7 8 V W a r S 4 9 A E c y f 6 G 2 f e j 3 W 7 B T a O x v V P E S I x x m r G M 8 e D 9 o 9 K S / r T a u K C e J + w n E d 5 X y u H G x l s I S u r Y A K a C 3 f O 6 y 9 + F E f 2 q e v 5 A 8 O e V O V d v 2 J w 8 G M n P 9 j 7 p w W x S y P f x 1 T 6 a y 2 g Y Z J n S A V Y L n t j R i 2 l Y u X f h 9 F P A g g N L O 4 5 a s O W A Y e w u p D E G l P w R s P b u j s o W m H h h d 6 6 h T o f w z j L d N 1 3 g C 2 4 N o W N 8 o w 9 a K 5 h F 3 j c 7 / A F D 9 L J a W C a B S 7 d l j k k q o + 5 a T d l b W G K l w u Y K 0 l M n U L r W Q m R G 9 v f 1 Y Z V x x E T 4 4 J X N O / N F F E p l + J / w I G + V U e 3 Q W z H G 8 D I 4 j z k 9 O O 4 j x S u k a O N 2 K A l s Y 6 t A o u C G F p 7 h 9 W Y Z i i 7 A 5 2 n B C H / l g Z Z f q j 1 1 d n 6 i t q z R x F B 6 E t D c / T z G b j v n 6 x L L 8 h X b L r p v a c d + 9 L f 9 7 H T c W N j 8 X O 9 d 8 U w m Z k d / 1 H v V R V + Q F 1 f W c C p x G 3 r o S 2 y v N v L V N W z S 8 8 c n O m r k 1 O P t X v + o / 2 m 1 5 5 T A r l 2 B F r p / q x p B f + L Z N G x k v E 8 j 3 K t 8 L J t t 9 3 c n 6 a N / T G v j D + A Y / g q b q m t g H w Z Z w 6 e u y u W k 8 u z H A B / u g o 0 m M Z D A P 0 X e P 8 G g b O K e M g l r E I o g k 7 f S 2 A 1 e o 7 y W x y A c U l h x U J k I t e B Q U o Y k Y + N B O F C Z i N 4 m A I + K y k Y V / l B 8 j z I J g q T O E 1 E D T 7 Q b 2 N I 2 l M d 6 8 6 6 X 9 8 Y P h b P L h O i g M k n a 1 j 7 0 M y r W 8 z e w / v 7 e 6 / O 4 X X T S Z a V M M j s h K U 3 N U q 8 P H i D o J I X w d b y I O s M Y Y q w z 7 h 7 D Z P A p j D m i S H t O M L 6 a h U u y x J P T c H k b c K V O w R E / T i + 5 B m 9 n j s 7 I D y P C W G D g H D Y p + E 7 z N o V q N y t C V g L I t q Y O W R Q a n K Q y i U U X e d i V C R m w i P k 7 S p n K r c O v W S D C K a O W 4 p U G Y d k u L G 7 u G v J K g f F h u y v c M 5 P j 9 E C M q 6 g I W 8 Z F G L 5 N p G b o a d n 8 f W X y a 0 m y p Q A W 7 l J 2 C E 1 G / R i m / K t / 8 2 + x u r a 3 T 0 Z 8 T 6 m / M o l b 6 H y E 2 / M L W C p 8 c J 8 y S e a 8 U l D Z m k c V B j 2 a M g n E a K r l G 1 a 7 C s 3 L i + F N y z Y v D s m + v j d K R y m S F Z M y m L C v u u k g F F 3 g w 8 H / Z I C D M n P v P Y F t k u Y V 3 i G n D 3 Z r + v W g h o f Z K L Y c v z / h K 6 N 6 s i R + s E y z 0 K 1 7 S 5 D 3 Q X i 8 C P o j Q I T d 2 A 4 j e r r T v Y Y e G v Q e L g Y O r e s 7 b I s S x s + O Y L v q p J X V V D n i O m n v U F g 0 a w B y 7 T I P J i O c A z m I c t z M e B K N k o Z g e j d j R P 7 4 Q 2 E V A 4 o h a m w 3 V I 1 1 f 9 K r 8 u H C B + R B C p o F W c 1 r I z E W g Z f 8 n j 5 U F Z W R h X p B C o B f D B M P r k n x G i + 9 C g 2 g 3 Z T d E E k N P c + x b 6 g 0 A / U Z V m r v q a X o s j S 9 z j 6 P y i 4 n P Z g 7 7 z P i l n J t u 2 1 z G H y 9 E b 8 H Q Z b I S 1 i w V d 5 r v C S b I h b c U J V h E 5 E Y w q S r M m D Q h R M V W + Y x D 7 6 G g C u N 7 3 z r T V y 7 e h 3 Z X B 5 X r y / g u 9 / / U b e 4 j m F h a W 0 F / / y f / x a V y I 3 g c E P N k f X h C l M e X Q N x Y Q 8 S k s R k Z X k z C 2 3 4 / v r s D 4 P z 7 / 3 v f v F X O 1 I 3 e / u H s I P H 4 N S p 2 d 7 e 6 t T m A j s g w b P L v M y D r d B B 6 H R a c F b f g 7 n N h z d E H v / U H m U S / P f / w / + I D h v Q x U B R t v K 8 d e s 2 S t W 2 S v u R h t n e y W P 5 7 h I M W o 1 G v U I K 4 6 W y 7 l M e o S V C x f q P I y g X Y 1 h 4 h + t w 7 1 v j b V k 6 2 j U q R z O M 4 a d i M K l I M k z 8 2 I i B k 2 n z f m X q Q 4 R A K R N j u v q N b h k w q d j D d t T L V e S v 1 9 D w V h E O 7 / J 3 J z m z t H N j s 8 H P t t D 0 b V D A T F V 7 f L D w R x + i U E b d R G y C 1 I 7 9 4 X H 6 q F h e e K h c L s a u a k Z f h p X V 9 I Q G Z + U t 0 r 8 S r K j Q F p n K S J P C y Q S 4 U + 0 E I t f a h 2 Q 5 y J 5 W k j U Q p P f r S L q N n q N 3 O n y i e R A y 8 R 7 2 H q 5 Y M u A Q c C V 6 m 7 f t o l 1 e Q w v H k I l l M R q Q U t B 9 Z Z J b c E K v 3 Y H B P t 8 P B x X 9 N / / x N / H z X 3 o J V 2 8 u 4 P 3 3 P 8 B X v / p V F I s l v P T 8 0 / i D b 7 2 G v / F f / D U 8 + e S T O H Z 8 H K U j b B s 6 U t x A S K / D k f 4 l V Q u e H I 4 N 0 5 8 z P Z r 8 O 7 / 0 i 7 / y q x q 8 W N w o I x a N 4 + 2 L c / A w 0 N u h I A c j a b R 0 8 t U H F L A 4 D G K N Z G t Q O / 5 5 O K J n q Q i S 5 t 6 z 0 C 2 6 6 N 4 G W 2 + + + b b a C E A 8 2 5 W r 1 z A 6 O q Y q z d 6 l G 3 / n 3 X f x 2 c + 8 A q / P r 6 z 5 z V v z q n 6 E W h E 8 O P c g f 0 W Y + o 8 + R L B k H k 0 l U 4 r r l g 6 3 S M G k m E o Z q c k m B U y s F h u r N x o p u + x V 5 5 2 I T 6 / j 0 k 5 K K d R K 0 Y W m q T H + k E G Z h 1 l j 3 q M M 4 c r g j O z h R O 8 V S P p h N 6 h I p o 5 A w o d 8 o a B K A A v k v u v b d R i t D k Y m p 5 H y y S z 9 3 s 5 T V 8 0 G K G z V e N 0 N + J K y y j Z P i h F X v 7 8 3 c S k e k h T F r t x E w H E H b c c p x k + S J D v Q f + K 1 6 O n F M + 1 H g z H X a O B J 9 V x j / O y q v 0 d q e 7 S R T V G m C q l f f 3 7 q I F h W G 3 N z 1 2 l 3 R t g 1 O m X U B Z d P 9 p O S u a 6 6 2 o B u D 2 g E t M o V t m e U 3 t i p d i G x e a t y B n k 8 9 s I 0 J l P n 8 M I L L + H n f + 4 r y C T D e O L J p 5 C K e f H F L 3 5 Z U W l J Q p b t b h 6 0 K V u k V s C w 1 c J 6 K I W K N 4 q K u a K G 1 N U A j Z I p 9 o c a V J P B s 3 4 s e T C 0 S q l g f / 2 b 3 0 B m O I M E F U r m n d 7 4 8 Z v Y y W Y R i U V p R V 3 4 X / / V X + l 9 / e h w V 7 5 P v i 5 V Q 3 u d v R / i V Q Y E p x t L 9 F 4 Q k h 3 d r y z k Y D z y s N 0 W H g W S K R 4 9 d f D x 1 t 7 N I p D + / 9 V 2 b c 1 t X e d 1 4 X 5 w J w W I F 0 k k b d m K U k t 2 Y j u + d H I b J 5 O Z T p O 3 T i d 5 6 Q / o U 2 c 6 f e l b f k U f 3 U n G z 2 m T t G k m b u 1 R E 9 u J H V u W o 1 i y R d O 8 i R c Q I E F c D w 4 u p 2 v t g 0 M e g g R J T d I 1 A 0 E k Q O D s f b 7 L + r 7 9 7 W / H c e E J K g Q 9 7 F b D w m Y 9 h s u 5 A a a y j 3 A N o s k W v X G g n E j n u G o 6 L r 9 U g O N 0 a b g 8 Q d / 8 s M S x h n D p u U M 6 J o i S z W V e h N 3 v o d X r Y n N x F 4 0 9 B 5 e e L S C J D t L Q o q 6 F a O 0 u 5 8 + l o S E j s C z 0 b A f 9 i c B W 8 y b d c f o G a b T 2 L O k 7 B 1 i x P + X z c e G / n H 6 e n + O l l a 3 O b 2 A n x m f Z T o K J M 4 k T W t x R m R Y x t Z D E e 8 v H l d S K 1 f D i P O c k u O 2 d i N b / B 7 3 s t w 9 S 3 6 P Q F n y t M Q U h 7 7 u g v i S B o 0 n V 0 G a z / e H w p 0 P M 2 3 t Y j 2 f R o 6 d 3 O j R 6 N F B W o m o 8 6 l z q 5 e G 7 z g + T 5 a u 0 l 1 F Q w K 9 j M u v 3 E a W l U l A W N c W U d L u 5 b 1 E O D l 3 x W R j s 0 6 r Q C o V N k 8 I x M N T j c D 3 g P F j b C 2 F u c r w F P A / a + 3 u o f N z D l b 8 8 f m 2 l P 1 b Q 2 L J x 9 d t e L K G E y q 3 F B J 6 / 0 k J O e 8 w F 0 + 6 s x v F p 4 X C M s e i q p C e w f C B P q c S F N Y / S / Q q s y A y a + 7 x p q Q Z W d j e Q r Z D e x i O M o W L 0 P O r L Q A o X S / E 5 Q j r U R 5 M 0 s E b l a d B K O v w s F d z n k 8 u 4 k t t G N j W L d r i N T l R b 5 0 M H h 1 K b k p z U s M G k 4 k 9 R Q b / R D Y 2 Z d t B W 1 H h 0 B K J Z 8 1 R i g 8 o t D D j O c O r R C o 4 1 b 6 N r l h v b W 5 i 5 O M 0 x h f D h 5 g 7 K d W / d s W f v U 8 4 8 g 2 P F 9 v G 1 x z 1 6 V + 2 u 0 I u u 4 c l u H Q 4 p 6 0 7 n U 7 Q l l y O Y i M 0 j H 2 X M O T Q C Y g V 1 z s O g 3 0 J e u 6 8 D j V 6 U 4 F A W U X u t G j Q u u f r v M c h 9 A 6 u d O z T m 6 j p 8 1 G D O W D d J g 3 U f O S B t T j U 9 U k 6 H l z a X g K i E o 0 9 B U M n P C N z y r 0 m N G s N a p j F C d A B S v c r r G B T O P s o k Z D 8 g p T h / y n 2 3 J c p F O R n p b f A o K H 2 0 h + x c 0 q S o g y g / 2 C U t y + L i M x z f k D Z K M N 5 4 Y N F q D v C N y 4 u c o + y h U A o q i 0 m O N H w x v 9 P E H z f R w c Y j f a e P n f s 6 0 9 U 2 7 d I T e Q u Z 2 S S s X J w M T U o V x o C X U W e w v m O 3 s d V u Y o e P W v U T W P k v o J B I 8 o a n M J 1 M o d 6 7 Q 8 G a M o m F A 4 W S E D j b H E r e t G A 7 6 B W u U i P V z 9 n r W O k e p X 2 j x + q 4 N A y R / b c x K P 7 1 8 D f n h 9 p S + / T v k 0 8 e 4 P r 1 o / f 5 b m k R W 9 W b 1 O 0 u 2 U g M y f g + 2 k 7 e P H / 1 M U + p t t o f Y b b + G Z b T p x h m Y i Y 0 i 4 Q 6 t w r a B W 5 d 8 b y U q j C C h 0 o E E N 3 9 J T 3 f y 2 g j g 4 e t j x i X D 9 f l R r A Q p n E N 9 l w / A 5 F / / o e / / e F B T / I x G w N D q Q W 4 q a u m S U q n u U Q a O Y 5 X M y C v / D f c g h b C z l I 8 Q o u 5 a h 8 l n C P o U / 5 A + 2 v + J L Q u g E b d I O L s I t J r 4 O F d C n r L w t S z l r H Q i r l C A 8 Y p n A s J x l d I R Q 6 q w I P x i L y Q u H V P v Q l F O 8 h 3 j M K N G b t i A t v L V q o q I j O d x s R 8 n k r F z 6 A C F a 9 N I E J P p f R r K B J i / C Z P 0 k X F I f W k M q 0 0 6 l i p l d A K J U l z V K A a Z X z Q 5 L f K c t u Y S + u E Q / + 7 + a z 4 8 a C p C X 9 W l Y l J 9 / P / H E + f 8 Z T D e 6 b T 5 6 V M X t P J Q 2 h r g h U r m 2 L Z R 4 V 6 D 4 r 2 l f f 2 M H / l M H v o o 5 h i 7 B S 5 j b 3 6 F G 8 9 L Y c b x u P T b 6 G 0 f 5 0 x 8 7 s m M S N P Y r c 3 M E g U M Z m 4 a m K 8 k 5 C h U k b 9 3 e b K t v J e m F M i R b f V N 3 K k r l T b h d b C p H n 0 6 h X n H s M a z v 8 I l P S I c Q z p 1 M 3 A n J 6 N s G m p J Y E w G G / 5 J W h u 4 T s I F 3 j T d n 4 + / G 0 Q f c Q b b 5 y p T H U G f E c h A W 4 O / 3 8 + 2 B S M O o N M n Q j y K K j v t N H Y 3 + I w 6 U V J P b R o W d 5 I c k J p 7 Z + P k 2 Z 5 n k m e y D U B f x 9 P F X Q k D u d F l C 2 Q E j + A y q z M I m q H F 3 Z 8 P W o U r n X J C 2 4 p B A 8 W P z d T V b x B R Q r o q Q 9 l 3 r Q R U 4 p l M 4 a s 0 V u t d q g + H Z v C 1 a F l v Y t S Z 9 F 4 U n W B W G s d b h k 3 S K q f P K m K E S o y j 5 E i 5 w K F R R 5 t I j 5 e Y Z w a 4 y 7 l 9 h 8 R 8 Y i u n W O b H E k 0 D K E Y J Z s I I 0 4 d t s u L H C M 9 M + d b c B g z N r s l Z G O z v O Q v Y t q d R D p 6 E f O p 4 R b 4 E X R M Z c g Q K v J V p l d r k z I e C V n P w + u P l P 8 L / c n v 0 E h E U X M 2 G I t 6 m x T z w y 1 H P k L 8 E 4 f / 9 A P r c + e B 5 x b E N f W l P f + P B 4 j s v Y 7 6 9 s / g 7 P w H s P O f 1 G o 9 f o n Y 3 j v o J 2 / S Z f 4 C b o e C o X d 3 y u Y 1 J z N + r 7 2 P 3 c 6 q 4 b L r r X f N b l B Z / F C / S l p z D + X O f e w 6 n 5 r + 2 / v d N f M Y x U b 7 f b O n Z t d Z R d e l x X 0 E 1 J Y c J K e i u P / u L f z m J z 9 C t W Z h t 3 o X 1 n Q D r 7 / 2 L 7 D r d b N m c Q g q u w T R J F D O c I 3 a f K R 6 R G X 2 x o G C G d K W i T g 9 M 6 3 y t T k v m I 7 G o 5 i 6 c b x 0 S p Y x w k e M s V Q y E q H g J / B E M o o i Y 1 v t 0 o 3 R K E T 5 e j B e W W 2 9 c 1 T + d U 1 + Z k p 0 U 9 T P h 0 q 2 1 H 3 o F C T y F N Z z G m j T 0 E f x I t F o t o / F U a O Y S T 2 N + e J 7 s A r e p s y l 7 a + a 5 0 4 3 i z L j O 5 U M p d P X E X e 8 8 8 o 0 H 1 K s I C 5 a f 4 G c W p M F F 9 f l m f z Y i V 5 X y x g + B u E 0 Z U 2 x o z d J 1 e G h g R P x B c 5 p g U M N 6 c g 9 9 K V R h P Z w P Q p C 7 / 3 h F + 6 T l 5 + j U H f M 2 s m g 8 T l s B o K l 3 K G b t O g e L 1 K J V N I u D O i G I / a i y S o N e k o u 0 E B f + C 5 f O X v m / R I Q H 7 P x L 2 C T S n Q S t C Y x l / J j A r X H f d e U / o 8 i W H 5 y G p r L K a T n W 6 R V c Z Q + L l G Q E 5 i 8 m v Y y i i a N G z M l Q 2 N h K j J o g 0 Y o x D G c V E o l Q d P D D 5 5 9 n L L r V G c + N e i V y v R I 2 y a G a q F Z v 4 9 Y 5 j o u U A l d L D G W o q U n T Y w H p F d p 9 y P W n I I e C l h p w W 8 o a b T P t E a m d + 4 3 a D e G 8 8 i x u o o l W x x L m j H E Q a x I 4 x L U W L W B k 7 H R g r F P 2 z m m Q f y y i Q P P g t L 3 t 1 f n 0 C y t I F H 0 k i i J W I 2 K 5 h 2 z I w / q V t 6 G O / E l r N m 3 z e 8 E b 6 n A W z K Y S 3 s y 4 u 5 + g F C e H k d M I k B 3 d X y O C g t 0 S P h D K 4 M B x 9 V n g B o J 0 5 O F + 1 h I S 5 H 5 e Q x 5 1 l o f 8 P X D 8 a l Q d t q 6 O f z p b I T q S z 9 2 G 4 2 O K Z W R m 6 5 y 8 v Z d W t H h / a l X H G Q m o p w z s U r v 4 r X Z L A h R E 6 v z O 3 Q S Z 6 c Z R x U q w x u Z s 5 7 G p n 2 H n 3 K U w s 1 Y z z N I 9 m j W w O 1 w s F 7 T j p N w O f n C s R g g i P a e j e Z a D M V n I l h / p 4 J u t 4 X H z c 7 a / w c o r h I V 9 K H u T s Z L j B E w U 4 Q s i 3 r c I K m p y m / f / B l m n v s 6 7 r x / y 5 x 6 e P X m C 2 g + X M b s 0 3 l a b B d J x V z D 9 / v Q P Z p P n 0 y R j k E l X 9 q q o F g m 8 E n a R q 9 u q e H s d d 4 A G T I J 4 F H D 9 V k 5 i p l c D + k R O 6 E 2 Y K X e R y e f + j 6 C 5 f p v s b j p n V T v 4 9 r s m + b Z p K 8 z X 8 G A V G 0 t 6 S V M Y q G 0 a e n s o 9 X b g a U j f m j w 4 9 h G N / t N K p W 3 7 q g D 4 d L k n t H W b a y 4 F u M m d e 5 N I T F M Q l x M X q N n K s J p 3 s M m P M Y V R I z x q h a c z 4 v I D / 7 p 7 3 7 Y T K b Q S F j Y j y e R Y B B c 6 / R J f b y J T a Q i N D w h 1 H e 7 i F u e y 3 3 1 1 d e w 9 P k y f v T j 1 3 D 9 i 0 / R E k W Q S j j 4 Z L l p F i z V Q X N x a Q m Z T J 4 3 R K d t e 4 I U V K Z i 4 h r d 9 V N I x a / Q U s T R G p R N C b 8 P x W y F x G F 2 R T + f R A F 9 1 H s b h n M H V 9 q D 2 L 3 X Q d d 2 U F + 3 y Q K 6 m H 8 5 U D X e V z L m h C B m H L S z d p g J P B G 6 B l l x B b P K q h k e P y L y 9 F a q e z R W X F 7 B V H n Q g 4 1 c f 8 2 u I R G 2 U J y e Q d a i N 2 3 s 4 9 L U L D L 8 u + R k j x Y 0 P I Z a u a j 1 1 p G L 6 j T 2 4 a / G Q V 5 T t H a 4 E O 0 j V L 9 D i / 9 l / i e M f d V K q 3 p 9 5 L O 0 J f 7 u Z h z r 1 Y g 5 1 F o v 7 1 T 2 k I x t I 5 + 8 w Z / P + n I 6 P 8 a r q 3 u U m + r q Q Q q 9 k P X 6 P M j I i p X k + 1 X s R T y t n U o + d b B X S e / o 7 6 j R y g R C 9 G I D 6 0 m 4 p V + h 2 r 6 P X n 8 X T X s Z e W e N c d N f U d a m U W q 0 k b E c G u g + L q W / x P n j e H m v S o O N E 9 n P g E Z k Y r j R 8 D S 4 / S b K z f c R + f t / / P 6 R V s y d s E v t J Q U a m Y e E 1 m F 4 Z + q 9 L W w u N R G P q V h 0 g N X V V b z x x p u Y L h Y x c + V J / O + v 3 8 K / / f t P S Z 2 6 p h z k p Z d e o E W o G 6 W J 0 m r r D C I 9 Y h Q S 9 W n z k Y 1 K G e I M v r 1 M z j y p X j C 7 o o p l f f c 4 z F q i f e M L G c P d S R o E C 4 N o F T P P H O X h I X u J p u h w i 8 W Z k E U / 5 b s M 9 J m 6 / r G 9 D n X + F D / G p 0 V S J D 7 U K 0 G f 3 R s 0 U b E / R z 5 R Q K E 4 a 7 J 6 u W w O j 1 3 Y R J 0 C M V n U u c T 0 H q f K q 4 u 6 2 c R 3 D k + s 7 5 c y m d I t 7 5 p i 3 Q d G Q I U P 1 p N Y q 9 L r j e z e F W a y f b 5 3 G 7 1 w x v T u U 8 G t l Z x m T L X G 4 D + B z f Z t C m 6 e 8 a B O H u k x 9 m 3 z P l f p P X Y Y C y / y e R v 7 z R m z 0 9 e H r 1 C C w 7 m I J 5 6 A V f 8 M f U v 7 n W K m T E p o 7 L 4 J G x 2 y c H l C F + v t 3 9 E x x N H j e G J O H T F S + c 3 k J C Z C e c b v E 5 i f K C I X v 2 S y g G a r P W N I R w Z j p J J C 4 c 3 E Y B b d k M 3 3 B + g 7 Y y p b y t o t G S M u a q m Y v 9 L f 4 H s Z I 9 9 Z + 8 l R c k 1 E V b 9 2 S r s u n 6 O b t R J K h W l H O 5 l B a O 8 t u I V X P C G h M L 3 6 r 6 / i l b / x U u x T D B 6 T k Z H A O 1 B F I I y W 0 k 8 m F o y F F U a p Y h C X S A 1 j J 2 X g h q i u 1 s i j C 2 i U y y j e o B f O j f I T F Q O f v t Z x B E o s j N v 3 J W j x 9 y w F p W D p T K Z E g v H c T h l T g Y O 6 Q + 0 H W O 2 V k Y 1 c p H U c X t d w n m K N W + h m v m m 8 u f q K / 7 m R d a O 4 k P G o e 9 J 5 G + 3 o i 5 S u K C 2 7 1 9 v j N C y v r O K x h X l 6 B j I c h h A G t N w P 7 Y 9 p 5 2 X 9 P Z k S j d M G v l R M b e K 8 z 7 x X u Y e H l W c Z k 9 N I R B O M o X 7 P W O p o Q m C + Q Y M 6 / T 0 T 6 w r u 3 m 1 U 6 Y V r q Z M z i Y K r d m q h A R b i N z h 5 I + + z 1 6 E D I P x O T U F M 9 i 8 h 5 w 7 v S V 5 e e 4 A t 0 s Y O j c F J S P F e X b S u 4 / 8 A J C d / a V S b Z o g A A A A A S U V O R K 5 C Y I I = < / I m a g e > < / T o u r > < T o u r   N a m e = " P r z e w o d n i k   2 "   I d = " { F C C E 5 0 F D - 2 7 5 E - 4 9 8 F - A 5 C C - 9 7 2 1 7 D D A A 2 7 3 } "   T o u r I d = " d 5 0 0 b a c 6 - 3 a b e - 4 2 6 c - 9 e 8 c - e 1 3 2 b 9 9 5 3 2 5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G M F S U R B V H h e 7 b 1 n e 1 z X l u e 3 g E L O O U c G E M w S g 0 i J k q i s e 2 + n 6 X b b 8 / i V 7 R n P 2 B 5 P 8 t g f Y D 6 N 3 b n 7 9 t y g q 0 h S p E i K O Z M g k Q E i E z k n r 9 8 6 t V G n C q e A A k j q U u r + 8 z m s w q m q E / Z Z a 6 + 8 d t K v z l 9 d l R 8 Y H 5 0 8 I u m h R V m Y n 5 f V 1 V W Z n J i Q 5 V C e X G x P s c / Z 5 + B / n 5 Q k 8 t a O e c l O i 9 6 / F c w t J k l G 6 s a / / f x B u p 1 r m 6 f 4 0 e J k 4 6 L k Z a z Y + 6 H J Z L n R k 2 r v N 4 I O k x R n r 8 i R u k V v h w + M 4 4 m G B c n P 3 H g g R 0 d G J C 0 t T b J z c 8 N 7 e N Y c e T 3 8 + 3 k / s 5 A k H S M p c q B 6 W Z K T k + V m d 7 K 8 s T N F 5 u e X 5 c t r D 8 L f / O G Q 9 O s L P y x D f f z G a 5 K a s i y L C w s y M z 0 t o V C K 3 O r L 0 A f o D V Q 8 Z g L v 7 p p X Z o j P T O x + P J Q i J f q A 2 0 d C c j T 8 k F d 0 / + W O N J m c 8 8 6 R F l q V X a X L k p W 2 K k X 6 X X C 1 M 1 V m l d n Y / i k j V c e m M n 9 F d p c u S S h Z Z F A Z 6 2 Y C j A W S d e g + a p 4 P / y W y s J w k Z 1 r S b B + f J Y K V l R V j D J A I U 0 E L 8 8 s h f Z b e f n 7 b M p A k e y u T Z G B 4 T G 6 2 9 4 e / + c P g B 2 W o + r o 6 2 V 9 T I F O T 4 3 K 7 L 0 e a i 0 e l f S x X u k e 9 A d y I m X b q A 9 5 Z s h z I T I v h B + c + S Q 2 J l O c t y 8 B E S J a V X 2 C o f 8 b W k J O + a m P n n 2 C O 1 y + o B F t V w v W Y B z C 0 q 2 E m W N L v n 3 2 c L h / u i T D V m Z Z 0 Z S y R T / Z G 9 m 0 G J t t U l V g g I a b S 8 7 c 9 S 5 O h q R R 5 e 9 e S f T Y 6 n S R l h W n S N z Q q N 5 / 0 h L / 5 8 u F R 8 g + A z P Q 0 2 V d d J M t L S 8 p M u S o h F i U j M y s h Z s p N X w 5 k p i V l p L H Z Z P n G x 0 x g U R 9 g z 2 j I X n 8 q z J T o D P + i M D W / X l p f 6 U y T r x 6 l y 9 e 6 M Y k B / o e Z + p 8 + l R R 9 l H 5 m A u + o V r F V w E y Y A S B o A g X + / Q u L i 6 Z x H K l d k E f 9 y T o R r E p h 9 q o s L i 1 L V V m x V J c W h r / 5 8 q F D w J C 8 3 C 0 p K V k O N B / Q Q V h U n X d F m s o W J C N l R b 5 4 4 M 1 C G z F T d t q K H K t f i t r P g 2 W D k b 7 v S E w d + b H j V Z o Y U A v P P Y k e 9 9 T U V J m f m 5 N F J W 4 / E C R J S a t y o 9 u z j x N F b l 5 e + N 3 m T J W e n i 5 L O l G n p 6 x K f d G S d A w n y b N p t Z f n l 2 R x f l a a a k q U 6 V V t C a D N F 7 0 l B + x 7 4 d v P 3 3 x d S r M W T J S n J S + r O r G i N k u K D Y h / s I I G b n o h W e 4 + j T w M v j I 6 o y J d t + B h / m e 8 T M A g p 3 c v r J O Y G V m Z k p 6 R Y Y z l B 8 / o 4 + Y F e b 1 2 y d u x C V Z W l m V + f l 7 G R k f t 7 7 H R M V l Q u t m M q U K h k E x P T R m z w 1 h Z O h G j s j 7 p X 5 S k 1 R X 5 6 O i u d X T 5 M r a k 3 3 x 3 7 a X S 5 Y f H D s n c o t 5 k 8 q w + j C R Z 1 r t c 0 U F A O m 3 G T C A z d U V O 7 V y Q v v F k e T y Y I v N L X P k / b Y S S V 6 W x e F n H J C T 7 K p f M a Y B 6 + y I A o + y v W p S 7 v a l r E 1 a j q t v t w y G 1 S 1 f k c P V 6 b x 6 A 6 P H U A Z 5 l P N v n e b G Z T W W T t k o s / m Z D H Z 1 W 9 T U 3 U 9 + H 0 u V 3 l 2 / b 9 1 4 W X q o N 1 V R X J Z 1 q y 2 S k L J p I x o P T P p w s 5 x 5 7 A + + w 0 e x T V 7 Q s w 1 N I K V U p X i A z p a A B / M h Q W 7 h s s y 9 M 1 D / h M V N 2 + q q 8 3 z R v t s v x h m B i 3 w p 4 F J X K O D b j K q B T z g k K s 3 R / H A z 2 9 Y X f x S f 6 5 8 H M z I y 9 D v b 3 2 z Y 1 O W l / O z g a w v 5 a W P D C M W z Q H J c z q d 8 f 7 O + V k / s a 7 X s v C y / N h k J n r S 3 O k r Y h n a 1 k x U Q y N z i n z 1 x V 2 7 U B c K + x Y D / e O q T S j e 4 X Z y f t q 1 i S 8 t w V e S 3 O T P u q A W J A a k D U 8 4 t J k q Z j A s F j U + W l L 0 p f T 6 d 0 d 3 f b G F 1 R e 5 J x w z m w X f A 0 i B + 5 x / K B M m u d M j J e O l 5 j g Z r F O W v q 6 8 N 7 t o f u z k 5 7 h Q F i w f G z s r J k Y n x c s r K z p b S 8 X H J 8 M S s H R 0 u p q W m q C X l O r P G x M Z k Z 7 Z e 5 2 V m 1 t d K k I C f j p d p T L 8 2 G e u d A v U w t Z c i u k o W 1 Q U I t 6 V K J 5 T 3 0 a P v J D 7 e f 7 6 M H v y h A m A 8 H U m R H y Z L 0 j I U s 3 s L l v q r A d V 2 v E v p t V X m x W / b o Z P D m j g X 7 j H 3 X r t 2 Q + v o 6 q a y s l J X B 7 y W p 7 5 x U J z 2 S g 6 q y I b n 4 P f e 8 m c C o K l i R o 7 W L s l 8 l n h 8 F m T o R B j A n 2 s a z 4 W F 7 T t k 5 O e s k 0 u D A Q P j d e g w P D t r r r E o c 1 D O 8 g x B 7 b Z g h X Q z K D 7 4 L 8 v L z 7 X z A 0 Q h M 5 n e E u P 0 r y l A g I z N D i k p L Z X p 2 z r x + M 3 q u T 0 8 c X E e v L 2 p L + s 3 F 6 8 F U / R x 4 9 7 V 9 M j S x L M u r q n f n L C j z r N i N n n 2 c K r M e P R j c z f s R t O 9 F A a L J U i L L 0 N m e G R 5 i 4 X V w I l l a h 1 P k i H 7 + b W u 0 O v r 7 w m s 1 i z I + l 2 w B V n D 7 9 l 1 p b m 5 a s 1 P A 7 d t 3 5 N C h g 3 K v L 0 V 6 b n 0 m H 3 / y w R p B E l J I U Q P d Y W o u S a 6 q F F u I o z Y T B C f j g e H / 4 m G 6 T X g f 7 P E 9 L M X w 4 I A U l Z Q G E r 0 f M A B b U U l J e I + e X 1 U u m I H n 6 / 8 9 z J m S E t 8 D C N O l p K a u Y 1 q H 2 P 3 L P F f d x + 7 l Z c Z O 9 S N l r n P n v p M j R w 9 L q T I X + 5 c k J B f u t H k / e o E w Z 8 2 L 3 N L U O M l I S 5 E H A + n y s D 9 Z L r W n y P T 0 l D k h N m O m l w m u r f N Z S D J T v c C k m 3 n Z X 6 G S C s d H Z t o P e 0 2 x K M h c l V J V R 0 t z V u S R S l L H T N 9 8 f U 5 G R 0 e l q 6 v b V J m O 9 k 6 z C R o b G y w e x I T A T A y h 3 l f m a t H f + p k J 5 G S s y n s q 5 d h c d o g f 1 7 o 8 t R p m A k s r j E w E n L e k r H x T Z g J 4 6 W A m b B 0 w 0 P f U V D T n J P B j I 2 Z C s w n p 5 4 n Y Z H g F o a m Q f n V o y v s + W T i 4 8 n F S 7 N H J a D 6 l X M a e j S i z z 0 q W 0 m h B V k Y U 7 b 6 I T e 8 u a P f 2 t 7 f 2 N c h X 9 1 X H 1 8 F g m 5 + b l S u 9 h V F x l H j M 9 D K Z L E 3 p Z V e Y Q P 3 w P 6 v x W d 8 f L x H Z A Y w L g x O v K V D C x 2 H y z q 4 F O f P N O f n m m 2 9 1 F l + U 0 6 f f 8 V S t Z 6 P S 0 F i v h v e i 5 C q R 4 i Z + X y U J h A T 4 b V O 5 d 5 8 4 c 2 K R p t L 5 m E o j b K L 3 m q I l E F f F Z 0 F A N U s U + Q U F 9 l p W U W H P t L y y y v 7 e K m C + z Z j J 0 U x m Z q Z 9 F x W w J D u S B J C p t h e o r a 2 W b H k m O f n F O v l k y o I y 2 v G 9 d f q J R 7 c v a n u h N l R 6 b o N c f Z r n z W 4 r i 2 o / L U p J f p o 5 I t w N x m O a e P t f F O b 1 G r I z w n / E A T G v l w 1 U q e k F B i w a 2 I q j M 8 n S N Z Y s 9 b n j 8 t l v f i d V 1 Z X y / v v v q C r 3 o X 2 n u X m P E v 2 q z K o d U F x c Z P v A u S d p c v T k K b l y 5 b r U F k Y m j b Z h j O / 4 I K e x W e 0 y h y 8 e p E t u x o o x m z 9 V a G p q U q p r a 8 N / b Q 7 s K 4 d E p M v z A t p x m R X Y W Z 1 t r f a e 6 + b 8 U + H P c n N z V P U c M w f Z 2 N i Y S d 1 T h 1 5 s f O q F U V A o J V W a K j N k e k 7 F 9 M q s n G h c k p b B k M W P N m O W l 8 1 M D i N h V S A I J N X 6 A 8 g v C 7 G q l B + 4 p U / W T s r Q Y L / 8 7 B e f S l P T 7 v A n E R Q V F a k K P R 3 + y 8 O 7 K s 0 y 0 5 L k + P E j 8 u T h v f B e k Q N V 6 y V y L C r z I p 4 7 r u x B 5 5 S p b C 7 M M T o y L D k 5 6 z 1 q G 6 F Y 7 R S n 7 j 0 v Y A i u Z T N w T o f q W i S P T q D Z O T I 0 M G B Z 7 N w L x 8 r L y z N 6 w 5 6 b V K b K z U y V r A x P z X 0 R S P r s 0 o 0 X Q s 2 H D 7 w m T 3 r m Z G o h p H r 6 r D w e S J L W I W + G d A w T j 3 F + K I Y C r 6 u x j 6 1 E G U e H 2 l Q E / V 5 2 s J h J e r N b R O U 7 t W N B F u c m T d X J z v Z U l S B 8 e + 6 C v P P u q f B f E f Q r 8 R Q V F k m a 6 r d I v O / a 0 + x + U T H j C Y o L r W k m M Z 1 E Y i x c 3 M k P 3 M 8 E 5 A s L E 8 u L 4 5 n + E N I J u H O Z z a X S B 1 A a t K i q M k x F / i j X T o o S u H f v g d T V V k l R c Y l 9 f 2 l x U b 6 5 9 W I c F G j u + v J 8 W 1 J y i p R m L u r F J c s H T X N G P W 3 D 3 m z / K j E T o M b n u 7 Y 0 u d 6 d K s + m k 3 + Q z I v N b h F n x D s 7 F 6 x O q 6 2 1 T T I 2 m T F r l B i C k J 6 W L u N q Q + C a 7 n j y S I 7 U L F h 8 C k c D s a W L y m B 4 B C f m k o z h 2 A c z O V c 8 C G I m g F 0 E M 0 G o i Q A C 7 w n H l l 4 E c G z E A 9 c E U 8 B Q e A U B j g i Y y e h L r w X v K O / 5 z s j w i J U O 4 W 6 f m B h X x l u S w p x M / d V 6 2 t 7 q 9 k J s q L T C A y q R V m V 0 y n O P P x n 0 1 L z N m G W z z 3 / M M P d p g t h T v m j O A i R M 8 9 4 9 a 7 N s P P T 2 R L I S / C g s L J D O j i 5 T f 2 p 3 7 J F s 5 U u c G 9 Q j E V O i H q x 3 L C S X l L H I G g c w U G 5 6 Y s 8 B 9 z M E m S g I 9 j 5 T l X G r g H l G h o b M F s P 9 z j F y 8 / L X m M V h e G j Q Y l i M F 6 5 1 P I a 8 P h s Z s Z I O A G P D O M 6 p 0 h l m c u e x J A h M / u G x Z l U T Y + h 6 O 9 t z 2 1 B 5 F f u F + 2 w b I l l V N 2 U S 1 C g / g h j n p 8 x M L r 6 V C G o K l 6 2 i l S B t g R r U T i 3 Z C H V 1 t W u p O L E 4 c v Q 1 e f T o s V z v S p X z 4 Z g a z E 1 c K w h I 6 M 2 e B U w E 8 f Y 9 7 T U P 2 V a A W h W b g b 4 R S B v C K 8 i k g O s d L x 3 H I E O C t C J s I t C v T F d S W m b X A x P 5 U a h 2 J l J p e n L S 7 g 2 m K q + s t M 8 m J 6 b k 2 J v v r E 1 a 3 J s x n R L x 4 Y a I H b Z d P D d D z c 2 n 2 E W t r i x L V f 6 S f P s k V f o m I o 6 I n z L j x E O i 2 R 1 I B 1 K h w N T U t K p 6 m 7 g h F a h v D 2 d 2 y Z c P 0 y y F K x b Y C n i z T u 5 Y t G w K V 2 / m q p U B r n b i b g 5 f P M y w I s A g d L a 3 2 0 w O 8 T p j f 6 t w 6 h i A H l y u X R D S V G 0 N Q l e 7 Z + O Q d g T x V 8 R x x f t V e J w R M I s 7 P + c k H o W n F R u a 4 y C d + A y P X 3 F B P n z 4 X N D J a / v / c i s O 6 + z j c T n S a W J W Z 4 U E V O x / i k w W h O Z w v I g Z v K 6 u x t 7 H A z E y J I 4 b u o z M b K u O j U W y U k S L S i i H 2 k K P k I t z l J j C 5 + M Y O C p g O J w R b z Q s W I 5 g E O o b v W R S A q T b x c T E h K p v Q / Y e A v e Y Z j X u M X G A O O B l R O 2 r a 9 w R 3 u M l w G I D B S H I B l x W + o R G U S N h o o W 5 a Z t U Z v X 8 b j 9 S D k Z / v a F s j b 6 3 8 + + 5 b C j G A 8 4 2 h l I d x 8 2 Y j m H + m X H i o z J / 2 c o h w P l v v z M 1 b i M w c 9 K Q x A / 2 x U p D p E l O T r Y + m / X E i u p H 7 A n X P Q 6 J S + 2 e q o R T Z D N Q 6 + T y 4 y D m n q 7 N H Q 7 Q h a l w F R V m s / g z x C k 6 5 Z i u 7 s k B j 5 w L D I N C V f d c c N Y P V E C k Z y x w s b f 3 j k c 5 M X C V Y 1 + h R v K 7 r s 4 u H Y t V m Z m a k t F n I 2 s p U t Y o J i t T k h g o h n o b 2 7 Z V v p z y Q 3 r x Y e m k j N N Y T D V u + M M N 8 E + d y b C v K L U 4 G I 4 R u Q k J R t g I p E z 5 w U z 8 c f P 8 W g r V k 6 H Q m t 3 W u H O H 9 P T 0 e n / 4 Q P k H 2 R E f q 1 Q q D g 3 o O c M f J I j k s N 1 B N k J N X f 2 m t l F v d 1 e U C h d b f A g K C g v V H p w 2 x s I + I t U o l k Y Y o 4 H + v j V H g 0 O B q m g O m B o A x m m s z j c 7 z H + c k a G I c 6 R p j x f f K y g q V O Y t s r g b 3 8 X B w X N 4 9 0 C D f b 4 d b J u h n H T i Q t h I L g X u J v w 3 4 x C 0 7 1 W E I 9 I X D d z i E L U 7 f k t L i 1 z 8 7 r I + x J C p Q h u B L H 0 / C O b 6 Q e a 8 8 y y W F B f J 0 9 4 + Y 1 Q / G P 4 7 T 1 N s M q 3 L n 7 O 8 v q 0 C d c z l 3 0 1 O R N c k + c G z h u n 8 Q C L F e u p A V l a 2 M R b 2 E b + L H Q s c C O U V l W q v R 9 s T + Y V F p k 6 C 8 t y w e q T w 0 5 l 7 n 5 o a C d p z f L J N V l S 8 k 4 D s X O p c H 4 m z i 4 s L k r J N I t i W D Y V 0 W l z 0 G M m / / V S Q q F O B f h e J A G m C 2 7 o k a 0 U G J p K t L G V o e E S K i 4 v l 7 X f e k v c / e D f 8 z W B M K R 2 1 D k U I A s k U y 3 + x + Y G N O x p k Y M A r l Q C 0 A 8 N V T u J t x 0 i y q V L b A e p Y S V m Z v S / U G R 4 V z Y + + 3 l 7 p b G s z o g 2 a J E j q 3 Q h G 7 H E 8 m O T r x d I Z 6 l x v d 4 9 U Z I z r J O 8 x X N B 5 0 / l t W I Q j k Q Y H h 4 y B s k J z d s z J i X F 7 5 Z c d H V 3 y Z n P N G r 1 v 6 d / n 3 9 / e M i e E 8 g / q R S 1 H 7 K c w Q 7 m b d a 9 + B O 3 7 q Y N 6 J E I I G P 2 x z R 4 / + 8 3 n 8 u n P P w 5 8 + A 4 L S q s X 2 u g w F N 6 h o N Y J a b Q R U P / G Z 5 J l V + G I q j o j s m O n 5 1 j g E W A / U U K P N B s a H J T 0 9 A z J y 4 8 0 R N k q + v v 6 p C L s k g Y 8 5 6 B 7 o n y E j H c c E d g 5 r q 4 p C A N P n 0 p 5 V b A X D + c G J S S x O P P 1 G f P q L S 4 s y u 6 m n V a m 4 U d n R 6 e 0 t X W Y u t f b 3 a t j u y S Z G e l 6 7 R U W i 6 q q q r D r X l p a l q G h Q S l T m + / i w x 4 b s 6 1 g y 0 6 J n I q D U b a T 2 / 4 Z 0 a D m i u x 2 7 J W g z q m 5 e e s L 8 / y g h d e Z x 9 H M t L d 8 a U N m O h t u L U B L r a P 1 i 5 K v s 3 e H E p I D p + s Z S 7 Z O U d 9 3 p k q p S h q Y a b v P D + e E n 5 k A E g s p h U r l B 5 X X A K k A M + E M i A c K A p U 1 v T 9 i A D M N q T 0 U q 8 5 W 1 d T I 8 e N H 5 a 1 T J y U / P 1 8 u X L i 0 p g 5 O q G r K 0 d 7 / 4 L R k Z 2 e b 0 6 G x o V 6 O H H 1 d q q u r p K S k 2 K 5 3 9 N k z + d 1 n X 0 h u L h P M q h x p V C n u o / 1 E t i 0 r i t h O f m Z y c O + D H s 5 2 H 9 i P E X s r F u W A S p G T j Q t S l h t M / D Q 0 K Q u r T f H w 7 Z P o Q k d i J 7 V F c Y J F Y b h O u Q C P K 8 8 p J S X a E U B z F 5 h 1 Y j b y 6 B N 9 P n y P k n f i O r i a 8 Z g R 8 P U D l a 6 y u t r U s z E l U I f X a v U 3 v u T k w q L i 8 L v 1 w H k R 7 5 K 6 O r v l y e N W u X D + o l 0 P j P D w w S O L 4 b k k W m y i U 8 p Y 3 D s 2 6 v 1 7 D 6 S 9 t c M m M L J J 3 j h x 3 D L 5 + T 1 O i J S U k G l b c M T P f / G J / j 7 V A u d e q f z W o K M a w 2 I b b N n F j V H S C S T 6 M P 4 p o K l s y e I + V S p F 0 i I m z z r w E O l v E A + 0 j Y 7 F R l n q D q i Y V 1 T y k D V P L u W N 6 7 f k + B t H w p 9 G Q F E i 5 s S D f i 8 o D 5 M k A g g S 6 U L M B m 8 c 8 D M G O Y S W p R B G S A l 1 c t K T E k j H F r U D 4 w W Q Y z E 0 O C D j o 6 P h p i x 9 Z u M Q C m h r a 5 d j K o m w P e / e v S / / + M t f m 5 p 2 7 c p 1 l Y 7 R B 8 / K y p R d O x t k a X l J 3 j k d n U z M M 4 A 5 H Z B c r X p s 7 h G G 5 v O Z 6 S n Z V 4 O t G c 0 H G 2 3 m G E p 0 W 1 z J U U 6 O b z M F M V f Q v h 8 j q v K X 4 0 o c B 5 q / J I L Z W R X z U F g c J B I c d 6 D D q 7 8 w 8 r i q e g O T I d l R O G 0 x o H u D 6 + 0 j g r n V B c u W R d E z v G B N J X F L + 4 G t Q 2 8 I Z m 5 v 9 o 4 G 3 r q J M a + 2 q K + n x 5 g y 9 p b I v 8 N G c z h Q u S R 3 e i M S 0 x / A 9 Y N c v N L S M s k v L L Q i x b K K y v C x 0 n U C W D W P H Y S P 2 v b p z z 6 W f f u b 5 e N P P z D G i U W m M t X b b 7 9 l 0 i u W F r G f n G r K Z 6 + / f n j t P R I v R 1 W / n A z P K 5 r o l r A N l Z a d b 1 k R n O y n w i R b Q Y 1 K H j x l G 4 G y k H E 1 v u m X h 2 O A z J E g E H i 9 f e t e 4 D i S E h N P G t 3 u X S / 2 Z v W Z + G 0 0 J A 8 r X l y 5 f E V S y o / K s 5 l k C + I + H g y Z H d G n B v 9 T t X F o y F K Z 1 C q 1 Z R 7 B 4 5 Y e H / N i Q T A Q t k 5 Z e b k x j M t 7 8 8 N S g M J x q E q 1 X 5 B c Q X E p m I 1 4 F K B x z O u q + j n E y 3 b I 0 W M l q Y S I B W p Y Q 0 M k / S k n N 8 d i U U h G X P k E a p 9 2 R 6 Q O g C l g p t i 0 r k m d i O 4 M 5 E q b q o I O M K n / m V A p j Q S v L s 5 e x w / x t o R t q F B W r Q 6 0 l / 7 u m M p t w H 8 h D k H 7 f q x I t O V z f g a r V y y b Y y A v T g b C i N o W b p a N B Z k M 8 e A y K / w o z Y n + / q 2 e V L n X O i C 7 m n Z L U 4 W q l s v P J H e p 2 x j l z H 2 6 P K 2 q / V B t 3 2 3 e U W 5 0 A M i B y y / w Y k F B D B S E A l X v U M c c K q q 8 4 z q Q T V G / Y 4 f l A A 6 o 6 g a z P 1 H G d n A J q 3 6 Y 3 a U X F Z u W B C 1 d u v i 9 1 P p S t A g G c 3 6 k G A z D t V f V 1 q 6 L d c 1 M T c v A U + 8 6 H U 2 i H r / R s G h q Y T w a x l b k E V U W K E M l i I R t K G J q f m b 6 q Y P e d k f q 1 q s Q L w L o 5 y f f O h 7 + K x o s w x M P m 6 m c o C 5 r Q F b m p 6 S i o l z y s 0 O y t z 5 X J l N q Z S q l W l Z D G R L K i x C k 3 9 N G Q 5 3 L C U w a S K F n S v S U n M N 4 q G P x b L D K 6 s i 5 k H Z J q 5 5 D h I 5 M o P 1 J J O e w t 6 v L 6 A o m J b t i c t y z v R z w 1 O 3 Z s 3 s t q A x Q V T l / L P z Z 5 x w z T 6 V Y e V X 0 9 7 g C n E P 3 7 z 2 M S 8 8 u s x 6 6 j + W H e F t C E q q k b p 9 K J + / i 3 M n j X Y T D Z p + / K k C z c P 3 o C I 6 7 A D k e s 5 t b a H C P O p M o i N A v L Q Y z K 1 I o P z O Y c b 5 8 m K 7 q Y P g P H 5 Z 1 r C F U k m f P P U m X i b Q m + x 7 P w D E h v S J w l v g l W k F h x I F w u G Z Z V c X 1 K h u A e Z b C d h Q G O 2 X 4 r p k / 0 i B e T A m G c 8 y G N A 7 p Y C + r O u s 6 M u 1 s 2 m P e Q q Q n b m 8 / S s o j X t B F H a t b N + + Y O 3 w w 3 N c P M D H F A + l R M A J Z D w B p s 4 Y w b e I N r G u o D d Q U P H j 7 U f 0 O 1 0 T S n D Z C 0 p f X 7 m 5 K C a k F + 9 V 4 W z V d F P 3 a M Z Z j m i D m C d r 3 q o H h y l P i x Y X M 1 R 6 q X r R i O 5 g D u 2 M r 4 L c V A S q Z A w S O 1 G N 2 f / T o i f V / 8 M + 2 f t A 7 7 9 G A G v s T I X O X x 9 p U D c X L 5 l E E e P S e q s 0 W C 7 x N B a m T c r B 6 R e Z W s + w + g 8 g G z 9 l m Z S M T 4 2 O S l x 9 J W P X D u c / J P i B 9 y A 9 o w E + s E P j s Q p J k 6 d A O K x P l F h R E n Z t j + X t D 4 N n L y M i U c 2 f P y 2 t H X l t r T I P t x T k B q i H 2 X i y g U 5 J 5 q Z u q r W 8 w 2 w p 1 0 M F d 1 / D w i M W h g N v H K 9 e O A 2 5 q c s I k F c 6 Q W 9 3 R i b x B i M / i P s D c T t 3 7 K Y F F 3 D L R D n Q c 3 2 x c M I Z o G U z Z M j M B A r k b g Y b + j N 8 3 X 5 2 T k y e P x 2 U m Q P X u g W p a R i 8 H O i h G p p P l 6 x a v r D 2 I m T J D 8 / L 2 z n k 5 t j P N E l q R e B w F A s O r 1 d X e b t f i t S e O 3 C s r D u I x Z E a m W r a z v c 0 c A d k B T V o g 2 F 4 l U q Q E 2 e B 0 G 3 K Y D T s b I E x / V j r S I j s j y f a X h u 0 e B + g r V u L g 2 W P t J 0 r + / V 2 e r I Z J z w 9 W V 6 M n M Z g Q I D k p 8 4 C Z A M z U E e 6 G 5 M f w Q q G 0 t a 7 P W g f w l 2 P c R G l / U 4 Z K z 6 3 W m / U O G L s B 9 + p H 0 L 5 X D a h 2 T 4 a 8 Z p L k x u V m e C v 2 j S l B b a c 3 O F 2 T N s K o M s H g y I Q V / 7 m Z s H c s c i K G j F 4 X Z x 6 n y c B k k t x 7 m m r u 7 y B Q L E j I h X s g N 4 + l U n G F s 8 J g Y 9 G c j D 3 6 z J Z O B S 7 D m 3 g O z I U a V t f Y a N d A M S I d l C x Y q 9 r H s 4 E e G R v s l q 8 f 5 8 h E U r n U N + 6 w n u J 9 v e t X A O Q 4 B H A L i 7 3 Z H e k C U L W Y 0 Z 2 q 5 y 9 K 7 H j y R P d P q w R e T x 8 w E 3 m C s 9 M z a 2 3 I y I i 4 c P 7 S u m J C G G V Y z 0 d G B o v 2 + Q E T 8 v s g q d W w Y 6 d J W 4 D 9 x D X v r h D p G 1 3 U i W N 2 H U 0 7 M n a u 9 d 3 l 6 y e W W O g j 4 e H G 3 1 Z C B S b 6 O M m P g V E S B c w D 7 v Z F G A E C f b 9 p Q T 7 Y M x + 3 Z D w e c H c H 4 V a v J / E Y u Y f 3 7 s m J N 4 / L / f 4 U e T Y j 0 v U s w j D w 2 F s 7 F u S 4 2 m 5 j M 8 n S P 7 E x V + + r W L Q y E N z Q j n k K s 9 Q A l y F p b I j 2 t t E t F U 8 Y w G 5 w g F l w U S O F k D h 4 6 V D D E B R u 8 W o A Q b s S B 1 5 R n 2 A y v 0 S Z n Z m W g b 4 + k 1 S 4 v L G r I G w k R W v L I 2 l 9 3 C J P U 1 6 T h 8 O Z M v E s O r s C t M N s y t y h 1 J C d A z A Z I N V S A 6 R 5 W U W 5 M X Q Q a N r i J q 1 Y O N W V U p C M 3 F K z 6 w 7 t q Z L 2 t i A p 5 d E 7 H W i V + i U 9 J c I X 8 T Y K P O 1 h x t v I j P i p M Z M D d g a B 0 C B A 9 F s B T o F v f c v 0 4 C K m A S X r / D o c P H b K D O t + V d N u d K f b 8 j N D M d 1 d 7 y i D E + / i 9 0 G o K V g y Y k c V p H t R L C 5 c u i G N u / f a e 3 p A k L l d U F R s E 0 j s M X E 7 9 3 R 1 W U 6 f U / 1 m J 5 7 J R 8 q o R d m R L 3 d 1 t J v E g U h h S C S d 3 4 M 3 N T E p t Q 2 N U W 5 w O h 5 R u E f 3 I Z w P O 3 Y 1 y f t 7 l u R o Q 7 J K h / V j 3 r h r l z k 6 8 P D B 5 I A Y U 0 N 9 r Z w 7 d 1 6 Z L T Y D H d U 0 2 r E z N T 1 n x 4 7 d H 4 v u j g 5 l 3 F S 5 p V o A m J u b l X p f f C s C b 3 x T a T s M l A d i + S N 2 2 3 A a z C q o 0 p k r w l C x j B X E Z E H 7 X l V A Y K z C E Q t K y + M 1 1 d 8 I s / o b E l S R S H j k Y q V W z 1 i K O S f I 8 0 O 6 4 D 7 u H I k 8 A j K y c Z D M L s Z / L B N z y Z a P h 7 q K m h r L J E e P H L D + F K B S J Q 4 Z 5 Y B g s 7 / i l 0 R Q n A g 1 d d G E h I o 2 N B D d p B J J 5 F K K Y K p c n R T 8 z 5 l k U / 7 m m H j s k F R L y Z H Y D e l G / p Q j 2 n t t R P R Z P q / h n r 3 N F s A N a l 4 T 6 6 7 P y E i T q R m 1 u T Z Z W q e 2 o U E e t A 5 a s j H A J Y + 0 B u 6 + 1 t G x / s m u 2 o K N 7 e s N G W p R C s y 7 E X v w d S f 7 E Y K V J r A / a g q W b e F r B w g 1 q P l J o t i o z x 9 p Q t h n W e H a p V u 9 q X L U F + t 6 5 r u O e C A P j 9 / B S C z A c O + + V 6 T o 6 o z K S o v l s 2 9 u 2 X t Q p 8 T T o y o a 3 Z U I Z j q Q p x Y P p e U V a 8 R K l k P D z l 3 G S A 5 4 1 v x / o 9 6 h 8 i F 9 C a 4 i q W q r i u S u q r v n W 1 O t 7 3 q 6 T + D n F x a o V P O c B 0 H A P u t o f W L v c d 6 Q o x f E g N h c L Q / u W w w L i b i s 6 m F B f v w G o Q D J z n K 0 h a X V U h B e Q K 5 c J f T 5 b y / Y + 0 D o s H k 0 v y q Z w W b t G v Q J M j D B G / f g v H s / B S Y 6 t W N O K l f v y t R I t 3 n K c D 0 j T S j + A z S B 3 C i w u h 3 4 C / 9 i G b W h e E k J 0 3 v P Z 5 2 + c + O Z o 2 4 p F q i W D j P T k 1 J c m G u t w x 4 + a J H 7 D x 5 K X 1 + / n H q 9 J u p 5 1 d T W m r P A g d 7 f Q Z 4 7 B 2 w k 3 M 0 8 + 1 A y C a 6 T a o e N W h N N j o N k i 4 r r K D i e y 8 3 D 8 7 a 0 t C C 7 y p b N + + l i e 9 h d S D G 8 b U t B A T U f Y G K A W n r o 8 A G 1 q 9 b 3 y A B N e / d J t U p Z p J J l i E e G J x C M a e Z M i + U y O i A B 3 3 z r p C 3 E A I J o 3 U 0 w X h u A C I / E b h v m 8 v n V P b A Z U 2 3 2 + e 8 D L l 1 H 5 Y 5 8 / b v f S n l J g f z p q V K T T h f a 0 s w R 4 E C A l x X 7 n h c w C U T 0 3 u 7 5 q H Z d L s v b w Z 9 M y / c X f S 5 y g q w E Q f 1 g B U E c J i z C B r K y 8 6 w e C X U I p q q t q Z a 8 v F x p a X l i d o E f B G e d q 7 t + x 8 5 1 M S M H P F o V 1 V W y c 3 e T S Y U K N f x Z 5 c P 6 L 6 g E c u 7 x o C f N k j q A B i z k 1 + G t L E 4 d k 3 6 1 5 V A D y U x H d c z P p + q 3 V O Z m Z 8 x h E o 9 u 2 h + 3 2 P n O f v O t j A w / k 4 H + w X V L g f q B u 3 8 z M K K z o U j Q 2 J 0 b B w i T B G M E Y q 8 J p s N D y X 7 z x X C g g C 1 u t n l m 0 S 7 9 c e T A 8 V 5 f Z d A q 6 m C l V 5 t 0 s H R Y j r 1 x x A Y M d Y U k 1 l 0 l 0 W o Q c L P p 8 2 B 3 6 a L N z J R w E N v x w x X a x Q J V 0 F 9 9 g A 0 W C 1 Y w 5 H u u H V h F 3 v L a j I y a B O G X F B d L v j I V n l k / W D 0 D D 1 S 8 V T T a W 1 v N / q G O y d U B O c 9 e L J 7 2 9 K y 5 4 x 3 4 H g T X p k w A U / J 3 e c 6 y D C 0 U S o G q V / R t d K k 8 z t W O y x u H C W h 9 1 G K v q H A O j c r U 2 G 8 / / 4 N P l a C z r R z k 6 d M B G Y m p w X K I C U n F x X x M m Y d D q T J 5 3 1 N n P z K w 0 f e O K 1 7 F i z T m x 8 9 A j 0 s + i 0 s 0 A P S k 0 4 + B e Y J A + h C z S Z 4 a 7 4 W q b 3 M f 1 6 / d V M J d N a f D k + H Q m g P h R d 5 i f f H K W r 9 w k l 0 J 1 D r 4 X e V + D E 1 6 y o J D r L O h M C b T g b j T o e r 1 d g X Y f 2 C f n D t 7 w V Q 2 P 0 a G h w K f J d / D e 4 f 9 A 8 h E w C 6 B Q Z l 8 c D E j Z Y A 3 I d l b A y 5 q j k m O H 7 0 m d i g T E L C l Q U t G m r f w A D E 1 l 7 r k 4 L e J O M f O P U 3 m f S N W N D 3 l S a H 2 x 1 6 u H x K Y g k w W U G h p e S z F p W W m k s Y i U T p V R T b 8 L h r Q e 2 + 4 W 5 T / H h 1 j M W n x N j Y A 7 Y d + w i / X b 9 z / j 5 W R H D p H 8 K p x P 5 5 x W 1 l R I X k V T f L L q 9 E u W C S Y G 8 D n v W M k C I d y k g O G 9 X s M Y y U i 6 F D b 6 U 5 f 6 o b n R v c f V 7 W N l s 3 f n j 0 v V 6 5 c k 7 7 + A R k a H p Y n T 1 q j O g L h b m 5 s r J c J b B + f 7 U R v P H 8 V L U Q 9 E g 6 i u t w 8 w L H 8 T g f i S j A O 2 4 p K G u J V S C H U O t z i M M A c N V 5 h O L U J k J K 1 s D A n Y y k 7 l b E i 0 j l o A T e 8 b x w v K z t H u p S 5 G n f v V j V v w G y j i f E J + f 7 y N X n 3 9 N v 2 X W J j f v r E t i u v 9 G J t G 4 H M j c b K f G k f i h 5 t j s V C D a 7 R i 0 M 0 C / C H E z C M z / o t 9 D / 9 7 / / + v + q 7 K K A D L y c X m 9 r g Z j k O s h G D b f T Z 7 w O o b p S i 0 7 r L A S L p m i m X 5 N R o T x C X z l K c g G G Z U c N / a j 7 + L L Q R 8 K a V q H 0 G n o 4 n y 2 A 4 2 + H 1 m g V p r l i W w a m Q G c S s / M F 6 v r R f w 0 E S K 5 F i M T n Y K m m r E 9 K 0 e 5 f U N 9 S b x M V d D V P g O L h 9 6 4 7 F Y F D F n q k h T 7 4 g V c F D g 0 N y 8 c J l u X n z t h S p H U T J O o s 3 U x x I + k 5 x S Y m N C + o M x 6 I n x K D O / m V K s C 4 9 i m e L 0 w E p x i z N D M 1 5 x k a f W W Y C T J C e g Z R f l W f D I + Z 2 d 2 5 2 n A q F B b k 2 a b C 4 2 5 q 3 T w f a X 3 z o B 9 f D M R 8 + b D H m b H 3 S J p N T U 7 J v X 7 P a X x H G R 3 K 6 u i l s K 5 c m F A 8 4 R K j 7 o q y G G j J q w 7 h H s t P x h N 7 q W J T 3 3 t p n 5 + c e P Z q P O O U Y H y Q x 4 z 4 + r / v C x / U j 6 e u b D 9 b t T 8 k s l d m l Y m + A 9 Y Z i P X 3 u 1 Y + g f b 8 v w E w 0 S H H G u x 9 I D M B 3 n J n x R v 3 i m g s V c C t u r d n t g A I / E m y J Q + G V I 4 G V V T A o b c 9 K X Z H X a 1 m v K N h O i o c M m Z R 3 9 8 Y v m 2 f 8 Y S Q M e M r D C Y 5 a r Y 9 + 5 l p 9 d b R 3 S F F J s R R t 4 J D A h g K t L S 3 G J M 6 e i s 0 G B 9 h d d I X F u 4 f r H D p x z g 4 Y i f f s u / r w m b y x r 8 T G w j X s j O 1 s x P V D y A 5 f f v m N v P 7 6 a 0 r w y e Y M C Q I 5 i a k 6 a Z T S l V a l N 6 U f W w X X B / N 8 / d U Z W a 3 + W N 5 p n L b 7 B p 5 A 8 e i f M n v X k x 3 6 m F l c l f 6 Z C M 0 4 B D o l k t O L w z + M M N G P C c S W g p i J K k 2 H n S V L c n r 3 v L D y u 5 + Z w P P c c V b y h H Q + v i u X W + a s v 0 N O m t o X y 0 n y d C x k m d Z D K q F g 6 q / D y 8 k k C j y A q G 9 M c k G A G C E 8 W m O V q X E N M 9 l + 3 W w W 1 g 1 P 3 U K M S u N A A N g x E 8 B u w Q 7 C r n K 5 b H 4 Q d 8 I L w O x O C h D e O L / n k P e o h B B r Y f q c 9 K l t M t j T a j M 8 I M u d e 7 l x 4 7 a 0 q q r 1 9 d d n z W 1 N x 1 v c 9 P N 6 n c X F n m c x H s h J J H j t 2 T Q b P z V y 9 4 L A u D E x l J S W S H o q 6 2 a Z r R O m e + + Y H g t 4 7 9 H e i M N l 6 D z j 5 x m 3 6 Z W s 3 8 0 z + 7 E y k 3 n p u I 0 w b F j C t 3 G x z Z v h + X h 8 N t n U D 6 e e + e H s n + 1 g e j l X C b F W 9 p T N m v 2 G W k c / C t Y Z 9 q t 1 v P d N y J u i P L n T E k I / + + w L W w 2 e W d M P 6 q v u 3 L 4 r r x 9 9 P b x n P Z K V G A Y G h 6 O e K + 9 7 O j v W m l c C V D Z X 6 o B q V x n T I w 9 G S F L J l a m 2 j l M L Y 4 F U R C W k 2 c r u n T V S W V N t y b Z 8 n y a T 3 5 y 5 I L / + 1 e + s H x 4 N U k 6 d e l P o R P s 3 f / l 3 t s r 9 4 d c O h o + 0 O W A o S 6 / y 2 W 5 + 0 O e c R Q e C M D w 0 I o 9 a W q W + v l a 1 i E W b S G b C X s r I O H m v M B P v S U V a F c b f 4 x f / l v T N z Y e + x + x h J X O P + B t Z u o f n T u B / I C D 2 7 9 8 3 I F T i T G Q m x D b Y d 8 A D S L Z E P D j V c K v g b P T i A y y J 2 j Z C r 2 5 c + M S h R I r 0 n C S / x r O Z s K 8 I N N / r 8 9 z S B I Z p l M n v A T N 8 u x J c S W m 0 6 j a k z I Z B X a O E 6 1 e d Y n H 1 y j X Z s 3 e P 5 I b T e 3 h 2 s d / 3 y s q j K 1 w J y n L N e P 6 c A 4 P f O e n l p B v H Q 7 o M D f R Z f h + 4 1 Z M i h 2 s i k p V + e X R n 5 V p p 6 + U / / + 2 b d 2 T v / r 3 K y M G M u h G c + u Y H V c G N u 7 x e 5 m R 9 + L P f A c x N a Q i 2 I d f x t F f t R 5 X w B H A d 7 b P B C 5 H N 2 9 c V s G Z z 6 H / + P / 7 9 f / U z W X J K q i w l F a 7 9 6 F V n n n i Y V k Z C 1 f K D 5 w b B o h J u V A z I H c 4 s J h t D b h X 8 Y m e p N 1 O S Y O q c E j D v i U a v 6 2 t 7 u A + 8 A 7 + h I + x r S n R U 2 O L m 7 3 y m K u L M l K w O 3 5 C Z 8 W H p 7 x + w b O y Z 2 T n p 6 u g 0 2 4 F m L x A C z + l p X 7 8 a / 6 r y + d S 2 I J D 2 c 1 v V r D R V D d P T 0 i w D A C K E 2 O g p w b E I A v u 9 f o C x K y k t N Y L C O e G Y A A n m x a R W p a 3 l s c W a O B 4 N K U m G w L N 3 y M d M H J + + e l X V X o 1 T L D O X V 5 S r x G x X l T E x e 4 g U J c t S D 3 l q L a 3 H y H K n T A M 3 O C q r Y z L U U r y B / t I O q o F x 3 v A d r q V N 7 c z K s L c Q W n e b C y H x u o K j Q l 9 n d Y Z c Q W p x C + E t 6 c y t a A m V l J w m 8 6 F G O 5 G T U O 6 g w L 3 6 E b T v V Q X l D k i v R N D 1 L F k e D k Q H M B 1 Q C z k O B X B Z o R m p K s k 2 5 s E Z 4 g 8 O Y z f R D c k P a m + + v L s o T X V F 1 t A l q L M s Y F K b d 4 a w P g f q l / D M c U 7 K 6 L F D G P r h o W H L k C g r L 0 1 o U e m x s X G T a C M j o 7 K n a e e a R w 4 X + t L i w t r K F b j J 8 Y y R 0 Y D E w o s G P c R K A T d z + 0 t D w I W 2 V A u e + 5 v L Y C e R H r V X p W T s c R y Q h v 5 s 9 o 2 A V x F H C y p v S h y p R q j A O S y w p d x 1 M g 7 n z n 4 r H 3 / y o U 1 E M N S U T j C o o N w / 9 8 r m 7 o / n w W I C T t g 8 m 1 2 W m d V o + o h m L 9 3 S C x v 1 y x E G + q m B R Z w T V e f i S b F i Z S S y x Q / X L M r B y j l 5 c P l 3 k p 0 y b x k M f m Y C s c w E c M V m T 6 j q V b 4 Y l 5 k A i 4 B n 6 Y P O D t c t 5 Z E C V F A g Z S o p 0 O P 7 + g Y s 2 M m q f P T s T n S F d j q l 8 l 3 s n F W f h M C F z r M H E B c z e Y X a T z C Y c 0 n D B P T N g 9 k c Y P J Y Z g K o q b G d m l A R i Z P F Y y Z A v C x R Q O A g H j M B m I l S d u C / z q v f X 5 N P f / Z R l L p K Q N x P + 9 H v I / f C / j z j p W j + W X d X O E P c Q f w H + 6 m A 9 l 7 H 1 H 7 6 v i N N i S e 8 M w 7 o L R 6 L / I w V O a p S D j p k f A Z U B 8 d D 5 K k 9 i Q H 9 H J U B o t 0 u s J + G B o c l W 9 U + p N N W j n X t 6 n W T R r u b d q 1 j w q D F z Q b 6 o 4 O w u J I H B g Z s l k Z K s k K g H / T 3 I 5 m V a m g y Q B y w / + 7 e e b D m g Q w C 9 p c L + s b z z P m B y j o y v f m 9 p 6 V l S F + P 1 7 O P P E f S p 4 h h + W N h S J 5 j x z y n D s 8 2 w g f e h q f S e + / t D x r z d c m x b m w S Z a Z E v / c q A D t m R 8 m S O Q Y w 9 O N N k h T 9 B U k x y i 6 w g 9 a g A 9 r T 1 W M d R 7 d C 0 H j J X K x j u + B 8 e / c 1 G U F v F f v 2 7 7 M y c o x v K I R j j I 9 P 2 L N E P U I C k d r T 2 d F u 9 s i q E t r j h w 9 s E W j A e r u 1 d X U m Z U g z Y i P p F g Y g f Q h b D E I l Q 6 S v p 8 v S l q 5 e u S K / / t V n 8 v q R w / L 1 V 2 e N G Y O Q r L p 0 b X 2 9 x b Y 2 k m I O z 5 L r 5 b a v G 2 0 8 p K m d x J I 2 g M Y v x N V o m M M 1 o + Z 1 d n a Z t M t R L W A 9 o P F V K f D 1 t W C s T G L F 8 M + 6 K + Y + f 0 x M k g h I k q 0 r 9 I K p G M o s h U k N F L c Z 6 7 g A 9 G z w 7 2 U 8 c C a w J q 3 D l B r C e I Q o T s M 5 s B W g I t F t B 2 N 6 u + A J o Q b 6 V + Z L F K h c t O V i / a h v v j 6 r 2 z m 5 c e O W t K t B T m y n q L j Y U n v q G / S 9 q o E k q Z a W V 9 h y M U G A C Y l F I a V J H 3 I o z l q Q 4 e R G G V q t V y L O k t P v v S 3 9 / f 1 y / I 1 j c Z n F d Z O l 1 g k n Q 3 d n p L N r L J i Y K g v T 5 E B 4 N c j N w G r y f v D c Z q Z n 5 K s v v p E 7 t + 8 b k / v n R Y 9 p P F 7 g f 1 z q u s f + 2 b 4 A P t H 5 I P o f 3 / F / M d 7 7 H x N g m q 7 R F B m d S b a A K l W v d I I l G + K b F q / C l o 3 2 y T T Q 7 x z 1 2 h Z P T 4 3 r g I 9 L a P K R 5 C 2 1 y t m z 5 6 V P C Y I s b N Q m s p 9 Z L M 2 S J r c A q w 7 V J 7 c V N T E W z K 6 4 z 2 t q E z P e H Z B G D + 8 / k J R Q i l y + d M V W o v j k 0 w 9 t G Z i W l l a Z n V k f x O V + y U T H W R A L U p m w U W C Q W C m d l J w i T W X L p i Y T v G U C O H T o Q O A C 3 e T Y 4 V 2 k n 7 k f s W 5 u P 5 A u j 4 Z S V C r E p 0 s c D 6 O j o 0 a 7 / h o u m K d K 7 c P f / O p 3 8 s n P P t b P l 4 1 h s E t j 6 Z w / 6 Y x k a U 5 8 p B v f 4 a 2 f d / i 3 b p p w x / q x M s / z g B U r u p W Z F l V V w c 4 6 V T 8 l J 2 r G 5 Z 3 X q k y t O a L q y t j o m H y l K s v 8 7 L z k Z u f Y / q 0 C R k r X L Z 7 a k w j w 8 o 2 o l O N Y B C K x 5 f D c I f V I b v U f G w + V s 0 d I m E X S / O w X H 9 n S L c 7 1 n q b H y c 7 O l H n 9 H s z K 8 + d 3 5 L t x j t 3 N z S a l q G v y A / X P Z a L H Q 1 3 x i o 7 d a 9 L T H f w 9 G r m Q l R H r q g c w a r w e 6 C t J a U b c 1 7 q D J y b a p F H N / P j R E y v A n J y M V C l j z 9 X U V q s N m m U T x t F j R 8 K T z U N b K o f x g w W M c X Q j 8 G s 7 H E c B + z s a 6 2 w o / 3 f c 2 3 9 q z J W Z u m J 2 F h 6 0 K z q L k 3 R K m T R B z a a m 3 a b q N T U 3 S Z Z + v l 1 A 2 G 5 J m O 2 A w C 7 G P a r j F 5 9 / Z U S H S / q m q n K s j v j F F 1 9 b R s U D J Z D H j 5 / I Z 7 / 9 X D r 1 b 7 K 2 8 Y i x a l + s h N y 3 f 6 9 l r t + 5 f U 9 u 3 7 x p M 7 r L k p i f X z A V z N + I 0 g G C D A K h h V U j L D F 7 j d X X Y 4 E d s p k d a J L D F h 3 o j q L F R z 0 z M t 1 + V q Y m x u T c / X l j E v c 5 K x l + o x P f O + + + J c d P H L O x Y k 1 j B y Y R J g w W v j t 7 5 l u 7 N x j + r b f f l I b G e i v S d B z A M c l p 5 N C R z W O 0 W P 4 J / S / / 7 j + s Z Z t n F d X K 7 F y K n W j t B z 9 h 0 C y + 1 9 e k B Q J I T 1 2 V 4 / V L 5 v J l 4 S 0 C j Z e U q c r K S u z B M n P R a R S p Y E b 9 N s C 4 w q Q Y y j D t d r C s x i B Z D z D I B x + + Z 0 t g c l 2 1 O u v u 3 d t k v c 1 5 e r l 5 u e Z 2 x 0 l A 4 S F J n m R J u K Y k f u C i r 6 q q l L K K U m W o e 1 J R X W l 2 y t 0 7 d 6 X l 0 W N h T d 2 5 e f L y e i x 2 h Y q H P Y g T A m n g Z 1 D s V W i M B G H W I u 5 T y d b V 1 S O 7 d u + 0 3 z E G i 8 q I q J F I v o 2 A l C J / j s B s v 3 4 f t Z A M h / a H t 2 Q 2 / z W Z H R + Q o a d t c v f 2 X U l N W j Q X / 6 2 b t + X A o X 3 m x e R 8 2 I 2 P H 7 X q O O h E o s + 1 p + e p X U N 5 e b l O I m 3 m m C B k s H N n o 0 6 c O d L e 1 m H O C 7 7 / S O + 9 q K j A x k K f n v 7 O i 8 0 S F x w f H p J Q V k S y h v 7 V v / u P / 3 V N / 0 v N k 7 k F b x E u f s D 2 U w D e O W J H K 6 t J a / V R g A R a s h L w 6 h G k p V y d f S 7 N B 8 B E N s B q A 0 y q F C h V I x 0 3 8 Y N 7 D 2 T n r h 3 r 7 I a N w H j y 4 I j G M y v z Y A u U S L Z y D A e I r L S 8 V O 2 8 G a t 9 c s f w X r 1 2 X w Q o Y R K Y p 7 S 0 x P 4 m 1 S e I m R z 4 P b P 3 l B r r 3 S r R 2 t o 6 Z f / + f V Y 2 8 a V K v S S 9 h 3 v 3 H 1 l 7 s v 6 + f j 3 T q h E 6 z I Q L 2 8 V 5 2 o Z D l i l C 6 t S g f g + v G r b M r R u 3 L E O D 7 + O i h x n 9 Q O U m I 5 1 G N G 7 5 0 9 G R E Z O M e C Z h p l 5 l 6 P v 3 H s l 7 7 7 0 t T 2 f y J T u / V H J L 6 i S n d K c 0 l I b k 4 v k L s n v P L q m M W d 2 D y e X B g 0 e 6 P d R x K N H 7 T D L G 2 b m z Q V g r q n n v H v s e Z P + b X 3 / m v d d / l M C M q q r P 2 D G 2 l i 0 B j + g 2 O j o u 6 X n F x j / 8 U w n 1 H y P 1 U M p Q C 4 s / P Y a i 3 T K 5 e 3 X K L G R / u 4 6 s j S X L U p S F K 9 1 b T A 0 J F Q u P w J I t y D m g 9 k S G E s H f / N U / y C c / / 8 i I d T P A f K g f s 3 O z y k i d N n M 2 q 7 r I w 7 1 1 4 7 Y Z u q g j q B x b Z a x M v S a W e N n V t N N + / 6 L A d V R W l l u v u l 0 6 a c C A M B R / N z Y 2 y I 4 d j U r Y e T L Y P y i 1 9 X U 2 6 Q A Y 8 Y m q V Q S I s 9 J X r d i S 2 Z z P U W 9 J 6 Y E w c X 7 0 6 2 8 t a K 0 2 H O c j V Y x q Z t a x 6 t B X c j C Z 7 G b G + i y N y Y 0 N U u L c m f N W o k J A t l U Z F / B 5 c W 6 S 7 K n O s E W 6 P e K P h p t Y u l Y P S E Z e q W Q n T c h T f a Y s f s B v m O S 4 h x F l 4 B R 9 P f b G U Z W E w y r F y k z y j 4 1 N 2 I R B 6 h E b a j A x u a S s S E Z 8 l A 2 l 3 1 n D T 4 W Z A P a Q A 5 F 7 y s c / a p 5 f W 4 u J Z x W b 4 e A H D 4 6 8 s 4 y s H L l y + Z r 8 6 Z / 9 k d k Z i Y w R i a D M d u f P f a f S r V g + + f Q j e 4 D Y Z K S 8 k L X w l 3 / x t 7 Z m F G U L T G a J A u d D c T E L L m 8 9 F r U Z I F C 3 O b A I N p I R J k h L T Z f e p / 1 R a h 7 E C J O c f 5 J m z A T o C M s o k U P H b x s b a + X n f / C J v K u 2 D a U S 2 D W M I 8 8 C q e b H w N i C Z O R X R l 0 D K u 5 r r x 8 2 r Q F 8 2 O w 5 W 9 A w U s P n 3 G h y y V Q p / f O D L P y 2 Z O r 2 r l 0 7 L c A N P v v t F + Y V v H v n v j W R 4 b w 7 d j T o Z O i N L w W P B r 0 h A v N I N 7 M f w / z D F k V G S S l b 9 1 j 9 G E C 1 K M V 8 y z o Q r j 8 H 0 i h I I s U D h L N v 3 x 5 5 4 + Q x 1 a l b V C f P S 4 j 4 s z I z j J A + + O C 0 2 T j + h 8 1 s R 8 b 1 g Y P 7 b N a 9 8 v 0 1 W 7 W d k u / N w G x 6 7 p t v r c V W f l 7 8 m q G N 0 D p M U 8 0 t D I I P j A f l I P 7 S e 0 A 7 r 7 k l r / 8 g x E Z c C g l l i a l j Y 7 K k 0 p o J C n W P m f / W j b s y / G z C V q W P R f 9 0 l j X z 9 A P J f v f u v f B f y s R 6 + U e U O W A Q f 7 f b e O C Z O / 5 k v G n M A u P A 1 C d O v i G d H V 2 W a F w d X t Q a Z O o z 5 C 0 r p p A 6 x X 6 j g a J 8 v Z / o + 9 f b 5 u j e x o / 4 s j v Q T w k Y y a z u N 7 c U N Y d s C R B R s U q X E y e O y / T k t P V 3 c E v 3 x w O t h Y m 7 T M 8 G u 3 4 5 5 r F j R + R f / O k f y Z t v n T C V 6 P q 1 W + Y Y i g e e D 6 k / z f u b v V K D r c w M P u w s 8 R q / X G x H j f H 2 J Q q M 9 X f e O 7 X W 1 M S B W N L O N B Y x E 3 k 2 M m y L F D h g / 9 B D r 0 c n D c C E 8 s b J 4 / L V p V a Z i h G y X N e e 8 v W r j z B e M K J f K r u a t t p C z 5 m W K P J U j T 3 z z b m 1 3 0 x M j O v 7 F c n K S L f z s B v n k V d m 7 9 m / 7 G M i x Z l B h y k v b O L x D 1 v Y K e H 9 K a l F Q u z L 2 V A / N a C X k 3 6 0 l c X R g o C U q a 6 t s Z n r r E q W 2 v o a V Y H W J 4 c C Z j + I 7 9 b N u 1 J d U 2 V q U R D 4 H g 8 R K Y a U o l x j a m b a z k W / h G m V W j w T p B 3 Z 6 t 9 d u G S 9 + A j Q P g 9 U 4 z R C p N 2 Z U 9 M S g a U q 6 T + K A e v V j n J q G d K I B N 4 J 5 Z D V 5 Q X J 0 / f O U Q H 4 H j l z L C Y N c v M K Z H C l V j + I n J x D o c o V Z O r 9 e o e N A u c g F 9 H l I T I u e O q I w R F H I p 6 V o U w B H T M x M W Z B w P P H e B P P w 8 Z D c p Z X l K l d 1 S c N a i t 6 L v 1 Z y c m m v H / V n t 2 N 6 z d U T X 1 s 4 R N C F n h Q V 9 J z 1 1 g q O g 7 1 I 0 V a M I 0 G 4 k V N E / S 4 w 3 W O K 3 k F X X I D 8 O A b V R d / R N O R s J p I 8 D S 2 A T 4 E Q C c j k m 0 9 w 7 p Q b q k U x G U 9 r p L r / P m L 8 v n v v l I 9 f 8 y S Y + M x 8 X Z A u 6 9 E g b r J z E 7 z F O w P x 0 w O / J 2 f m 2 n u 8 K C W z 0 j U h U U v c f Z q V 6 q s R F s e l o G / k d C l 2 c z N 6 7 f W J n 2 y O 2 h S w / j t 3 t N k c T g k / U W d d F i s L Z 6 0 x w 4 j T D C k j I G a D e O z M f Z Q i j e B E X 9 y 7 5 O M U X E q 8 T e l L U w q f h 4 K / a v / 0 + / l + 3 F K q E 3 o O Q o 0 6 G d p z O c F D 4 m 1 i 9 4 8 d W K t + j U e I D C y E J 7 2 9 h s z M L Y 8 d G b 3 l N S Q q R U 0 A M E V j F F 8 4 M A + m z 2 J U 1 E Q 2 K B 2 C K o d M R I 8 Z e T g t X d 2 2 d 9 I t Y 3 A u W I J / n k A b R A I x X b b 1 b R H C v K D 8 / s c n g 0 N r X O N U 4 Q 4 P D g g 4 w u Z M j C 1 / v p J F Y P 8 W K b H H 8 J w 4 H 5 Q t X j s S B V s t f T 0 V P M + 4 m g o L C q w 5 W k I v s M 0 x K e w l Q B S B s k D W F Q B 7 a G 7 q 8 d S i 3 C b M 1 7 9 f Q M m 5 T h P T 2 + v Z f P z G 6 Q U n l X s w c W l J W M w g s m h n E j S r D L U f 1 K G C r N X a u F z M R Q 9 5 2 I 7 p b 5 q w A h H l X A N + 7 c L V B 7 6 5 F V X V d n s h h o S j 3 B J + + l V N Y K u Q 7 i d U U 0 O H j o g + w 8 0 G 1 F g d 1 z 5 / r q p c D A J A W V g X j N V K W i h d U F n W x 4 s U z c e x k 9 / 9 r G 5 2 4 P A m k q P V X r c v / f A P F b Y A O Q d o j 7 G U 3 8 S B f d I / 7 q l 3 F 3 y e C T X Q g + x I G 6 E m s r k g Q 0 Z t A Y v + 1 p H 0 s 2 B E Y s P m h a k O G c 1 k J k c Y A S Y p q K i w m J L d a p 2 o o I D m I g c R 8 a H J i + M J 3 m L q G q o m 4 8 e P j Z 7 6 M 6 d u 2 Y L 3 b / / Q I 4 d P 2 p j D d 0 X F R f a 5 / y O 7 B i 8 r 6 x i n 5 O j j K X / G M N v z 1 2 Q 3 e E g 9 U o G T i G P h 8 I M 5 W E 1 5 f k Y 6 l V n J g c M X R c 0 3 C o Y F d S 1 u 3 f v S + t j 1 d u n J v S B P D R i Z e a i c h S a 9 R p 6 e J L s 6 p X r 5 m Y 9 c v R 1 U 1 d w m / P w k C 4 m 3 f S h 0 A 8 C 5 4 W z N 2 A i W h v T o P / 8 u Y v y 1 l s n V G c f l g f 3 H 1 l T y X y K 9 E I 0 o F y I k l J k w U N g o 8 / G j B h e P 3 r Y 1 K d 7 d x 9 Y 7 A d J 5 / c 0 b h W s e T W 2 W i o F 2 a n S l D 8 o 0 5 M T V r J B N 1 c n D Q f 6 W X g t z + 5 x a W V Z h l S i M u P 7 m Z n v s Y Z w k J e R B R u m 5 5 P W F S f 6 w T 2 j 0 u 3 a v c s y 5 Q 8 e 3 B / + x D u 2 H w S 0 m a i q a 6 p t f I m x I f 1 h C J J j W S g A W 4 q f c Q 9 s O D 1 g K N 4 z g W F j L a g 9 R f A 6 R V V t H C P c D 5 k n q x m R T I m k 8 / d a 1 z h n N W u H z p 5 e W 1 3 H V G 6 z z 8 O v f g T t e 9 V x s G r J S s + 3 C u 7 V W 6 b y o r z 3 / j s W 7 L W M h 9 Q U c 7 c + V G L H / m l o r N O H m G O l 3 s O D Q 1 b i g W r I b B g L V A d j m r M X T B X C h c 6 D / f 7 S N X N 2 k P J E c 3 1 / g 0 d i V v / 4 D 7 + y 2 Z e Z m g h 9 T V 2 1 B Z B 7 e 5 7 a K o k w E 3 G V 9 z 8 4 b U F O W i E / U k b j + i C G r Y K y F / o L U u Z P X I 8 2 b D S T g X g Z F + i F 9 C C 8 n j A P R O w H 3 4 H Z R 1 U F R P J S Z N k x o b O / R J d U + L G n b F n q i 6 O f E + o d i w b A s K Q 7 c Z w r l 6 9 a f G 9 t Y b Q E w P V 8 / r s v z V X u q X S R k n e 2 h w 8 e y s 5 d u / S 9 l 1 i M e o g E J D k a l z / f g Z l Y o G A p L 7 K S Y t L 5 + x G G E m W o q a k f D 0 P R p b V n d A s e i T B Y w W I r H i 2 H O 3 f u W Y L n 6 f f e t S x t P 1 A b 0 O e Z y Q g + t q t O f l K Z K E N V Q Q i g Q P V 6 3 K y x Q H X 8 + 7 / 9 p b x z + m 1 9 s D n 2 W x 4 U / S H w l s X O t q g i X 3 z + t Z x 6 + 0 0 v G 0 A / x x O F H Y Y 0 h J E 4 J 7 8 b V t X r e 1 V 1 O D a S E M l K p r x l m c c Q / E b A r U 6 N m B + 0 R t t b E V 3 y D 8 3 g e i 6 I s Z n 8 4 B q 5 N t T Q + 7 a C f f z i C y Q r z h K G A D W 9 P L X f p N L B Q / v l 1 q 2 7 l i 3 x 1 R d f 6 2 T 1 Z m B J y E Z g E i N t q 7 K q w m j Y M Z L b U B H R K F y j S y Y q 7 L C p q U m d Q N P s P p i k s K s W c y O 5 i C g n + u J t n q o S H R 1 / F f H O r n k 5 v X t B 9 u k D 5 X W j L I d Y 0 C N 8 O 8 x E k 8 l r V 6 6 Z q u H 6 G E D 4 L r C J b U S P t 9 / + + n e m 1 q X o b H n j 6 k 0 j d B J C y W g I A j M u k X 8 i 8 i S 4 7 t y 1 U + g R 4 Z I 6 / e D B U l e E r Y X q x r W w / m y u 6 v b E x + g 1 g d H s f s e + g 4 c P y D 2 1 o 0 i T 4 Z i H D x 8 0 A 5 z z J g I W 8 Y 5 l J k D s J 3 b c U Y H i l V o 4 E B j l e x y x u d w r k 4 d x g k B s D J W Q c E f S 6 p I R + e n 3 3 5 X G H Y 3 y 0 c c f m N v 6 Q 3 3 d K j M B 0 o i Y t I A n N O y t v S f x F u + l 2 8 9 r e 0 e n v a J i e / t X h Y X g Z n S C 8 / N Q t A 2 V n K U q i J f L Z 3 9 z t F c Q q A L E T w D M Q S 5 e X d G K j M 4 k b b i C I G D F Q N c O e C v A 3 e 3 W Y S X 1 h k z j + / f u y 9 3 b 9 1 X 1 S 7 O S D m a 9 6 m p 6 g o e M K V C t q I b N z E x X 4 k s 2 9 Q R i g q j I S R t T a X T u z L e y d 3 + z S Z b N w P G x o Q 6 o v Z C I H Q R j Z W d l 2 / l I 8 0 E 9 p H Q D B m N m H p 3 P M u n D O s B V B Q R F y Q 7 3 J A O b 0 o u c b 1 1 f q k + a z 2 5 9 B n 5 A K 5 w P d Y / G k s G l 5 G L r 8 d L 8 E s b D R q w u z 5 X u 0 W R Z X t 3 4 u c 1 M j U l T T b b Z P w B b i H S w 7 W b r I 9 W Z k B h H p I z e g d 0 D z 5 X J h + r l c m U 4 P m M / T T g z 9 T m 7 Z w i P 4 J l F J i V n R y R y 6 F 8 r Q 3 m 8 p X + k 5 c r 8 K 5 4 c y z W h V 8 f O j v x d U 7 A i 6 a p G x y 4 E 7 c A 9 J l o u H Q s K 8 M h T I 7 m 1 5 e F j C 7 x i 2 0 x O T U h n e 5 e 5 X F G x j h x 7 3 V b 5 Q F L g Z a p X e w o 7 6 d r V G x Z 0 h O g u X 7 4 m 9 + 8 + k C e P n 6 g + n h 3 O B M + K G / Q F 6 P G 0 L d 6 v z I c q m C h 4 + H j 9 i N X g P K H 0 H Q F W U 1 M j t w f C K 6 L r 1 j 6 S Y g s X U N m c k 7 E i u c p H + l P L / o b Y 6 b I 7 P s a q 7 v N S X a z E n O P R B v 3 v W B F x e n r K 4 j K U d W B b 0 p e C 0 g x X d k 5 l L z Y i S a X F J a X m w B k f f W a l 7 l l p s u m q 9 5 P T C 5 K e n S 9 V h Z E x c p J 4 O 4 C 0 8 f g 5 x 4 N / w x Z D b Y Z p Y T A c S i T M s u g a z g z U P U r n G V s c F J I R C e y G / v W / V w k V / i u k H 8 w v U A / 1 6 j L U 1 M Q z m e 6 9 Y T O h G e Q x g 0 q G 8 g 5 r N M k q 6 V 7 f C A c k U 1 D P 8 6 2 A m e r w k c O 2 E g S 1 U s y S V M / S x g u 1 D 8 Z z 4 N p 4 K F n K N C z L Q l U o G Q I 7 9 H t 7 9 + 2 x c m s e D l 4 7 D G y O x U M C j D 2 B Y 1 t G R p m J 2 B P v U Q n d d x I F k h D C w K 7 7 5 O c f y 6 F D B + X e c M G a N K e s x Y 0 T Z S 6 U r T u Q o U / r g N d q 5 q X n / n m p q q 6 W 5 u o U n c C 8 3 0 J g u T q x U G 9 F 6 A C m Y W I Y U w K s a 2 i 0 p F h q m K p q a q 3 X + a Q y o C 0 k o I x H U 1 X G h 8 w V b K n Y N C M / 0 v T 4 s 8 t p U p a n k + b z J Y c Y K O G g v I N n 5 G i d M S D e h O R 0 L n j 2 I 6 W 6 O z t t t U h a A R D m 4 L q x A 2 d U o 0 t l e V U u X b f o J 7 P k 6 b / P w / k v G + U F q T r r N 1 h w 8 f r 1 m + Z e j g V X T 8 N J 6 5 3 H + k T z s z I 5 N i S s A / U 8 I O 6 E N w 8 1 I U W J A c L G B X 5 4 k 6 5 H Y 7 P 8 d l o f A G l I 6 f a w F s P L V / 7 R H / 9 C 3 j p 1 w i Q e N h g x L c 5 z 8 8 Y t + d 1 v v 5 B f / e N v 5 C / / v 7 + x y D 8 t l D e S Y v H A O Y c H h 2 X H r h 0 W E H 0 y s G S 9 3 W N R m r t s H W z 9 0 y h 8 g 0 Z 0 v j V D 5 o t P S f d Y i n z T k m F q 2 o T a V q t K Q h w f q T Q 2 N q r q 5 Y x K r D Z r 2 s L 4 M B m w X q 5 N z n o s m A / D n g m E B e A c 6 C u O o 2 N q 0 l u n N x h 6 v u 1 F O 6 K A S o c K j m o e Y a b I t q A S n e / o 2 7 V 9 p F D x j P P y 8 t U W L T J p z P 0 t p U a r t i q h / v N a Y H d l a V 6 W k g r W J B R w r 6 8 K C n N T Z W d l h t W n 4 F U 7 o z Y K q S L x b A q C z U i l 3 o f f S U m J q h f 6 m + 1 i a X l J G a r b Y h 6 O g X i N R + S M 3 a W O d O k Y S Z X h 0 U n p b r l u y a S 9 P X 0 W F 3 r 3 v b f N v c z v U f s e P H y k N t k 9 V c 0 e S V V l h R w 7 f k T t p Q N K r O n G w D V q n 2 1 n s s N T R e 7 f r t 0 7 5 L v z l + R x + 6 D k l u / Q T 6 K P N b O Q r N e a Y r 0 1 s E s 5 1 Y 2 e V F v L C i A l 6 G 8 H h q d C 0 j M W M l W R 5 U / z s 5 J s O U 2 M d t p t 4 a z B q / j g / g M J 6 b X P q s 2 U l 1 8 o E z o B E s R u f d J u 2 S A F h Q U q 4 V W F 1 z E o y V 6 S l q t f S G p x k 1 6 a n + E 9 + g R Q I / m Y Y Q G 5 D g T N k S j 0 j x i 0 1 T + 8 b A a K I b F / 0 G q w R f P y W e / K W 9 P K 2 x z z q A R U 6 U M 7 A e j L Z U j Q Z 5 C / k U o E e t l P w W N 6 M T a d u z 6 l B Y + h I g h i q O 0 8 x J e F f R W L k q l q q 4 l c v S 7 r 6 6 C v G x m n K W p g 4 S C 4 e P G y M e J 2 A 5 u o Y K S p k N K S y I h c 7 d K H p 5 K A 6 6 w s L 5 J 3 j + 6 Q o u p m q S r L s 7 g R Y 4 u n k P g M 7 6 2 E v b 7 W C J / e E P W N 9 W a H E Y M i u M g 6 s 0 i D r U o p v l 9 V U 2 V S Z O e O R u m b y Z F Q e n S g 1 Q 8 Y Z G 7 g j o y u V k S 1 C I g H l u h B Z Z v o b 1 E b a 0 6 6 O r s t h W p 2 d t 7 u Z 3 l x S V p V 3 b y u d i R j f + q d N y 2 z 4 e q V G / J I J 5 G + / k H z j M I E O f o c j + 4 p C q / G 7 w g 1 g k l V 4 z u e p V j 9 V G z X X b x + r P N E 7 i N 2 I z Y P E w j J x j A Q k 2 F p W Y n X u l p t O L J H I H O Y w 6 N 3 T 7 3 D X u J P 8 v Y c Q 3 E v M K P z L 2 C T k p g c y o 3 2 3 i Z 9 9 7 A 9 6 q p m k x q U G 7 1 e z v w 4 1 u P n X h 1 i / 3 6 Z 4 E G z c B n 8 z f X 9 9 V / 9 n R w / c V R n 8 0 q b P T Y D g d b r V 6 / L W + + 8 p Y M R s t 9 s h b n o p / D L v / + V N D f v k e a 9 T Z a L h t G O m s Q C 1 b E I i t 8 A l s k M L Q z K T S W w F b 0 Z H B i U U 9 N x i N k U V z t B Y B j I S U P c 9 l 9 / e V Z O v / + 2 u c O 3 C y R Q y + D m T K L 6 i q l z W 8 H U x K j s q c m 2 n o d H 6 p c l L X l F m d k 7 B q o f h X q 0 k + Z + e H 4 w 0 O W L 3 1 v 5 O Y 1 k s D 8 / V R u P S Y O s m 9 u 9 K W v S 0 Q + k E w t 2 I 0 V d C h n M R D n N O + + c M p p k I u I 8 Z K A w c e B 8 + J u / / n t 7 5 s U l R V Y y w / c 8 G v c k E 5 5 c 7 O H P P / t C x / k d P S r l 7 g R v l 8 y x h H j k u u n 8 h A 3 I s d O r v J U 9 H N Z J q O V k m l E 4 M f j D M U s i 2 F u 5 t F Z w x k D Q m e b k y T f s A S Q C g r F U Y t 6 8 c V s e 6 y x G b w e 6 B 2 F X M P g c + V F / i q k 5 q 2 o g F 6 p q 4 W c H m A 9 3 8 3 c X L s t c 3 i H p G k u 3 O E n n a I q U q T E f a y z r c 7 L l P m M B 8 + W n z d m y n W + + e U L 2 7 m u 2 T j u o r s Q / 6 h r q z F b D 0 e H y 9 V A 1 W h 6 1 G G F y H a i f S G m y 3 h M F 8 R z u L T E k f l y H t P R M m Z w P y e J K s n S p F K k p j O T j I S V d w B m Q c U L G + I 6 d D e Z 5 J D e R s A S 9 + w B 8 + K D f q 0 m K B b s m 5 5 N F 5 3 3 r P 4 + a R 2 4 d P R I Z L 5 j H n Y e x c h I d Z n j t 9 U N S V + e t f e X o 2 x i L 9 7 o R Y i j T y Q y a c t K I C c 5 9 l 2 O g 6 g G 6 Q q X k R W d 6 6 G V z 4 s i G F u A u J h F s 5 b v P A y L m l b 7 c L j K C d + y K b z s F g W u l 7 O H t t 9 + 0 p f o p 6 P t v / / B r 0 4 m Z n c 4 + C k m X S h z G r k 1 V D k q 5 / e t L 9 Y 4 l y / f d e Z K 9 5 0 9 k c j F S 3 c z 3 L 3 V 4 g + z H 3 O S Q e S V j g e 0 R y i w Q Y l V u d Q 3 A 9 b E h P U d G n q 3 N 7 g C 9 n t k b 6 Y i L m t Q j G q U E g a P R p g x H B 1 K Z b A z u M a Q S 4 4 c E / e M B q 4 U Q S O Y + I c h h v T c 6 1 t I X j w 5 F f / j H v / D s q Z h w g A q L D T E R d q x 0 q o p J V 9 q N t B T O j e q M B u D + Z t i 9 V 3 t j r 6 S J w Z R O D W R D f e S 5 u L 9 N q u m r 7 t Q j R W / r J N R q C h L K d 6 J X B K d 2 6 G w Q n u 1 Y N v L 7 7 6 9 a H p b f T Z 0 o m L F Q A 9 C R c X 2 T v k I d U k 9 P l 6 T m V H i x B Q V u X B j s 6 T h r M I k t b Z M c o g 1 V h J n 8 q C 9 i q R f v P W O 3 M D M u F Y W q t s x n G 5 H 7 U a r S L z 8 n x X R 8 7 A d / K h P G M z r / 7 Z t 3 p a q 6 0 r I h A B I J D y G q R n t b p 3 3 m C u n Y e K Y 8 s l E 1 q O k f z i y L 1 5 B G L r 2 9 v d L e N S A L q W W W O v N D g D S k u Y H 7 l m v X S l s u t U E o y K R G 6 u 1 3 T 5 l X E 6 c E z A T B O n A v / M 1 i d R u B 5 9 N Q t G C x Q X o K x o O j Y 4 4 J Q 8 F 4 7 P I z D R v n R X u p r a 2 x z 5 w q S J C X 6 0 Q t J y A N M 3 E s k 1 Y x E i r p 4 q O O q G e d l F 2 v M x p c u W Q n Y H M n B O 7 V j 6 B 9 L x I Y n y w E D T g X T e e R L s R t X g R Q o 8 i R u 9 q T K S u h X G W K z W 2 M I B y v X 5 T C m P V 6 A W r h t y r t / I B + 3 m + a l 0 m a N J 4 9 L + + 9 / 6 4 1 Q X H o H x i Q D m U a m u v H q r S P W x 5 b + Q M 5 f X i x Y E B 6 7 q G K Z O v s i m 3 C Z A O j M l 7 Y L s R W v m 3 L k K y c Q p t M f g i E F o Z k b + m U Z U 2 w d A 6 r h Y R 0 A s Q x A v A C W j P K 0 2 9 b E j D X i i p I 4 3 4 W Y L j S l R W 1 L n I s + H 7 q 0 H l p 3 l 1 r h Y K x M K r 0 0 S Y O J R J h L d N F m c W j b Y / G 2 c g w h + G c u g f D c I 2 M Z 1 l 5 m f 3 N 4 t g p O s 6 s V T y r g q e o s T l 8 d A + h / / U / R E s o W Z q R h V U a k E Q 4 F / h n k B 8 a y z o T + e t u m H W Z M R J x R G w G 7 m 5 x J U V G 5 n P k 2 V y W 3 m f i x M a I Y C C 7 R 0 Z + G 2 7 6 W G B H k B Y 1 u x h 9 b D x o 4 w t Z x g y P b l 9 b 8 0 A S W 6 O 7 E n Y V k 0 b s 2 K O e P n z w y N z u O C 2 o I G 1 o q J e a m i o 1 u I v V 9 v I K 6 w C / J c X m 1 k C + G h R e y 6 4 f C u / v V U Z X N Y u g r + c M K J a L K p G x D Q F e M z x q t E M m a x / j H w l B l g X q X / f U + u R g P / h s e j V H j j e v z 5 N 0 d O v A 3 6 j B 7 E X K G 2 3 z L 0 z j b H i 3 7 X p U D X U S i p o y O i P h 2 o f J C M L z j I g j Z h Z X S E j t R j + U o f 6 v t T i U b U m r s i T 5 d n A H T u b w Q z 4 Q B 4 x 7 + r z l 6 o Y 7 9 v 6 9 h 0 J z x 0 S d E d H w 7 h O J M T y V b G v Z s v x m k D d p I 8 B I 7 z X N W V 0 V n j 5 A a Q O 2 X l 6 M O x f k 6 r 7 Y z H h S e s h W m B c l q O l x / R 3 q a I q c / / a i k F F N X 2 7 K L T B + s U O 4 b o K R x n Q 6 a / K A K 9 S A R h V k Y z w g 3 C C 7 E g N / u 6 C z 0 P o 7 2 h j v 7 l q Q t B R v r P 1 A l c W m u 3 T p s t l P q F H d 3 b 3 W H o C J k s R f 7 g W b q 7 V z U D L z I j 3 5 g r C r I j 1 w 4 X E / H P 0 y t t h u M L Q x k 0 9 o u O + Q k Y I K 6 i T X U 7 X V v Z w + 7 2 + Y H q 2 A 9 6 H c M o u x O Z p i W 0 9 F e m C u 3 3 8 T m z H R y 2 a y 1 O S I Q 4 K i O t y s e T 7 1 a K s 4 0 5 J q a h g e u P A 4 b h m 5 G S s q e a L v m 0 M 9 G U q V + Y C i u Y 0 q h F e T U m U l b 7 e c P X / D 1 J 3 q q n I r d S e j m m b 9 f / 0 3 v 7 T k 2 U u X r 9 j 3 i V t 1 d / V a b C 0 R b G b c B 4 F 6 M V Z o R C 3 9 s H n e e h m S 2 U 8 G S t D j J k m Z z r u f 7 P U 2 y t e D Q I U t C c S 8 t r a 0 m j R g I q C 2 i y Y 2 S L T a c P Z 4 U 2 3 2 h u r p i Y Z F W z U y C L E 0 C c N g b 8 K s 1 g o M Z u K f 7 r d 8 P d 3 o 8 e E x U 2 Q / K V Y w E X 9 T i Y z a x 3 t q z 1 I z 1 t v S Y Q k V j Z V Q v j k m 4 E J + / P t G e e 6 K V W + S D s I y M q S t + D v t J A r u 5 I s H 9 O f b 2 u + C Q G 8 K 4 i C x q x z S 3 4 I O q O T A + Z x 0 J t F w + f d P B N t n a W m Z E s q r k 9 b 2 b t m / u 0 p W V K X 4 + s s z 0 q W z 9 y / + 8 F O T P D T K / O K L b 2 x x a h 5 s g 4 7 B R g T H 8 2 O m Z 2 v r n 1 c C I a t j c 6 8 o X X Y b i p d N f f X f A 0 x T m L U q O y 2 7 3 4 s D N R R 7 f 7 N Q d 6 L N c i B Q i J q y l U c t L f Y 3 4 Q I m C N R T i B 5 V t 7 o s z 7 I 2 u A Y k v z / X 7 1 g c e z U I P H e P S V g j q t C y I D z 3 f D R D U R 5 C q Y 3 t Q y K p l K K g k E T Y D L V N U / T a s L H w L 5 C 1 n 5 a / v r d 9 0 q W W z n U c s 5 h a p 9 x K F N 9 b u N q 7 G G 8 D 7 t W P o H 0 v C i S 8 s t j 0 5 P i w P G l 5 I o c O H 1 q L z 2 w F i a 6 t m y j y V E q R g B u E j N R V e U d n 7 F i e H 5 t J l s d D I V l U k 3 B 6 Y b 2 E J O 8 Q o s o Y v S Q 7 G y g F S T G n x e H X D s m 1 K 9 c t u Z Z 4 T Y 9 K q L f e 9 k q 3 g 0 D l b O u T V n n c 0 q Y E s C C Z O W p D V Z 2 W n L z 4 j h x i O g e q F o 3 5 g / H 8 E 5 E D q V C s S e V q y x L J / m B V f u x R s i Q S m U s d z T r B A O N g C / 3 1 X / 6 d x R O P v 3 H U J m V s 0 q e 9 f e Z p R Y q 5 A C + 0 j 8 P q 7 p 1 7 x m h M X n 2 9 v b Y I H S Z R T v 2 + 8 J k i U I b q W s c J S K j J u b w 1 h n I X 5 G c a / 3 s Q + 3 c s C H r O B 0 v n h J E l Y 9 I / t i R / / m Z u e E / i o J M O i 6 u 9 S D B D k l q E j R c E P i c 5 N y i L A m C 7 P R o I / n B q b E C a C w a l e c 8 u t T G 6 p b 9 / y M r j i U c x 1 K O j z 6 S F w P B b J y z I a 6 k w y n w E g P G o P X z 4 2 F J s 6 H S L u g j B n n m c Z d c K w 7 h r Z v Z n h U f K 2 Q 9 V e w 9 o U c W s p 8 6 + O A Z y O P s 4 1 R J h W W 2 e 2 d 4 r l d + Y d r a L N U Y y W 8 m 9 X 7 H G N R m Z G T Y Z 8 U q V N E v / 0 G u P z A i Y h e 9 B + 2 z Y 7 T g y 2 G d l G 8 R v U r M l u 6 I + f K Y I A h k K T C 7 X 6 g 1 7 a R d c i H 8 D 7 t W P o H 0 v H q t y r M 5 b J 3 e r C J J Q d Y X L 0 l y x L C 2 D K d I x k m z S k C z q j f B B E z E x 7 1 6 p v b r R v b E a R R b 1 v s r 1 l a m U R V w J a E E M k C o 7 i u a k q T J F D f j v z X O H y g c Y Z / p K f H v m W 7 U p v e W H I E x c z r a w A S p T a Y k F h z / 8 6 L 0 o d 7 x z Q 7 N o A k z l y j B + C H z X l m p S B h s L f P v t B U s V e h k M x R i t M Z R u O D 8 c Y z F e u N C J Q S K B L l 2 8 L K f e f m u N i X j 1 M x R N b 2 h R N j q 9 I l k p C 7 p v R b J r m i U p Q K o G 2 l B g K S l f D + p d 2 A / D K I k i y Z I x G 2 O a d 2 w G u u j 0 E a D V W 4 G G 3 B 2 N q 8 p G T + w H f d 7 g b F b x C 0 j c x G Y A l N Q j a T Y C a T I V e a s q q a L H k f o s J E R Q e h I S p S w / J D m p a j d e u W E p O q z 0 R 0 w J y U P 6 0 8 H X D l r a E u o I X s + C i k a p 3 n l I T h z Z I / k F e d L / t F + y K x t 1 k k i z 3 u 4 U E O J p Z C P J N C M t a V v V y 9 t F b e G K 1 a q 5 E S a e h o M J F f d F w d G q o 1 v b j J H Y 7 z G X / i E 3 r t + U 3 P w 8 s 5 t g J v e b N S Y M M x W 2 n l c R o O o 5 D C H L t l J 9 V m m k M Y s f S Z c e B 0 u o u a R a m Z t 7 d e w o P / C Y + R e Q 3 g y 3 n 6 Z K / 3 i w r b M d Y K y / t c N L Y f n 6 U Z p 1 B E o E l B 3 s r 1 q 2 J N 9 Y k K 1 N V y E / 3 E y O a n T 2 / G U d Y L I r s s y Y N / X O Z 0 h 8 + 4 S + 7 a T H e H 8 P d t y U P z i 9 z y Q Q i 3 T z T X f W j 5 o X 5 M l g S J r K t z Y p b Q b O g / M g W S e Z Q 9 U R x o k H 6 A o 3 9 u n 3 T r 2 Q 7 I 1 Y + n Q S y f 9 q S 9 G o h P m r v / x b 2 b 9 / r 9 m j n v 3 m x a F M M q n a 5 2 w o q q S b 9 z b r 0 C / L w P i y F G Q s m X u / b N 9 x O 0 8 s k i 4 / 7 g 7 k g o X k S p m Z U + N Z H 6 b j V v / F u v d + B O 1 7 W S B j u 1 1 n 3 F I 1 p I v V V s l T G 8 D v x W Y y o e 8 b h I p q 9 S L B r I 4 d A D 5 / s D V C w E t G R o U f F 5 U Q c Q E j O f 3 H c w w F W K 3 w y N E j F g M B 5 A O y M i D H Q + U M K v s / X L M k h T o u z q v 5 Q 0 q j e K B 4 k v 4 b / U 8 H V C 0 t s q p Z q n p r 6 + i Z t 3 2 n k a N J P 2 0 6 m o 1 i K K P l Z e v a i 0 p M K 2 1 i e y U l J e H P w q o e r y p M K N v o m 0 y R i t w F 6 R m a k 7 I 8 + k m o z a m a Q B B C / + Y / / p d A l S + 0 O r W W M e H g L h Q E u a y 3 6 s b e L q A p b B + K 2 2 A W c u 1 g L v 5 m h k S N I j G T / S x J + a L x n t p Q 7 l b d g l + J g u t Z V G a n J w O H 6 F b G I O m W t Z H I p n h 7 5 + L a O k k E j S 3 L Y n T M 4 j O e A e / h Q X / I X M q o m 7 j j s U 2 A X 5 3 d r 7 Z h q g o 9 j u G y v r c C B C 8 L o B U n s E y M A 5 W 8 s X V K D r / 7 7 A t 9 N s m y V 2 d 8 e r 1 T o k I d G 1 4 0 S / f S Q a X / H Q 0 y t 4 I 1 R l p 7 H / v q M d b a p v 9 w m 1 M E i b M B 5 i I 9 i v 6 K M F T X S J K 0 D C T L z N A T k f R C K c p a U p M g W Z 8 H U m x B C n c c 1 E s N n q Q 3 n L o J c f i Z 5 I d i m M 1 A P 7 g C n Z l j A e + T + X C h N c 0 C t y 8 L 1 1 U i P B l i z S l P m h C f 2 U p r M u J U t 3 o 8 9 c 7 Z b u C Z T g 4 c 2 + F S R 6 q M T s 7 L Z T W a m U H 9 O N H g e e R Q N / t 8 6 q x v / j P H y c J z e F Z R k 3 e H b c V E w G Q B o / u B y Y B U u n 7 t u q 1 o g f o U i 3 d P v 2 O T B i 3 Y y A D Z N u A g 7 4 1 t U U x k W 4 S x o G W S Y G l h w M y G j Y Q 6 y G c d z 1 g 3 S y e H h T p p G 6 H l 2 a q M z 6 7 K 3 I L + V l X B p A 1 y P a N X 3 4 j Z m O 1 Q M T j 5 q 8 J M S J / q A u 8 h k 4 H + + w B p S k g R R 7 w Q d a J 2 l M P g p M c E q H W o b Q 5 + B w V t v M 4 + m J e P P v k w v C c a z s 0 d D 3 e f h k z t 3 S 7 I T v E q Z z c H 9 3 9 O 7 b g m H w N i a 7 A 0 D A W U B w 8 d V J U u v v O B V K s j x 1 4 z d S t R R B g l 3 h Z h I E / t C + 8 L v 3 f H c K l b 7 L / R H e 4 z o Z K K t K J 5 1 b o v t 6 f Y Z 4 t L + h s k k 4 9 H Y j f Y J e 6 / j O T h Q G Z y f w c x m X 8 f 3 T 5 f B D g i h 6 0 u W J E P m i I N G r P T v e U 9 m 8 s X j d H W X 8 2 r D T c 6 q K / x k J V b I j d 6 g 4 P Y 9 / t x T I T / C A C Z E a i T 2 w X H J h s i E S C h P 2 5 e k I Y S b 2 Y Z G h 6 2 j A S K + S D W 7 p 5 e 6 w o V D 2 R w k O 2 d a A W B Y 4 h Y s J v P X P Z D 8 A a j e R u B Z W r k 2 H + 1 M 0 U m Z / X 3 y k z + 7 3 m S i / t a k Z y K u j B 3 B P / b c L R D M m 8 M E r s l C r q O b h d k G u B 4 w J t 3 W p n o 4 + Z 5 2 V 8 Z s V 3 8 o M k l H Y 5 q i + i X N h k 1 y 6 U k e w O P m x 1 n w A d 7 F u R N l W w Q M c f K D 1 c A / 9 B g A l h Y S p K v W 9 L k V u / G c S x s q 1 i w z G m 6 q n Q n G + J L a R a C 9 h d I b o R O V X O e B 6 h 1 X 3 / 5 t X W j o j 6 J 1 e 1 Z 7 h R A n J t V F t M j v F N t G f 2 2 t y M O H F M 4 u L / X b W E p 5 J d M 7 n 1 k 3 6 r 1 v 6 A 0 o 3 V I b a b 5 y H d t s + / x q s y k r 0 t z 0 5 J Z s D 7 d y I + k 7 5 / 0 b H g H E w v V s h h 2 I T o v i L s Y 4 F 5 j 4 f Y z j g y l X t u W Q K o R H U q 3 i q v X b k l a Y Y M 0 V N F A 0 X N Q r O p M j f q 6 G b j k m 2 r b x G u U u R X Y f e v G s w g C y 1 3 S j W k r X k K / 1 w 9 w v U x a u P G 5 b r 8 3 k / s l 7 r O 7 L H 6 r Y z + w C d E A 9 F E H l q D E g u d J X O z s m X P m d j 7 5 5 h t R T p N Y 4 B 5 n 4 Y J 4 o K L 4 H / 7 + v 8 m f / t k f R x V b O g T R m a N D / + b o 0 2 M a j 4 m 8 f Z H 3 t v G 3 3 u x X O g k c e / O 0 S i c v z u T 1 M g 9 v 0 L x K M N 6 v 6 u u u k l l p O P x G + O z B C P 2 b / / R f 1 h p d B m 2 r S S m q H 6 s O q f f D h c Y i E Y m 1 + e O J B g 8 W Y k v g 0 O u Q l Z 0 p T + 5 d l z 2 7 6 p S Z E M K J X S P g a 3 j W I J b D N c t G 9 B D l 6 G y y M S b p S 3 5 s d N i 9 F c v y e s 2 S B Y B j t 4 5 n N H Z Z k i 8 f J c Z M x K 9 w s u B R J D h M E u q Z x 2 n m O u c a 8 R d i 6 / D q H h E v 4 8 p s 2 H o D a q 9 x H x u B 4 L b l y W 0 g L G E 2 b p l M E s p f K r M m r W Z r z 5 4 m U + s 2 Q k / P U 6 m v 9 3 o 5 B I H g b n t r m + V o k g i 8 l W B v h J n 8 z B W Z + A P 3 h b 9 L 1 n 7 v M s t / u s / D 3 4 G J w o y 4 u k o c d k U q i 1 I k t 7 T c G 4 Q 4 m 5 J J w F 7 f l h G i 8 a C X j L g V d S 8 W f l 1 8 M 4 9 Y P N U u E d C P g T W a n g f 0 7 c b 9 D i B g Y k S 4 s 9 / d p V J z + b 4 0 F / S b t M B m I E g a B L x d G O m x w J M H Y a L q J Q o c F d k q b Q k m w x i Z + p 5 z 4 + 3 8 4 m G a 5 c f h Y e O 4 f v c 4 4 8 w w P u d w G H C i f K U T A O e 7 3 J E q b + i Y X P n + a m D t V R A W 5 q N X p Y 5 t v Q x t v a c S j E w Q + u Z R Q c 1 a w h B 3 E N g f k T 5 h J g l v j r G 8 V + 9 z + 6 5 9 7 p h E V T g d s I m c g / Y 5 f 3 s p S m z u m O H v 6 t / 6 n 1 T u I f b k 8 U W 8 z b S B z T b / r Q c x V S L 7 X G y F E / L g X x Y o B y d g t x V v U a K Y m R y R w p x U q a u M G M 7 c D 7 m S e w P q c i B y V D p / L C x J H 9 R 2 g D 1 E L p w / H I C a R j 2 Q f z z J Y n f A 8 8 b Z 5 l W y n l E G X t D P / J / 7 w X W y 0 U M j C K i U f n x + s c N 6 3 G 0 m m R z o C Q i 4 B 6 V Z k / g X W i M T D v T C 8 j z U S n 1 / 6 a q t J f z Z b z + 3 J j P k 2 + k 3 v C 8 q P G L f y h Z m E J g q v A 1 N J s l 5 n f C y c 7 x e E W 4 z V T D M R O 6 V 3 + p / + q z D G s 8 G W + j f / q f / O z C w 6 0 d S c q o a 0 L C V 1 / k F 8 B r E S J s h E X J C L d o u W C 1 9 c G D Q q j L d 9 a E K k U 2 A V y y e 1 8 r V M R E k j W d z o I Y Q V 4 m 1 F f I z V + R 2 b 3 w V h e A r 6 h r 3 R b + 5 R J p H x g M L I j i 1 b F a Z j P y 8 W F C f 5 L e n b B j 0 / l A L 0 / X U d / u 8 3 7 g A L P + 7 C Y 8 q Z q 6 V 6 o A c H Y t r O m 6 x K V H g 3 Y N 5 U l + T W I E j S / D s P 0 A a l K d 6 c j 1 I X J x J s c C 1 T t B 3 j z 4 / n B p 3 7 9 y 1 o K s r 6 f c Y Z P 0 W k T 7 h v 5 E 0 M I e + z i / y T P n M + 3 x W / 7 7 R h R k T 3 h d m G v / f H j N 5 q p 6 + k d q a Y i k t 3 X y R h q Q r b b 2 J 0 L g O N G X A G K N c r L s A b w P u N R b x 9 g c B Q m Z j Q b T t g m R G Z r d f / M H P L P L t I Q 6 H b B H 0 P U A N o f m J H 1 t x L D w v m N m R S K i a e A m D 1 M q N Q P q R k 3 I U E a K C z q o A i L U P Y 5 G l v 5 v x S U c Q 6 y Q J A h K G L I 9 4 2 Q 8 E n i N 2 2 3 p a Y a V 5 a s A o t U C 9 9 N O d n w 7 d e z 8 j s W 9 + a V U u P E m R d 3 b O 2 d 8 d w 9 i b K h j 0 P X + b w y H 8 6 j k i e L + 0 5 p D w m G p Z f v a z o + E r 2 h j 6 e B i k z T c I X S / V + 8 s n m d z 7 r U q r 6 t Q e K 2 l A X e K X 9 A V 4 o 3 5 h W 8 x k u V e 6 M a A 0 r W Q V c M o f X j S o 1 A w q h M P B 8 E P B q X e o S 1 t l J g o I / S o j r v e J 2 a S 4 z M Q z f 2 + 3 V 9 I e y 0 y g u 7 v H + k P E A 0 F d U n w 2 S i W 6 0 L b x Z E T B 3 2 9 / 8 7 l M T 8 8 q o a / K 9 P y q Z a i M T v s Z K / L e m C n 8 y t 8 X d I x g n I F x k X N q a 7 a P 4 M 2 L f N f 7 v b 7 a x j 4 Y z H 3 m b U x i H p V u v q m E e p q Q C F l Z T Z G h i T y b Q / Q a d H M X 5 W 3 A v f p h e 8 L 7 S V 4 l n Y l a p o O V 8 3 L 7 9 j 0 5 d O i A r C h f u 3 j R V s D 5 O r u 6 u A 2 5 f f O O 9 d H G k 4 Q U I U q / e / e u 8 D e 5 2 e c H B A J x 0 H f A D 7 x p 1 7 t T 4 9 o n P 0 Y g N a p W 7 5 v X 9 E H n l K w W H g x / E s H 7 u 6 a t m v j D j 9 4 P 7 4 m A L r d 1 D f X W L T Z x R G j A 0 R K 5 f X 0 6 7 i 2 P n 8 h K x X u S k u 4 1 d l G q k 6 M 1 8 1 Y 1 H W E M j x H c K 8 6 a s V F q x N J s o Y O I K s d 3 3 G t Y M o X f r y K Z T F L h L v c k 1 J s n m 6 W g M N e u Z z O Y u Z D I F k o i n q E 3 q R f O 3 3 5 s J K X 8 e 1 g T 9 7 0 m b 4 k Z y o l f e + 2 g G p z z M j E W 3 V 0 V O 4 U S b m a / 0 b G x s F G 6 H n x + / c p N a 1 r y x p v H h d y s 1 t Y O u f L 9 N V v r 1 n s o 6 6 8 p E b S q w e 9 3 J h A n u X v 3 3 j p m A t g i L 9 P R 8 v s A q l h V / W 7 p m m 8 I Z K a G Y u + G s X d i c e / + A 6 t z 2 h o z A c 9 G 9 2 9 M j D 2 9 / T K Z v k e W 1 N B 1 z K Q f y j W 1 g 5 b D 0 i a W m b 5 r S 1 E 6 W p H s 5 F l Z n J + z 7 9 g W / r 5 9 F + Z a 2 x 9 h N G O s M O P p f 1 K o z A Q l J L R d b U 9 M Q o H p + S y Z m P F K s P m 5 J 1 q 9 n 8 e + + u H 2 k e 0 Q p B n i l S P l h J u B 0 V j j 9 O w 3 5 6 y z U S h V 1 Z L x S d l / c J 9 U V 1 V Z w 3 4 b F P 2 H J K L 5 / 5 / 8 i z + y 3 8 H Q n I u S E / R t r 4 F J w A k T A N n b L s D Z 3 f N U b r a M y B + + f 2 D d p M G t f d + R K u O b V P m + T F B K Q p 8 F T z X x v I t E / v O z V u V + 2 A H x o k G b s F / / 8 h / k z / 6 7 P 4 k a k 9 a 2 N n t O 9 + 4 9 k K N H X w / v T R x G y D q o b H Q h O n f 2 W z n 5 5 g m 5 3 B u u V g 4 z k 1 P L S n K W Z V C 1 T r 6 f m r w i B Z n L 0 j 8 O b X o M 8 X r 5 i H x z b 1 Z y C s r s N / s r 5 u R e X 0 i Z z S v R M C Z y U m l N M j l J t S S F + Z n y 1 t v r J 5 R 4 U I b q W 8 8 B G 6 B / N M + b j c O D 6 N 2 8 9 + r g f w 8 Q y 0 T s i 2 K 6 1 P A 9 / 8 M 4 e + 6 C n H 7 3 l L S 0 P B a W z W f V d D 7 n 5 i n 5 v n X j t q 0 g 2 L i z w W Y / l i O h B A A n Q S y h R / D 8 h H 7 9 + g 1 J K T 9 m a y L R X q u h y I s F 6 f N Z y z h / V Y C 0 p D p 5 q 8 m 6 W 8 U b l U P S 2 / v U i v Q c H j 5 s s W 5 U l E R c u H B R D h z Y b 4 F a 7 F s 8 p E H 2 Z y w 8 6 e D R D y t q w F S 4 0 x 8 M 5 8 v A 2 L w e x 0 t i 9 T N e 5 D 0 M w n P x G C U r d V m e P f x M j p x 8 W 1 p H 0 u R w 1 Y I e 3 8 v 6 O f + E U g 2 Y h u + G b X A f Q 7 H p H / I H f 3 j S r i V R h P 7 t f / 5 / N n W b + z G 3 q A O k F 2 E w I v Y I N j 5 B 0 5 Z q Q W e O 8 B 8 + 0 J W T 1 e I w X P k 9 b b E Y G J Y d O X z 4 k N X K I G U o A M N t y m r f V d U V V t + P S s G q 6 T y w j c 7 9 I h i K 1 d P T V 8 a k f y b X i H V 3 u N K V 0 + J i x n O 2 0 X K W P y Q o 4 Y f R X y Y m e u 9 I S a 7 X Y o u 4 E X j y p N U S Y W E m g K 3 Z p f Y t 6 3 d B 5 L S W v n f 3 v q 3 d x H u c R z g c P C 0 i M g n D F A D t 4 + K F S 6 a 9 s E h d X s q U D K l 2 l J o W 3 c g / l p n 8 n 5 2 o n 7 d z N j c 1 W u a 8 p 8 6 R X r U q 3 c 8 8 T 5 9 J K F 7 1 d / a 5 O S X 0 G n T D S b x z 1 9 Z W m A / 9 b 8 p Q k E K i W 3 b 6 n E z O o v Y x A G 5 v N B y B o 4 K U 5 3 n p O 0 F A r S P W 8 M 1 X Z 6 S 0 H O a g F X K S r Z N U U V G 2 r j M s a h w x I P c Q E s P 6 6 9 s q m F n P n T s n H 5 2 o l x 2 l 0 d R q q U Q j I X 1 I z 3 + e H w s + P V o k g w P 9 N u H d v n V H n v b 1 W x M Z y j S w f 2 k q g 6 R i Y W z 2 8 R w L C w q M 4 V i y B 1 u X S Z J u T t e v 3 b S u T K 6 t N q u z d 3 d 1 y / l z 3 6 m a v 1 9 2 7 W p U G 3 r R 6 G F v f b 5 0 P a P 1 m m M m t / m Y S l + V I y Q 9 Z U X K c 7 x e 5 f T 7 Y 7 9 j q J s 9 y R a b W v u N 7 r P N 3 o f t J 1 z l P z 8 h i Q R z o 7 Z r H V t T + U D / s 1 x Z V J 0 C 9 w T E b f f A B 1 y g f c O b c e Y m B u S P T 0 Q H w + y G w / i L / / e v 5 F / + j / + 9 z g q r N n P N z 8 1 Z A P C / / f I 3 1 u / 6 4 0 8 + 3 C L z B I H b f H 5 w 3 c z C E c 9 h N D C Q + 5 7 N 2 x p J P 3 U 0 p j w w l b y 8 L D r z m l V R g M s y T w S M K 0 W F V 6 9 e l b K y M v P W n n r 7 p J T q s Z n I + B w m A D g c Z h Z W r T t V 7 6 j f g e E Y w q l 7 q 3 K k d l 6 W Z s c t d o j K 6 J i J 7 f w T V l N B v f O r f J 5 H j 3 2 r a j u l p i T J z 3 6 x N X U P K L W u 4 7 F N t 4 o i q i r h I u 8 C I y w S A Z J m Z n Z a L p y / a N + J B T d P 5 S P f 8 8 q i 9 0 h 9 Q 7 0 t 1 I x X 7 / i J Y 9 L W 1 h 7 + 9 u 8 f X G d v z 1 P T t Y O w t 2 R S 3 q w b t 9 y / n z p g n C I l U j / + 8 i / + 2 h Y D 2 A o z O Z B d f v r 0 u 7 b 2 1 Z / 9 + Z 9 I Z V X l G j N 5 m 8 d M v M 9 Q y b O n b F H t W G 8 R t J 0 l C x B T + H u 6 6 f d e r 5 m X z J R l G R o a M q 3 H M R L b 9 B z f 8 Z j O + w 3 7 P a l k t B x O h P 3 0 5 z B T M P 1 v t G 1 7 + i c J U y / H T s 4 W h M K y R i n f e U y + + v J M u N m 9 n l I J E x 2 a B Y U L C q L 7 k z O T s B D a 2 6 f f 0 s 8 K l N F C 5 o x 4 V c C S M z h M Y i c I H g z 7 6 H f 9 3 u 5 F + W j P g p z m t X n B W k j / l J C 8 O G H q W U d n V 3 i P h / / h X / 6 5 t D x s s U X e E s U a E / g 2 T + O J / O 0 Y y d u U 6 G 3 f i p T m e I R P v 4 e 0 E O 9 Z T G L J M i J o X k O Y 4 + H 9 R / b q f o / t f 7 2 b S u s w E 8 F A a 6 + R j f A Q d L o d b J u h K o p n l R + 9 m 3 Q X Z k z q A 4 P T M 5 U t H 3 3 8 v m U m s 3 Q j u H X 9 t k q v O d O n Y 8 H M V M O S / H p D l A b c u 3 3 P x P b 2 s L 1 B 2 Q g 7 d + 6 w T q I O X B u L m / G Q y 8 I q E F q q t d P S 0 x + u X r J M A 8 p R X g R O N i 5 a 6 T / 9 3 n 9 o o A 6 d 3 h u S k y e P 2 + q J E K k D B E i 7 6 L Y n b V H 7 g 8 D n 0 Y z i 3 / Q 8 + h + f e x I j s t l v b J 8 n q Y o y l 6 S 1 B S b u l w V V 7 w 5 V L Z g N 1 9 P T Y 1 L 0 5 F t v S F t r u x 0 H Z n r U T 8 e i M A O F m c r O E 3 6 P d N I P 5 Q / / m P V 1 t w O R / x / e u V T p 4 U L K x A A A A A B J R U 5 E r k J g g g = = < / I m a g e > < / T o u r > < T o u r   N a m e = " P r z e w o d n i k   3 "   I d = " { 9 F 4 E 1 6 C C - 0 B 4 4 - 4 A C 0 - B 6 9 6 - 3 A 7 F 1 D 1 E F E 8 3 } "   T o u r I d = " 8 4 7 f 9 d c 9 - 0 8 8 d - 4 c d b - b c 2 3 - b 6 4 2 9 7 a 6 9 c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q 8 A A A K v A b + r 0 P 4 A A D N t S U R B V H h e 7 X 3 5 c x t n m t 5 L E O B N i v c t k i I l U d R 9 W J Y s 2 7 r l a + z x z I 5 3 a v a X m f 0 h y f + w l U p V / o B U t p I f U q n d J D u V 3 c m m K u P x f U m y d R + 2 q M O 6 R Y n i D R I 8 w Z s A S C L v 8 z Y + s t F s A A 0 Q l H j g s V s E G t 2 N R n / f 8 7 3 n 9 3 5 J f 7 4 + 4 q c E w u K t B o / 8 d X Z 3 U 1 p q G u X n 5 8 n 7 U L j Z 7 q C B c V v g X W S U r Z u l M f 6 K 0 a n w 5 5 T l z N C 2 8 m k 6 + z g 1 s E d D Z o q f X q / z y m v P d B L d 7 r D T i O 5 a l b k z t K l 4 m h z J g R 1 x x C z 3 n o H + f n I 4 H H T x w m W a m p q S / b 9 4 / 1 3 6 9 C + f U + n + 3 9 O M P 0 n 2 6 Z H M t 3 e o 1 k v p j u i 6 3 8 2 b t y k n O 5 t q N l T L d w K t r W 3 0 7 G k z n T x 1 X N 4 D X q + X P B 4 v 9 f X 1 U 2 F h A f 3 0 Y y O d O H m U k p I W 3 k s 8 M D s 7 S z 1 O J 1 l v 9 T U M d B r A 1 e 2 i j I w M 7 U 0 Y o F N H g + 5 h W 0 Q y A V v L F p I J G P c m k W t U O z / V 7 q e 8 D D + V M 0 k V 3 J O 2 J S E T B o G 7 n Q 4 e Y P L J P T R E v / z w F / S b j 3 5 F H / 3 1 r y k z M 4 O 2 b W + g n p b b g a O D M c O 3 p 8 g 0 P T 1 D o 6 N j 5 H a 7 5 X 0 4 7 N u 3 h 6 q q 1 9 P Z 0 + e o n 4 k 8 M z N N N T X V l J a W R j 6 f T 4 4 B m b o 6 n X I P t b U 1 l J O T T R U V Z f S X j z + T z + M J f J f X 4 y G b z U b l l Z W r h 1 A p y U s n a J v 7 7 P J 3 Y m K S p r k B w 6 F v z M Y d b f G j I E Z w S M Z 6 l i z H N n t F y n z / Z C G Z F P r 5 e x W 6 3 D Z y M k k V c D 9 t g / F n V B b f z u 7 1 P h o Z G a G U V O 3 e k p O T p X M B u / f s o o q 6 P f I 6 F J q e P K X O z i 7 u m B 4 e 5 f 3 0 C X f 6 r i 6 n k C w U U v m 7 3 n n v F J M o n U n y u e z L W b e O y T X D U s l D V y 5 f o + y c L O r o 6 J L P g I a t W + i N N w 7 R 2 N h Y Y E 9 8 k J K S Q g 7 e F B I q n w V s L J q m 2 s I Z + v z L 7 + m D 9 0 9 Q K L r 8 0 J T K h A u 8 i Q L T P i / l Z j n k 3 C m d d M M I f n C D j 6 W L n 0 4 / C k 0 m B a W a n m E p 5 j e 0 K j S d o 5 u 8 c q 3 F A F J g c n K K 1 b w B G h u f o N a W V s r P y y M P E + L 4 i a O B o 4 L R y 9 L z D k s y P f C b v c 1 f 0 N F j b 1 J u 7 r r A X u L 7 9 s v A d e n i Z b 7 e M e 6 w w e c B O O a H 7 8 8 L O b x e H 5 U U F 7 M K W M P E 7 C C n s 4 f e e f e U d P R + v s d s V g + h i k 5 P + 1 h q d d N v f / c b U Q H j C d w P N g w k C U L F A N V x g Q l f E v V x h 3 F P 2 O b U L i N A S K h h W a l + G h h L E v W r I E t T y T C 6 X 7 9 2 g 9 5 6 + w S T i e i p y 0 7 d I 8 H S p I i P h e S L h O L s G R r 3 2 E Q F N E N B x i w N T y W J 6 l i a M y s S r 2 z d D G 0 t n Z e 6 0 3 x b b Y N 2 a h 1 I p r T + C z Q 4 M E D 2 Z E 1 C w / 4 o L i m m u o 2 1 o q L Z 7 X Y q L S 0 W A g z w c Z m Z m W H t y 5 + Z V H h G e X w f l X k z Y v v l p J l 3 P x D l 3 t 1 7 N D 4 2 Q b v 3 7 h K 1 T W F o y M 2 d N 4 n W s V R S c L l c V F R U N C c d Z 1 l a f f 7 5 1 + S Z 8 t D G T b V C o s y s L G p r b a f K y n I q K S 2 R 4 + K B 5 i d P q K 6 + X l 4 n C B U D C j J n I z o d 3 t x o z e B G 5 w D y 8 n L l r x V J t B Q 4 W e + h W x 0 O G u S B A U j y 9 l P O 5 G M 6 c H C / v N d j c H B I J F 4 e S y Y 9 v u A O f O z 4 Y e m 4 o a R 4 t J i c n B T y F h c X s Z S Z 5 u 8 e p J u N d 0 Q K h X M w 9 P X 1 i a O g p G Q h c b 7 + 8 l s 6 x Q O Y c m p A u l h x V v R 0 d V F e Y a G o n M A g 2 3 C 4 P 7 + f B 4 i q a t m X I F Q M 2 F w y T d 3 D y T T K o z 3 A g y U b 2 V q j 7 K j w U T Z L I k g j K 4 A h D t t B j e x 3 u F P 3 W p B G 4 Y C + s S 5 t l k Z Z W s H 4 t w K c g 9 + B X w Q p V V c w S T U F f r G J j B g Z G a W p q U n u 5 M W B P R p g 9 3 z x + V f 0 4 a / e n 5 M U i w V s I q h 3 W 7 c 1 y O v y 8 n L K y s o M f B o a s K d u / H S T D r 7 2 a m D P P E C C u z / f F 9 t t 7 7 7 d t I H V x Y m J C Z H E N j Z e I d 3 c 7 i H K L y g U s g 0 w O d f x 4 J G e n h 6 4 Q m j E 5 1 e v M V S x u v L a B q + o f t h O b v F Q w e Q N O l j Z T 2 W s S l k l E 5 C U x A 3 I I 6 l C W p R u Z D N w H w h 4 9 v y U y f c C k o Q D J O m + Y h f 5 O s 4 L m Y D n L p + o X W Y Y Z 9 s l J y c n 8 G 4 e E x P j t G 3 7 1 r i R C Z h k d f L A w V f F k 1 h d X W 2 J T M D 4 + D h L p 2 D C K 1 s H x O j t 6 x e P Z G V l h X w m U o c f F N R Y O F i K S 0 r l N a R Y K Z M 4 F J n g T N E j Q a g o A d s D I 7 k R W x s 2 s 7 0 x G H h n D V B h L p y / J J 0 F e N a X T O 1 D 8 f P G T b F 9 N + 5 J o k g U n e T j G l 0 l Z K u Y d y p s y J + h 0 9 + d D b y b B w x 9 j O 5 w U x v R y v a J s R M v F l e u X B P p n Z 2 d x Z 1 + 3 p s W C i A M p N P T p m e 0 o b Y m s J e o o 7 1 D N A h s w 8 P D 9 M E H 7 8 p + v O / v H 6 Q m P h 6 O j G j h c A S r 6 A l C R Y H 1 L J l 2 s k p n h o y M d D Z 4 2 w L v r K G 3 t 5 / S a o 5 Q Y 4 f W k A W Z i 5 d O 8 U J f x 3 0 6 f O S N w D t t x P / m m 9 P y + m 2 2 X 8 x Q U J B P P T 0 9 g X f x Q X b W v D P C C q A W f v K X z 6 m s v C y w R 0 M Z S x k F v T M D U q i L b a O G B s 2 p E C 0 e 3 7 8 X e K U h Q S g L s L P q B N W u Q e c N M w M i 8 9 G g r K y E f O 2 X 6 Z X 1 m t o A 7 x e + Z 6 j 1 u r x / W e h t / p E u X b o q j h K o j y 0 t r X T l 8 n U 6 d e p E W J d z R U U 5 O b t 6 5 r I l 4 g F 4 Q a M B n D z V 1 V V s a w U T a s o z J e 5 + M 8 B O x I A R C x p 2 7 C B X t 5 P 6 e 3 v l f f J v / 8 3 f / U d 5 l U B I n N w S m S i I z x Q U F o q T A b E P K 4 C 6 U V 5 R S g O s K q p z x s b G a W a s l w 7 v L q G 6 o h m q 5 Q 0 2 T t 9 Y a F U Q R H y z z k s b A 8 c / 7 9 f c 3 L H i 1 K 4 s y k x P o 5 9 Z t U N K D 0 b v o q I C U V H T e X 8 4 I C O h o 7 2 T f H y s V X s n H A a H h u b s H C t 4 c O + B q W c S t t D N m 7 d k g I A L H s 8 e e P a s m Q e B b l r H N m E W q 5 W x I I v b L i N T + 6 0 J Q k V A M j 9 3 B H V D A S P b 5 Y t X K Y k N c b s 9 m U p L S u Y a y w q g t / t 8 0 z J 6 4 u 9 9 7 h D 7 9 u + d M + x x J c R q k A 8 H R 4 M Z D m / 0 8 n d q r / E H R K w u m K U M 2 x h 1 D M 7 w f U V n G / x 8 + S 9 0 5 O g b V L 9 l s 6 h O T m c 3 P X n 8 l F L Z b r r 7 8 z 3 K Z K J A x T X 7 n R j t 8 1 n 1 c / W 4 p B N b s X v C Y Y q f C z q 6 m b d R A Y O Z d o 9 N t C 5 3 H R U W F Q Y + m Q f u 9 d G j J q q q W i / p S s r 1 n Z x s Z x U w Z 4 G K G C s S K l 8 E H K s P 9 u I Y c Z l V o z c O H 6 K 6 u g 1 i k E d D J g U 0 K B I 8 v z 9 z T t y 8 0 O u N 2 F w 8 T d v K f H P E i Q S 7 z U 9 3 r p 2 j D 3 Y n i x r 5 e q 1 X A r s K C K r C O 4 n P E N h F D m B K 8 i z 1 3 / 6 T 5 L 9 B f Z 2 Z m a U f z p 6 X X L l T b 5 2 g j R t r 6 e i x w z I I f P r J F 2 z c h 1 b H c J 9 w E C w W 5 a x G P n / e G l I l + / n O P b p 6 5 b p I + C 0 N m 2 l z / a b A J 8 H A v U y O T 4 q d l 5 k x L z l n m V x P m 5 7 O x Q M X i w S h I i F M n 3 C 7 h 2 m W G y o W 7 5 A e G H 0 7 O 5 2 i T o U j Z E X u L J 0 K k G B / t a a G 2 s O 0 Y G F x o c S 4 A L j P 9 1 X 7 5 F w h G K u I y l u J r I U j m 7 x 0 d L O P S b N B p C y k i 8 N h p 5 N v H a d v v w 3 2 9 m E A + P V f / Z L c 3 A k h G c x Q W l Z G n R 2 d g X e x A 5 L Q y + Q O 5 Y q H V n D k q J a + B F d + q O N a W 9 r o z S O v y 2 s b P + 8 e t n v g D c z L z + f z D 4 u q 3 t h 4 i 8 Z Z 5 V 4 M u R K E i o D 2 o W B p g U a Y m v L Q Z 5 9 + K T b F O + + Y e 7 y i h Z e v e f z k s c C 7 y E A q E 4 h x P I w E d T J J k 5 F l G w W 2 b t 1 C 5 8 9 d k I 4 M F z m C o + + 8 c z L w a T C q a 6 q E e J A S e m k E R 8 K l i 1 e o 3 5 N F X 9 y e k Q x 5 l b E f L V y u X l b h C k Q 1 U 4 D k R B v A / W 3 M 1 j A D j u v s a J 8 b Q J A h X l R c E n T P C O 5 C D b z H K j c y H / C b c F y 0 S N h Q Y Q B j f 1 u Z 5 t m D e v P t N 6 c l o g 5 7 Z + v 2 B i r g 0 S 0 W F c 8 M 8 J 4 l I 6 h o k g w a K y b 4 P k t K 5 v P b w q G p N 1 n c 9 i B I c / s A z X g n J H a D 0 d 9 M B V X A F A l s l 9 i O x L 1 j p E e 2 9 9 H j h 6 l t q p K J 4 B A h D 0 c J b L t o A R v s V u N t m u a B D J n p j x 8 / Y f V v Q o x F m Z t W k B e 2 D R A 0 R 6 b F y b d O s s o 3 T r 5 p H w 8 W m f J M 1 H N B o B r X g D M F D g 0 E c S H t z p 7 + g X J Y G m d l W X d W r M n U I w z a k V J y K l m 9 2 s o 2 C 9 D O H S u N 1 b G i w s K 4 E c g I 2 C y Y q A e b I V 5 4 3 t x C V d V V o h Z F A n I I I f G m Z 5 N Y b Z m V j g j p Z v X 3 Q n K r j A + M 7 L B r C t f X U 6 9 / A 1 9 D 6 7 i Y U B h N F o k C p B Q Y V F i Y F y S p I g E S 6 O u v T 9 O R I 2 / M e R w x d w m Z E J i / t S 4 3 d + 7 3 I d X o 9 q 2 7 t O + V v X O J u P h N S L N C i h L s R 7 N s i d H R 0 S C v 7 p r N 5 Y P 4 h x o C D 9 p I I C c P q M m f o Q 2 F w b N b G 3 9 q p H 3 7 9 y 0 Z m Q B 0 w r 7 e P q q I w k U c C b A b K t d X W i I U c O 5 J K t t a s 1 S U P U s b C m K Y h 6 I D y I U O / X 3 T / I R M P D 4 k 4 c b y G C G V L l 6 4 R O + + 9 3 Z g T 2 j 8 / P M 9 K i s t k a T a o u K i O Y I o P L p / X 1 R a B 0 u 4 8 o r 5 5 w 0 C I e Z m s y V L j F A R C I N d T 3 e P X L d q f Y V 4 O b u d L t p U v 1 G + A 5 5 Z x L 7 2 7 N 2 V S I 7 V Y 2 P B J F W s m 5 Y H i 3 k 1 i L 2 g M W 7 c u E k 7 d 2 4 3 T b e J F x C L g r p l b P z F A J k b F Z X W C X X P a Z e k X + D w J i + l 2 R f f N T q H k u l h T 7 B U g S q 9 v 9 o 8 4 y Q c P v 5 / n 9 C 7 v 3 i b y R B 6 1 j T s J U w n g Y M H 7 R W u z f p c 3 M Y l p Y F 3 8 0 B g 2 u X q o 4 c P H k L M 0 a E 3 D o k j B g M E n D y 9 v b 2 i B j u 7 n L R r 9 0 7 Z 3 9 n R R U M s 9 R K E 0 g F u Z L M 8 P R j m 0 N k r e X Q q K 1 3 Y A P E A R m B 0 B m O E f z H Q C F U R 1 g Y y Q j 9 9 B C p g P A A N 4 H p L s C c 0 h X n 7 e p 2 H f D N J Q u L m / m S q Z u 2 g v s Q 8 G 2 V 0 Z I S u X b t B h 1 4 / G D Z g j M m E S N C F e z w S O l p b h C A I y G e Z J P s C A / 1 9 N D j o p k c P n 9 D 6 6 v X i v I D r t 6 u r h 4 b Z X s Q k R 6 i F y S z V W C Y n C A X A 9 a z 3 l v X 3 D d C T J 0 2 S F w b A P f z r 3 3 x I b u 7 w N 2 / c o j c P v z 4 X G I w X v v z i G y k y k p Y W v + v G Q i h 0 f K U C I 3 c x U r q V V U S a 5 z U 9 2 E S O g s 0 S F j A C 4 Q l 4 D h G U t Q J M o 0 d 7 h c P E + L j Y x V D v u j r 4 O a 3 X 5 j M Z 0 d n W S p X V W p I t 1 F i 3 e 0 R S j e y O F G p m G 7 W o u J A a t m x m K a W p u A k v H 2 N H u W / O W A a J M D k N o h z Z y t h Q j w D 2 U z q r D + u r K q W C T n p m O m V a K N h i F X B B / / T j D f k b L w x z R w w X m z F D R e 5 8 6 h I q J 2 0 o n I n J 5 j G i Z c B O J 1 j i m a V F I U Y 2 3 t 9 K 9 u x y l l R 2 m e T o Z c k 1 P J l M 4 1 6 2 L 0 f 7 J f v B l m y X 7 H l o E f h J 0 8 x 1 Z M q n G C 6 J Y 5 u f P Q s 7 K x f O B N S C G B s d Y d X P R Q V F x d L 2 + s E H q j 9 c l G k B W 0 r 6 A J M Q U z a e P H l G + 1 / d x w P s b c r g v i A 1 M J J s i T g U k J M e L K R h s I b C 9 R 9 / 4 n / 9 9 O j B I 1 E v V K W d x Q I S b 6 B / U I K K y l v 2 M g D y 6 G c a x 6 u 4 y 6 H q U W p u m S + a o p C R 4 q f N 2 U 5 K 9 v Q F 9 h A N M a G e 9 t r F l f + g 2 0 H 3 h 6 v p U u s 6 m b J / j S X o u a Z U O s M S 7 9 z T V J G o q i A N J A Q 2 T P f o Y y 0 D 8 S q 8 1 2 O Q V T g / P 1 / Y Y b B Z o b Z t 3 N I g g w 4 I M z k x z t s E t T 1 v J i d L r p x c b S Y 1 9 q E u h b O z Q 8 7 f t L l O g s l / 9 d G H P O h u o N K y U r a t + h K E Q v b B w q n q o Y f k 9 L R 0 e u 3 Q Q T p 8 5 E 3 + e 4 A u X b g i D o V 4 4 M N f Y 6 Z r M n 3 8 5 0 8 X d I S Y E K N o w f R 9 B X T s h 9 3 W V c Z Q y E h P o Y L c L H K 7 W u n V G h / t q v B R b c E M v V H n F f v x t Y O 7 Q 9 4 u M h t C A Z 7 a + 0 6 H 2 D G I G 3 3 9 1 b f 0 1 Z f f S s U l 5 f Y H O R T y C 4 u o 2 + m k 3 s A 0 k 6 q a D a z + a Z W Q M K i l Z 2 T y l k G Z 2 d k 8 W M 7 M S X f s s 9 s d V F 5 R K W 5 3 1 P v D t S H R Q E y k j q H O x Z p X + T D z V g G S o c v Z T d l Z W S G 9 Q x j 1 I M G Q L o Q N K u E Y N w h c q q W s Y o R L 4 o w E N B C C o w 5 u p M b G 2 x L o R W A T j Q Y V B b l + u X m 5 8 v 0 4 N h L g 5 I D X M B q V T w G q l w J U P / y s X I M k j x b i e Z v p p 5 w M O + V m J l N B F r x m M 3 T + 3 C X a u 3 c 3 1 b F 6 i e A v b L f W w e h I / N Q 1 Q / W b a + n A 3 s 2 E p F 6 9 l p G b l y / 1 H 6 D C g Q z Z r A Z j S r u C U u k U u r u 6 W F 0 s o 7 y C A u r p 6 p x z W M B B A W I h 0 N v P h E L t D J A Q 1 7 3 I A + s M q 3 1 r m l C q G p H C o 4 e P Z U 5 P + O k X m l q h z 9 9 D t R / U V z h / 7 i I 3 g r X a A 2 Z A l s H 5 8 5 d o x 8 5 t k g I E U m N 2 7 P 2 7 D 7 j R U + n V A / t F V z / D I z G C z O l h V F M g V k J N T E y x 0 e 0 Q 1 U t h c N w W U 6 a D E Z h j h X p 5 s B c f P n g s B S l 3 7 9 4 h t p 4 C A u 9 5 m X 5 W 5 a w P T p g 5 O z T p k I H A O a J 5 D P U A E R D r U / U D w w E O C 0 z J A J L 4 Z u b a m r u K e o 0 M C j g o 1 P O d T c m n T b U V a 9 f L l 5 8 5 S 6 9 U B d s / 9 + 7 d p 4 a G L W G 9 Y p i v N D k 5 I S W r z I A Y B e q / 7 e J O Y r U j o 6 H h m k e m d K F k Y w Q + C A A E v n b t R z r E q q Y C K g 9 d v H i F j h 8 / I o 1 q h r a 2 d m p 6 / D S k 1 M R 1 E c j E f C N 0 F E x r w D Q U W y C z Y X D U Q 6 k 1 J y k 1 T X O + x M u N b s R f / v y Z 2 C J G x F I B y l h t 6 s d W B x 1 g F R O x J R s 0 g A i E m p q c D J J Y S v X u Y x W x g A d N Z 0 c H r a + p I a c 7 i U Z 7 n p A n e 6 u U 0 r 7 d 4 a D X q 9 Z w H C r f + 5 C y U r V K o 3 j Y 2 M Z G x y U H L Z z 3 D k 4 I p C L V 1 d U G 9 i w E 8 v 0 g R V D q K p J 7 H b r 4 8 + Z W q b 6 D 7 O 5 Q + J g 7 H T K 8 o a c r o L F h C C N L + g j b d M b 4 D A g F i R u N 2 9 y I p Y h L 6 Y H f 8 N W X 3 9 D 7 H 7 w X 2 K P h e g v b R R b K U 5 v h + G Y P q V j 2 D 0 9 S 6 H i 9 l 9 q a n 1 F V b R 2 r c 5 3 i 0 Y M K O D E 2 x r Y S q 2 1 Q 7 / k + 4 N 3 d v K V B O 5 H R 2 d Z G l d X B 7 v R 7 b K + h d D a f Q G M j b l Y H 5 1 X H 9 K H r a 5 d Q r i e X 6 W / e 3 y O 2 i H 6 z g h s / N d L + V 1 8 J v D M H i H r 9 2 k 8 y v 8 m M V O h I d + / e l 0 B u k c m E O C M Q u Y c 9 p a + y q g D b D 4 m d L W w Y H z y 4 f 8 7 + e / r 0 m Q Q i F 0 M o f a Y 4 P H J w I s Q T S D S G q l t W N h 8 w R 5 5 l u L L T V o D 5 X q r g 5 y k e C F x s F 5 X q 0 o z M M D Q w I H Y T 4 O E B V o h m w I N u O 3 W 5 z S X + Y P f z t e v l K 6 l / g y a m H a I O Q T W z S i Z g g N W t S A C J Q C Z M g f j u u 7 M y 1 U M B Z I I E w 8 Q 9 K 2 Q C c n N z W J V c 6 H Y G c P + I X 6 F 2 d z s T 6 8 G D R y L 5 U P k n W v s p H C a 4 g 1 5 6 t r i 5 X w p 4 B s i D a 2 5 + z r 9 N c 0 0 D c N M v l k y A v n o u 6 j 1 E I h O g n l V r c z O 1 t z y X 1 3 r g t 4 c i E 5 B f V r u 2 M y W O b m Y j N Y Z a 3 6 i Q + s E v g 1 W U c I B a B p U C 9 g l q N E B t f G X / v r D x L i M w f Q S k t 5 L r h 2 T O y 2 x f n T h l f X 5 V K N z t t F P P a H A n Q u L w M V a r o g G k K H 4 3 1 G E 8 A 5 A J x S v h p N B L c A R 1 G 9 v i N 4 U F C K e q 9 v Z 0 i y s d w V r M S c v N z x e v n d 7 u 5 K Y T S W 2 l p 6 x Z C Q X E G l 9 B G S q M s F a B u U 7 w M l 2 9 c o 2 l 1 g E p z x U N m Q A 4 Q q z W Z 5 D j o p C 4 4 b C j Y m H q k U 9 L I I g I T A J E n Q d M x j x 7 5 g c J W q N w J Y i E h Q U Q Z t C T C f Z a v M k E I L v C D G j D 4 t I y U Y k x R 8 r r 1 a o i q W A 9 V M B e l 0 t b f E H 2 R M a a J l S s X a 6 0 r D g q Q k G V Q K F G t E q s / V x N Z X / R w P 2 + W e M m t y t Y B X p s y C A 3 A p L o 1 q 3 b s i o G S j O / 9 f Z J I V B Z e a n U 4 T C i 0 7 1 0 X R H Z F k Z g U i H i S n o U l 5 a T e 2 h Q S i 8 D K d m F d G c w u l S w N a 3 y l a + b o e 3 l 0 S d / d n f 3 i H M g 2 n g T C j D C U x c L U O 5 q / f r K u R E 9 K z t 8 N j X U P q s S L S S 4 Z 2 C G K 1 R N T O x D f p 0 e y T Y / + W e m R Z 3 D J + h I G G j U U X K v J g M I g u N w Y S f Z k k S d M l 5 3 K Y A i N A q 4 X w x y C M R O T g 4 H 9 m r 7 e 5 x d V F 6 5 X p b f w T I 8 0 W J N S y j 7 y C M 6 f f p 7 + v y z r 8 R 5 Y F X q I K A 6 z i N w N E B j 7 d q 1 P f A u O s B j 2 N T U H B R M f h F A A R q k Q k E l M p O s y A d F Y X 3 c V w q T F w R G t j x e Y w u l A q A z T 0 3 7 Z a X H F 0 E m B R A I r D c 6 a m A z D Q 0 O Y D Q Q M s H L G A u Z g B U r o X 6 x N 7 a i h A o g D x w S K q 6 j j G a M q h q x 4 E b X 9 i u e G T u V s W H C A d f B N f V x J E v g 7 8 Z i Z q k p w a O 9 m l Y e C i I p z F h g A K Y d h I L x n t E f j e v l 6 k d + q 4 h 2 y d R 4 w J 6 k Z c 3 r 2 w y e 1 6 G B H g n k 4 l l 1 D t n o k c s x 1 9 6 x Q K 6 O V I + 1 B q T 8 6 z s 3 H j S S H F F s E u o S p A J e w 3 b B Z z g W D 1 3 r p P i 7 8 K H h W D S S z 6 u t X I H F v n A d v N a u E 3 1 H 8 j L J R T J F e a o V M k W C V r 4 r S S M W d z L M G z N e 1 W r n g w n o Z S K 9 D D I B 0 / 7 5 p U o B P 9 8 Q J C + c R e p Z P e x Z H J k A + Q a I u M U u F b n S Y N a s G n G 0 3 C 2 o L s h c w P R x P G 9 F J m w a u Q I n M d A I W p y J G 4 l t j W Q + B 4 2 V y t e A x E P C q 9 V p 6 H q I I 4 K J G w 0 5 r K q t V o A r Q W r j m i C 2 B 2 W 1 Z h F q m J d q a v m b U M B P A I k w M z d + d x Y b 9 I 8 G 6 u x S Y I 6 y + M F r C R 4 f 6 / A 8 A m t p R 5 6 5 j g i y h F O D g s C n 4 D x I I R U g B l M h v X w + 7 9 w 1 F S C p 8 F 0 4 X h / o 1 Q O n 4 D z 5 y / 9 h s I s G 0 Z D P C j B l A b 8 N g w J s J E h x S C y H T U s + n T W o g A D u X U m j a P p V D A I 8 K u j t N U z t g O 3 U 3 t o S 2 B M f z M v A N Q b / 7 I x 0 X H Q Y d B Z I A 7 x X H V K z H 8 I D H j A Q A x 1 N 3 5 H x 0 u F A s i n K c W m k g o q B R o T k g 9 Q C 6 U B m v X o J w i F B F d 8 9 z R K B 5 a B c d 2 K K V U g L q p K R w I s B 7 g G S 2 s h P v A f B 8 N s c t u A J f I h P K U d D L H c S e F Q v D P g d c E I g v w 8 1 K + K B N U s o A J 1 D d R i t I / u l Y 2 O K B F 7 D h s A 2 z f u M Q E f C M R i x z a Q C J B 0 I h A g 8 8 t W U F F P Q y J U m Z A T B o C J q q i G r j H y c g 1 / j G o 5 k v k 4 S d 1 6 d m h U K i 5 F O G K 0 V + f E X P M E 9 h g L u E z X u Q C q Q C J u Z t A q H 2 O 8 2 d n i n 5 1 k 7 y 4 M C f k d Z R a X M k Y o H 1 i y h b C y Z K D m N / E n J 3 I E 0 S S I d m O 0 m j M z o T O j U 2 C C F g k Z / f g n V D Q Q I B z Q Y u g 2 k k u 5 s U 4 T i A v b j 3 i A R r C A W K Y V r g 4 z q H j T y h + 8 a s o I F / y 4 U x h T 2 R Y A t i S W 0 L f i 4 6 O 9 0 8 e B W l t v F I I l U M I X W g f h Q Q a 4 S j 3 V d V y q m e c S C + o V O r 0 Z 4 / N E 6 m L Z h s p 0 a t Y V 8 / E K v 5 m l q m 1 e k G z o j 0 m s g l d B g 6 r q x O C V A D j g F t G s E d o Z F b O 2 o 1 F v 8 B b n s O k k a C n g W + K 0 0 6 z M d D Z K Z Q H C p q w 3 5 f z M g 3 z I A B D G C y v r b L k y Z D / A u B k K o 4 i z N w F y L Q K e H S x U d B I C t A 7 c 3 V C A F k A G q G 4 p 0 a J 1 u h t 9 r T g c Q D Z 9 D q k G 6 Q X 1 D 2 r 8 y 3 h U k q B g l c D 6 u i d E U h M V 3 h Y c 2 A O i l V C i J p f a D Q J B G c K j g X P w u S O V I U L 8 V 0 B N H b T G M H y 8 M k K p Q q / W P 5 m q n t a z / S L A h E 3 d T 8 d o l l A I M a X T Y a V Z l 0 K H Q 0 f Q P X J M y c K O j K I f W m S C R A C N Z M P C h M s 5 M w J M H 1 c / K 1 G s j 1 P X h h k c y L V R S K 1 C S E 6 T R v 1 Y b f p j a j z 8 q P g N J r b f z I g H X w L O I Z b B Y D l D t 0 z e m / X 4 U j l k s 5 E p Q l + X 5 4 m G v Y X C / F 8 k C g D i w E 9 R I j v i S e g 2 g M 8 G G Q i e H S g h X O w S I u I n x v + z H O T w i s k S z S g Y F q F P a 9 W 1 C d J U B r Y f + f o z A Z 4 o 0 A F 6 r j f 8 J 7 J 0 n E y 6 F 3 6 D 7 y B J E s v E m K m 8 g g G 2 G 5 c Y 5 O F F Q B O d G m 0 O m r w M l O b O 0 u 3 J x p N K e J u N o 3 R j t y G 2 T u t N r F b P z j 0 O A z o G O g s 6 J N W P 1 H V Q P T b U L F G B k 2 8 E 3 g x j H / H O M t p P i + 5 C M q j o 7 V E r c i 7 Y h R U o j u r o f k M 1 I O H y m J x w c K / p N q a O Y 9 g 3 0 d H f T y P A I f 5 f W u V D g x e q C 0 R g s Y F N i Y O G 7 l w w R O G 2 U h A W M K U v L A d B K V C E a N S + u O H t x / T 9 p Z L h P r j Q 5 O S m V U d H 6 N 9 p S + I u W 3 w P Q Y 7 G 5 f O E A V z A 6 H D o y i I H O C s k V y v M F a a L s C f R h N B R N o 3 I Q S J E s t p e S f O G A 7 w Q R Y K N B 9 d I T G D E r x L a w C 0 V U 9 B 4 q f A b g P i F Z 1 V 9 1 L b z W J N 2 s k E l S m R i 4 7 z / + 8 Y / 0 / P l z + u i j 3 9 B X X 3 4 l K w / i m J q a G p m W f v D g Q S k 8 0 9 h 4 k 9 5 7 7 1 0 5 z w r 0 h I c 0 W K 7 4 6 p Z W k w 9 Q E x G v t T h o N M Z 6 F k K o r i 6 n 1 D b Q N + D N d g f 1 j c K V v D y t S 0 W o r q 4 u a m l 5 T n v 2 7 J V y X m b A q g i Y / 9 L f 3 y + d a n 1 V l V Q t w u i s / q K T Y e I g g E 7 Y 3 + e i q k q t c D / O g X Q w 8 9 S h 4 4 h n L P C Z I p S f C a V i V F A d 1 c i v e 8 T z w D l C A p A P o 7 q m T i r g + r i O X m 0 0 y y U M B X 3 n N s K Y F Y L v w v 3 e u 3 e P 9 u 3 b F 9 g b H f A M 9 F + 3 U g i F 2 h O 4 0 y v N K U F T 6 K O B E K q 1 t Z 1 H p O C J V O h E t 2 / e o f X 1 r 1 A x 6 5 b A F 1 c 6 K D V / o 7 x + 2 V C E u n D h v B T U u H b 1 i o z E W E Q L A V O M 8 B g M m p 4 8 p r / 7 9 / + B / v h P / 5 P y 8 w t o b G y U d u z Y R U 1 N T 5 h g f X O S A H U N M N K D T C U l p b J I 8 u / / 8 L f i s f q X f / k T / e 5 3 v 5 P P o N o Y A f U G r m 0 F f n R M K n 6 B j q y T J A B y J o 3 m F A L J k H 6 h O r 1 e A i p E Q y g g F K n M 0 q z w e / B 9 I W 4 n L I x k Q o Y H 7 1 q 2 0 B N K A e q f a B k x Q A i F 0 f f / / O n / 0 r Y d W 2 n P 7 l 3 y w e 1 b d 6 i g s G B u x Q P M w E S 5 2 a 1 b G 2 T q e G e Y Y h U v A k u p 8 r W w C p R f U D A n s Z R + D V U K k o M f l 3 Q c l R k w 4 5 u S D o j 9 E u i M A J B U D z P C 6 A E 7 z k h k R a j w 0 i f 4 e 6 w Q C u d g Q 4 Y I 3 P 9 W S I X B F 8 A 9 6 Y / H 8 1 j u O a J m h D J D C r e Z l f Q v G 2 a C n v v h P P 3 y w / c p l X V 0 j E 6 w p 0 r K S o K W D 0 H T q O o 0 W 8 u m a V t e N / k 8 k / J + t W F D b e 0 c m Q C M V h 7 W x G B Y Q 3 1 B J w F x 0 G G w J d n T 5 B g r Z A J w D X i 9 c B 3 k v y U l L 5 R 6 e o h r W u f k 0 E O R R J F H T y J 8 p t 8 A R R j 9 c Q o Y W D W H B 3 8 n q 8 A Y Q N A f 9 I f i P I Q B 1 P n 4 H P a Z e P s M P 3 + 5 k y k a W C E T Y M O 0 6 h M n j 0 k 1 n Z H R M R l t o D r d u f l z 0 E P P S E + X d V M B P P Q 7 j T / S 9 q r I h v Z q A T q k L T l + v x f k 1 A g J l c g W 1 s 6 A E w K d G + 2 B I K / W y X W 9 n K E I o / 6 G g i I X N l w D g V x c D 1 I S d c b R / u L A I J V h j n i b R i x s Q m w + F x I M t 6 B X d f V Y z n b T U s K m V z W Q 7 I g A I o z p t 9 9 7 i 2 7 c a J S H C d s B J Y i 3 b N k s x z m d T q l a k 5 d u P m o m E G d w 3 0 Q 7 o d P r 0 5 n 0 Q B u h r a I B r g H P I a 6 H 6 2 M g B Y l A N N h 6 G J X x N d i H Y 7 C J 8 w W f 8 z 7 D L c x h r Z I J m H O b A 7 f Y b t q + f S s / w B R Z 6 v D C h c t U W l x M j l S H 1 C z r 7 u m V 6 D K W R t y 3 b 4 + c c 7 4 p V T P A X z C W 0 o Z 6 G R B b Z j q 4 f h w a R r o m 9 1 z k 1 y F A L D m E 2 M v 7 9 K Q C 2 e A h x L p H 2 K / s m k h w 9 f Z S m s E + w z Q S j V j y N Q s A 8 p p l V O D 4 l a D m Y d U M D B 6 A V R v K K o I I h c V + H z 9 6 I r W 7 N 2 6 q F Q e E C i 4 C S K c x e q 2 A W I q 6 L x Z 6 Q j 1 v b p Z A 5 L Z t 2 6 U 4 y E B / P 4 0 H 1 v x Z K Y D i F x j 8 e U O 4 Q l P z 4 C q H t x I d G / s 1 Z 4 T 6 G z 1 g B y t b G N f T V D z N N o S z R E j B 3 w t C h Y L m l d T u S W G 5 e / N C Y U k J B X g 8 U 7 L 0 I t Y o M g M + T 0 2 d r / k M H f x 8 c 3 b g 3 Y u D n l D X r l 6 l z s 4 O q q 2 t o 3 2 v h K 8 5 v l w B C Y W A M q A F b r X e i g 4 P y a O C s Q D 2 I Z M i H C J J K I 2 c S T w Q u Q N 7 N M C j i O 8 y k 0 w K R g l l 1 W B f L n h h E g p A 4 6 k v C w X V G N c f j 9 O I P / J q 2 0 u B 1 a b y I W U J U x y M g P o F L 5 9 e v Y O E s J J 5 E Q 6 q D U F k e B z h J M E + u C M c 9 o U e O z 3 0 E m q l 2 0 t L Q i h M / 8 V W X l k p O y O R C u u S 2 l M y a N a W S t l p 8 3 z E 2 q f w 1 0 9 4 l l 7 8 h y P U S l T 5 z M g E o J O j P e Y J p E 0 v M c t e h 6 q m j g s l o f L y 8 o J C A o O D g z Q z y 6 o f E w q w J 8 N e C 0 8 S e P p E J V 2 h b v E l l V D D 7 l 4 2 j a B C h G j R G D E 0 P E Z 3 e / O X b A R b b R L K G O x V Y D 4 x U T Q 1 D E D i K e x E Y 0 o Y 2 h D Z H W r 1 x U g q H w C y u t n 2 n N Y R w 2 6 b m Z O A o a Q U 7 s n j n Y 5 r G O F F 4 o W q f H o g F Q e u 9 B z d i B Y t B s e T 6 G 5 X S t w 9 g U Z C X b 1 6 h X b v 3 i N e L q z Y D d t u J Q G d V 5 V y g w S A V N I 6 N O Z h a R W V Z E o 9 7 4 Q T I V a n h F b H Q n O 7 g 1 D Y V J o N / o W G A c K o 7 4 e t p t 2 H B n w m x + O F / o M V i h d K K D x s v e 5 u F d 3 d 3 V R W p i W W 6 o F A 5 r Q X I 2 w q d Q w l 0 6 M I B e f D w U i o v / / P / 4 k + + u i 3 k v i 6 U q H s K A T O 4 S b X a n 9 z G 4 i b X O v k q o N H I l Q 4 C a X a F X 9 H R r S p 3 1 D f j L U Z w R l I R y T 2 q s R c H I f 9 K x k v T U K 5 W b / G e j n x w t j o q P w Y P U l v d T i o P z B j M h q s N p V P A R W O p n 0 q O X X + O a E T I 9 a k M h N i l V C A n l D 8 T t s Z A j g E 0 h 5 u d J y z 2 o K 2 y 1 5 C Y Q X t j B D T K B S M y y 1 i h f H G 9 u j 0 8 X C E W o k q n w I r X O Q Q r m g S B v l 1 a A P M q d L c 2 V p 7 m B E K E k y N v B p Z F g J E 1 c I e 2 n W N b n M z 4 F J w e E A 6 z v h j J / J y w U u R U G 7 3 E O X m z i / I G w l o Q K y t k 5 e v r V E a D l B H 9 A F j x D U G x 1 n 9 8 K T R m I f I Z V g x z w y r V U I B e J b J B P V O c 0 2 D V H h e + r H N S C i j U y I c Q B B 1 L b P p G 6 H g Q W a T / i Z W A V 4 Y o f S j n V W 4 h 4 b k v M K i o s C e e W A e U l a W e W P 3 9 v R Q c e n 8 o s V W M i + M h H r 4 4 A H V 1 W 2 U W n E r 0 W 1 u h I 2 0 1 S J A L m 3 j n f y P j U m m E S 2 2 j q 0 y J X A 5 X M E q o W C S + S x m 0 6 8 k v B B C w R B F 0 m Q 0 g E c Q 6 g R m x m Y Z R k m o C 1 A F M f k P Q A d R H Q J 2 F Q A 3 L c 6 F I T 4 8 N k N N 4 / N T R 8 x g J N R / / S 9 / T x 9 8 8 K F M v V g N w N P R O w l U V 5 7 y T I m n b j F O C U C 1 g R W V T 2 G l Z U S E w k t z S s Q C e K g Q 2 Q f Q a F i n N L 9 w Y c 2 z b m c n l Z V X M h E n u Y O k B 5 E M n e H s k / C r A 6 5 m l U 8 B E x u N g k g R x Z h 6 h O c H R C O 5 t F O i U P l W m U M C e C G E g q Q Y H R m m 0 v L I S 9 E v A L e S y 9 V D J a V l I p n M U m T 0 u W B I u E U n Q T V W n 9 d L a e l p N D j p o F s R n B T h C L U a V D 4 F s w w K L d C 7 U C 3 W P 1 e 8 N o M + U w I k 7 O h o F 1 e 4 r P 0 U g S 9 I U Y r r 6 P u S g B I H y i k W d 0 K 5 u t v 8 K M r B L 7 X O z T r 1 1 M Q k p W d l U k 6 O t Y C u k T h I Y 4 L a Z z Z a g j S o h w Y j G 2 o g P F d a + S k N 6 C w 3 2 l J p z B d e 5 T Q S y u 1 2 y 7 U Q 2 F 1 N C J V B Y V T 5 Q A 4 4 J b J Y n Y k G 8 I g i L o i 2 i k Q o E A + x x N W E J Z F Q U 5 M T L B n M O y J K E G v T B / C 0 o Y J o 0 5 0 V s M Y q D G U 9 E C z M z s 4 J n K M R b t g 9 x J 0 9 k 1 x T O S y R / F R X N K 9 q j I G A g d U P k A z w / Z P o n R L / 9 L / + B 5 0 8 + Z Y E d l e y 2 1 w P P G a 7 o c C + g p k N p V e b Q w F 2 r n 6 x b T g l Z O o 7 P y 9 8 k y y S Y K J V K C T i U O E h h D K m 4 0 c D q G t 6 g i m 4 u p 1 U U l Y u r y W G Y X f Q x a c p d H i T d 0 H V H y E 0 7 C h + f e b x f H w q H N a C D Q V Y l V B G h F L 5 j K R r b 2 8 P v A r U k 0 i y U 4 o 9 N G m m Z 5 B I i + 9 f u c R a U p U P h I K 7 W 9 S l C A H Z a I C G m x i f k L r c 8 E p h V e 1 Q V T l F D X S k 0 N n H k S W T w l o h F C S U W X 1 N M 0 J p G Q 0 p 8 u w B s 0 5 v J J R y m + M U a C N Y 4 s e M x D g P g y f + z v h Z g q 1 c P g V h S Z 0 S s c S e 4 o U z j 7 g j R N F K 4 Q i 1 W l Q + A I Q y U Q B M C a U v R 4 b O j 6 e J x g W B F J F A O L 3 K p 9 z m I B T O w b y o G b Z j 9 V y E 9 g I t B B u m e U A t X 8 l 4 Y W 7 z w f 5 + U x f 3 U g O r H 6 i C 7 V Z h J N S P 1 6 9 T w 9 a t l B O n l e i W C 8 x c 5 0 A k l c 8 o i Q C 1 D 3 8 B 7 b W S U K i A 5 B O y p K e F n 7 G 7 m u y o u B P q z p 0 b / p r q q r m H b 2 y E S I B n c J w l g m d q U t K O 4 K S A / o 6 6 3 p G m a Q N P e + 3 U M h C 9 / W Y k 1 B e f f 0 a v v / E m 5 e f n r x q 3 e a h J h 0 C 0 7 a Q w l y k x R y 6 N U J i 0 C G + r b x o L r g W X f T Y i G k L h M g h Q L 1 c S x p 1 Q 7 W 3 P / A 8 e P B T 1 4 N D r r 2 l 7 L c J s F F S w 6 u i I t c D L W r C h Q j k k g E g S C u q b F S i V T 6 s l o W k J H i Z X K q u G o T h r u e g j H 2 Y P Z H s s p y y L F 6 L y t b S 2 U V l p i T g Q r G K E G y N n n Z Z O Z M R A X 5 + o j 7 0 9 3 b I g c E a m O Q G W g l C r w Y a C I 8 K 4 J q 0 e Z o S y Y g O j f f V t j B g k i m c i N q h c 5 5 g i A o K l w R 4 z 4 Y F V a a M f E N a M h F K E O n v m H B 1 8 b b / l w K B e D z c C A V v U n S i r C M 6 0 U C T T n 5 M g l D k w c z Y c j I R C e 6 C E t g p s Q 0 M w k 1 J w W u g J d f N m I / 8 7 3 x 4 4 B + q e p m G Y k 5 O 1 w o h A 5 o U e 6 C 4 z 4 X / S C 0 N 9 f c P c L P Q l I 9 T A w K A 8 V z X C r Y t g 3 B v n N A G j w 8 O i Q h Q W h 5 d 0 K j o P l T B e h L p / 7 x 7 V 1 t W t i k w J Z X e E Q y S V L x z U Y A h 4 f V g / y j Y X G 1 R J z i K h A p M Z 9 Q C Z w i 0 + D a l q R i Z V C 3 6 5 Y c k I h R F 9 d E y 7 + J n v v q f f / c 1 f y 2 s z T E y M S 9 a D G a A 2 o N B 8 J K j j 4 k W o f / y H / 0 7 v v P O e Z E o M D g z I P a 5 k a A 4 J N I 1 5 5 4 3 V K Q E v q C p 0 C a C e O b x 7 y J D A Y A o J B R V Q K 7 U c / B 0 g R q h l X j A A K F I a A S I t 1 w p J S 0 Y o P T 7 7 5 A s 6 e v w I p a e n U n e X k 6 o 3 b A h 8 E n l a P K R P u k U p 0 T 2 c T P e c k T 2 B Z l j N T o l Z l G T 2 a y v A o 2 C L 2 c q J o a b X h H M U m X 1 m 9 P L h Y z V L W B 1 q h R D h H C j L 2 c 0 e b 0 K Z 6 g 2 / / N X 7 9 N P 1 G 9 J o i k x o j C E m U + j H p g H 2 U y S g P r q r p 5 t c o 7 G r L a s Z N j v y 7 d J E Y s j a t f z X u C m g X f S b 2 q f + 6 r d I U k 1 9 q l V V 0 o g E M i x X 6 b I c Y d q j 8 e B R m F 7 f A H i d x 5 I J 2 + D g Q G A v p k r 0 U Z / L N d d o B S a z d Y 2 A e o n p H U h H S s A c Z v Y G p k 8 Y 3 c + a J N H 2 q d d m 7 9 W + U J i B A 8 N w i L 5 e X w L W k O Q e c v k 7 O j r J 6 e y W G n y o q 7 1 t 5 z Y a H R m l 6 u r w J b k w 2 9 Y 4 O 9 c K u r u 6 x A M Y q / 0 E r G a V T 8 G o R o F k o e w U q G y w e 4 z g M U 4 G M M S V z M y x s d F B + f v 5 p 1 + K Z q I Q b d v s X e + j w q y F 7 r 8 J b x J d b o 5 u 9 v d K R t K / / u l / + 4 + d O C o r w G M U g 1 F 6 8 + Z t 2 r R 5 I + V G K H C J o i y I Q 0 E y I c + r s 7 2 N 7 M l 2 K g u U d D a D U j 0 W Q 6 a 1 g q 1 l P q r M j e y j x j O 9 2 X i H X t m v L T F k B D x 3 X 3 / 1 H b 3 7 3 t u i S p o B S x l t 2 9 Y g H r 5 Y 2 m Z f l Y 8 K M h f e 6 9 X n K T T m s S 7 p s t N m Y 1 6 B f T n A d u D g q 7 I 6 o V I J Q I w N t T V S a D E c s A p H b l 6 + H A / 3 N 8 5 f X 1 0 T V G z F D D h u 0 p d Q J a z g c U 8 0 + Y 0 m O m I A C G G 8 / 8 F 7 T K p v A 3 u C M e R 2 U 2 l p y V x i b X p K 6 G u Z A a 1 p R i Y g G j I B K 5 l M g A 3 Z x 0 Z g H 0 a 1 c E C N b T M g 4 g 7 V 0 Q y Q Y J C A P z 0 e C e x J I B y g 4 j n d 8 e l g S C t 6 7 f U D 1 O V 0 S t B W D 1 e P i w o K 5 j 2 3 F e s i S 0 U 9 9 r C 6 Z w a r g V y s i 7 V a Y M v K W h h P w p h y / / 5 D e s C b s 7 t b V A o 9 s L p h u H r n i N g r 4 F z E O p A W U 7 E e S b g 2 8 t h f f E b 7 S s X 9 7 v B S C g v N f f b p F 2 z L R r Y p y 8 v K K I d t 3 n / + 5 3 + l e / c e U G d n l 6 y + g d Q w J Z 2 A D Q U o i W A d Z r Y T 0 O S y F h K B s 2 W 1 I O n + / V v + q v U L S 3 Y p E m F 1 h v G x c a q s 1 N K I M M U D E x E x 9 w b S B q / 1 j Q H A C M Z k t c z M L F E N M R t X I W E 7 R Y 9 d l T 4 q y T b v t J A u O b n r x A a O h K E h t 5 C o o a F e V H W 0 0 9 m z 5 + g 9 t q 3 w X o 9 o 2 u m t B n O N Z C 2 2 t S 2 d O / v T p 8 8 W q A G w d b D l 5 e a K p A I w L Q K 5 e G l s c 6 H G H l z o I B O C u X p A Z d S K W i b R x Z Z c e b B q S y B 6 Y B G B k L B o o g w O D V F n R 6 e s o Y w 4 F g g E 2 2 r P 7 p 1 C r M X A O b x Q Z 7 O o 7 a 0 6 2 I q K C m W l j B s / 3 a T T 3 3 0 v q p k R h X z M 6 W / P h M y A M B b 1 w K o a I M + Z K K a 0 J 7 B 0 w G B 5 9 8 5 9 2 r F z u w y S e h Q V F 9 G z Z 8 2 B d z H C h D 0 9 I 6 v I M I o C I u d h R x 1 8 7 V U 6 e u w w / f D 9 e X r e 0 h o k s b D i + + 5 9 u 8 k T Y i R D y s p A X 6 + 8 v t n u k K V q E o g f H j j D x X G S J G Y Y C r B n v / v u L B 0 4 a L 7 2 M L S J J 4 + b A u + g 6 m u u 7 m j w y M R W e t Q d W 0 r Z S k e Q 4 g x P 0 F t v n 6 S K 8 j L 6 8 o u v A 3 s 1 P H r w W G y m U C g o K q b G F j 8 N j K 9 s t + d y R P j F 6 v i Z D w x I Z S m g n 9 X y T z 7 + j P o H B m V Q f P a 0 m Y 7 x Q K m v I 6 E H v L m s 3 B N q R S i t I l p X N 6 b N X 3 q W I m l K W E U F 1 7 E y x W M 1 w r T 3 u 9 3 D d I A l l h 6 9 r l 6 6 d u X H I J U Q j g u U U k b D e b j V B 6 c i G 8 Y J x B 9 Q 2 4 Z H R q R t H v L A 9 + v f f E g p r D X c u 3 u f N m 6 q C 0 k m F M Z s b n 7 O 7 T d L X Y t 0 z y O 2 e O F p i i x N t J Z h + u s v X 7 p K p S U l g X c o X D l K 9 V v q a e f O b X M 6 O K Z f 4 D U 8 e F I V x 8 J 0 9 w R i x / B k a K n h m Z y i / t 5 + m X b z 2 q E D s i 8 n J 5 t 2 7 9 k V k k z A 4 O A Q 1 d X V M q G m q b / j c W B v A o v B g u k b k 9 w 4 l y 5 e F i 8 e s s L 7 + g d o 2 / Y t 4 g J v b 2 u n D V W V l F 9 U F J T x D P h Y L c E q 8 A k s D S r z Z m h r 6 U K H k c v l k j l O a k K n 0 e k Q D l D h 7 7 I U s / E 5 I 1 l 7 a c K b U N c X C 9 P 5 U A D U u A k 2 a G G 0 f v P V d 3 T i 1 D H K N k y P 7 + 9 1 y e x c A F n Q 5 1 n k J 7 B 0 O L n F I 6 E L L G K N o v 9 A W 1 s b F b M 2 Y S U O F Q 6 J k E Z 8 E H J I g h q X m Z F B p 7 8 5 Q y d O L i Q T A D J N B 4 z h 6 6 3 R 5 J 0 l E A u + v O 1 j 9 X u E f r r e K A F a b I 8 e N k l C s h W g 3 N v F C 5 c l d 0 + P c W 9 0 T o g E Q i O k h A K u X L 5 K u 3 b v D F u 4 B R k R F 5 + l 0 2 x S g l A v A t l p f j p Q P T U X w k B l I i t q 3 s T E p L j H d + 7 a T n d u 3 5 W Y F L y 6 m D x 4 r i m h W c Q L I S V U e 0 c n 1 W / Z H L E K 0 j S l J c j 0 A j E 6 h S K U N l H x 1 J Q b K 7 h 9 + w 5 t a a h n Y k 2 I Z F O L 4 i X I F F + Y S q i x s X H q 6 + s j T L 9 G 0 c M N N d W B T 4 K R 0 L t f D v Z U + a g o x H S J U E C c 6 u y Z H 6 i 2 r p Z q a 2 s k u + W + 0 2 6 a N p R A 7 D A l 1 M D g o N h Q m G C I y Y a I Q R 0 8 d E D y + h T a B p N p d D K J n G s 0 x e R l A k L p 1 B b z h N R w g K M J 0 g 1 S D R k R i d S w + M O U U F 1 d T s r L y 5 2 r c Y c A b k t L q 6 Q o F R c X y z y X 8 0 2 p K 3 4 V h p W M + u J p q i 6 I b d 4 D p k v 8 k A h x L A l M b a i 7 P z 8 I K h i J E a 2 2 d g O N j Y 5 L F o X H t / K X N F n p a I s x X x K j Z 4 J M S 4 c F h F I T A s 1 Q U V l O l y 5 d o + s t C S f E y 8 a b G 6 O f c g H J d C Z h 9 y 4 p F h A K R Q 7 r 6 z c G 3 g U D c Y y S z Y e k r G 4 C L x d X o q g k N M K 2 b j v b v A n J t P R Y Y E N B Q v 3 r n 7 + j j z 4 8 I X E K P V D j 4 L s H y W R l 3 a c E l h Z p D j 8 d N k g p Y / p X X o a f h i Y S g 9 + L h K l T o r 1 n j L 4 5 e 5 U 2 7 z l K R X m Z s j Z u 3 1 g S d b k T H r 3 l h r y M W S Z N y H B i A i 8 Y p o Q C J n 1 + + v L 6 I H n G + q m 4 Z m d g b w I J J B A O N n 2 k H a 8 n J 7 T y Y U M T d l p X W E 4 5 p b C n T D m X Q A I J G G B D C v / v / / B v 5 c 3 I 6 B g 9 e / 6 c H j 9 + S n Z v L 4 0 2 n 6 G 0 N L j P E 3 p 4 A g l Y g e 0 P f / v v 6 B / / 4 b / J G 9 S T K C s r l 9 S U k u K i Q O W i B B J I w C p C 2 l D w D t 1 o S y R O J p C A H n 5 M y m y 8 Q B X V m 2 h 8 1 C 0 x W 9 T k K C i u o P H x E X N C Y Z m Z O 5 2 J 4 G 0 C C R g x 4 u 6 n y 2 c + p p x 1 B d T v 6 i R H S i r 5 v F O 0 L r + Y 2 p 7 d p 6 S r j 9 x + r P L Q x y S 6 5 3 R I r C m B B B K I B U T / H + u x Y 0 L i f y K / A A A A A E l F T k S u Q m C C < / I m a g e > < / T o u r > < T o u r   N a m e = " P r z e w o d n i k   4 "   I d = " { F 4 D 6 7 2 7 5 - 5 C B 1 - 4 5 B C - 8 E B 0 - 4 A 9 6 6 7 2 3 8 9 C C } "   T o u r I d = " 7 9 1 f 6 a 0 9 - 4 2 8 4 - 4 e 7 b - b e d 6 - d 1 d 0 b 8 d f 8 1 6 c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J I P S U R B V H h e 7 f 1 n s G 3 n d R 2 I j p 1 z 3 i f H m w P C R b j I A E E S B E i Q F C k G S R S V k 6 2 2 b P n J o f y 6 n 7 t K 7 m e / U s v l t s u W 3 R L d s t u W Z F m y S J G S K J K i G M A g g M j A B W 4 + O e + c c 3 h j z H 3 O J R h U f j 9 e l c 8 F u c 5 d d 6 c V v r X W H H P M O b / 5 z c / x 0 V / 6 j S G + v 3 z X J R 4 N 4 i M f n s T u 9 i b y t S J q p T L a j S p 6 3 S 5 c L j f W l j J 4 6 l I R M + M J 3 H 1 8 H A j G 8 X / / 1 8 / j 7 3 3 k b v z z P 3 w R v / Y r H 8 X V S x d Q c / r R a X d R 3 l v G c 1 d K + I G 3 3 o J 7 z t 6 B X / 7 n v 4 M + B h j w t z 6 G G A 4 d c A 6 6 G D p c c P C p O J z A s N f F g J + d T i e G n S 7 g c W H Y 7 g D 9 / n 4 r u Q y 1 s c P e O t i u g 8 W h 7 5 w 8 l t s F u J 3 w B g J w 6 j v 9 4 6 u T b 3 h o u B x u T M W B R x 4 8 A U e / i Y H L g 3 Q 8 h n a n j d n J a d S b T c w u z G C j m M T y a 2 3 U 6 8 3 9 M 3 x / + f b F d f t 9 7 / l V 3 d z v r 9 + 6 / v 1 f e Q j z Y 0 V s 7 2 5 j e W U J 2 e w u + s 0 a H N U u X l v L 4 U + + u o F 4 I o m j y S b m x y M Y D p r 4 7 U 8 + h 3 / 8 S z + G + 9 7 2 f l T L J Z w + c x y P P f Y D u P u u + 9 C p F P D L / / D / j d L 1 Z 9 B p t v H T P / O 3 s H 3 l F V z a K h I P A z 4 K C r i T 5 6 b w H 7 y 6 C C K 3 x 4 N B l 7 C j U A + 7 H Q w J J E e f 2 0 s N H q x C C I H p c B E d g x 4 B y f 0 F U H 3 m s f n O t u k P + n A S W P p o 8 C M Q w 0 E f n r z L j 1 t P z G K O 4 B k S x b O J N I r V A m r t h o E q R I B t l 3 I I e W o 4 d d S B 8 S M n s b V W + q 7 3 7 X t + / f G / / W / t k X x / G S 3 p s R B + 5 D 1 p / I v f + Q q 2 t r O o N c p 4 3 1 k / a g M H x v g b u i E 0 G w U s b W R w + l g K Q V c A v / / U d f z 4 j / 4 4 / t f / / d + S E C j K F N S B h J 5 i + 4 H 3 P Y J P / M l X y W g O T A W H e O z 8 c e z u b u H o z B R + + y t r 6 H K 7 X q u D f q v B r S n m Y q A h Q c W 9 n R 4 n Q d w A 2 m 1 j K 6 I M A 6 c b T j 4 x s R l c B F e n g 4 H b x z 3 5 J X / T u Y n I f c T o h W / 4 W Q B 1 e 7 0 G O j a F w O F v F A D + x z 1 d + C c / e Q 9 e 3 1 v D X D K N S q 2 N U r e K y W g S z b Y D 8 w T Y Z i P D Y z i R C E U Q T y a 5 z u B r X 3 e g X m 2 N T v T 9 x R b H j / + d f / d 9 Q O 0 v v / L 3 H 8 G l l 5 7 D x z 7 + D T J M F Y 1 W E 0 + + / Q j W r + 2 i U q o h 7 m n g S 1 f r C H r d e M f x M E 6 f u w U L d z + O n / v F / 4 V C S d O N w i z T T L L 8 L / 7 x 3 8 X t p 0 5 i 7 u g p u P t t 9 A Z D f O z X f w n v / 8 n / G X / w n / 4 l l v J d / P n T 1 z A k G 0 m o O / t m l I P S 7 n S 7 4 e j x i A Q Z D 7 v P O g a x f a 7 h / 9 K G M h R p s w l D W g Q Q H c 9 A I 1 P P S 2 C S X W Q / e v j d o M / j s H 3 R g A d P v H U K p d 0 K v v x y B W 7 0 8 O M f O I N C b h d + T w C x a A o 7 p Q K m 4 2 m a e V n 0 q A j i v h C v w Y F I w I e w J 4 p 0 O o 5 Y P A l v 4 j Z 8 / k + X R g 3 4 / g L H T 3 w f U I i E v f j p j y 7 g X / / u F 3 F t e Q c 1 g q n d b W B x w o v L y y W 0 y S L D 3 o D + R w v J e A g / + b a 7 4 P Y D v / P p l 3 B 1 q 0 R B J V P w 9 w H N K 2 8 w g P t u P 4 U / / Q + / R W H / 5 q 0 V q 4 h m B L z f / O 1 / g 8 3 L z y O x c D d y u 8 t 4 6 n I J V 1 f W M C D o B j T L B I x + q W Q g c n Y a G F L I h Z q h s V P X 2 I u t 4 W e a d N x W q 8 w 8 m Y h D M p y Y y M n f v v i H / x E f / + z n c e / t t + H p l y 9 g 6 e p r e O u j b 0 V + + Q K K r R z 8 r Q K a Z K f X N p y 4 4 x R Q r X d Q q d Z Q a N Q w H k k h H f b D 6 Y 2 i i g r S g T D d M B 8 q r R b 6 7 i H Z y o O 5 S A Q z s 3 O I j k 3 i i 1 / q o l K m b / c 9 v j h + 4 p f / z + 9 p Q P 3 N n 3 g U 7 d Y r + G e / / V U U i y U 0 a 3 U 0 W 2 S U X o s g 6 a N N d p B m H o 8 C 9 5 + b Q o q C 9 s A j j + E X / s H / B 4 1 a z 0 w 7 A c B N V j F 2 o F B / 5 n f + L e 6 5 5 R Y K v Q I N 3 3 l 7 / V 4 P w Q l c v v Q S X n z 2 a 4 A 3 h D / 5 w t f x x 0 + 9 i g G Z S g w n v 8 e h 4 w 0 I E m M o f i n w 7 L O T 2 O q G y e Y h o / G 8 O q j H S / N P p z Q T E X D z / A M C U 0 R n + x J A c q P + p x + 7 C 2 l 3 G N v Z M v z + A T 7 + + V f w 6 M O L c N Q J 2 J g f q x u 7 8 P p 6 6 L e H W B i f g d f v x + X N Z S z O z y H i D a M z 6 K B G M 3 K c D D k 9 O 4 s j R 0 5 g P H 0 n / u 3 / 9 V U 7 0 / f q 4 v j J v / u 9 C 6 h / 8 H f u x N r K F f z a f / g K y m S l V q N J v 8 G J l e 2 M A e T t d 6 a x l q 8 i n E 7 j F r 8 L n o k p X L u y j T 9 7 + h I a d f o O u n N c J W x O m X s 0 s a 5 / + c 8 Q 4 O e / f h m B w k 8 Q f O 6 v v o Y / / N 3 f Q 3 7 r A s I z Z / G J r 1 / C o F A Y M Z G 2 E x g E S L K W 7 S n w G J j s E / + R w Y I E E I X a T Z T Y g x Q I 9 S u 3 o x 4 Y g e v G M g p P R I J + 3 H n L F G 6 f 9 6 N d 7 c N J h p 4 M J 7 C z t 4 N Q M o p y t Y j + Y A D 3 w I V M t Y R w J I x e s 4 k o X 7 t k 4 n y T D E Z f a 9 j p Q Z 7 f Z C q N N P e L R G N 4 5 C 1 v w z / / F 6 + M T v c 9 u F B X 2 e 3 / n l o d F M S f / O E p v P D i i / j f f u u L K B S K a N H 5 v + e k B x O p I J q 0 X B 4 6 E q A p G E K 3 U s e Z i B d z t 9 6 P X / v Y 5 / G J L 1 9 A q 9 r m Y Z z w + L z w B k b g + Z W f / x D 2 v v H F v x Z M 3 2 S q 0 W u 3 2 8 f W x Z d w 7 t Y F 7 H V T + J O / u m J s M n S Q b f i n 7 f u 9 r m 2 v 9 1 p H L M N r c H E b m n X e R A Q e v w 9 u n w u B Q B B R L 7 e g 2 S g g K n D o J z C / d V F Y 3 o F a o 0 0 W b s F T b W J q g v 5 S Z h 2 Z 7 A a Z y 4 u L V y 8 S L C k 0 2 T 4 3 f c U K T d 9 y t o C N v S z 6 T Q d 8 t H W T w R h W s x m U W j Q 8 y e K Z w i 6 u X l / C 9 t Y e v v 7 V r + E f / f I p u B R h V F u / x 1 b X H Q + 8 9 1 f 3 L Y f v i d X t d u C H P x D F x v o K / t 0 f P I 9 q p Y y 3 3 J 3 E 2 S k X b j 0 1 h / / 8 6 Q v 4 4 X f M Y u B y o J g p w x v r 4 4 P v + V n 8 j X / 8 G + h 1 2 m b i u W S y e Q g o m l m P 3 p b G 1 z / 1 S T x y / / 1 m 4 v 1 1 i 5 l n i v z J 1 t P C T T / 5 8 f 8 b d 9 z / O E 7 O T 2 G Z P l S u W K f Q E q w + H z y h A J w G V j I f C W o U l S N v 8 d y e c I B t I D P x W E M d k 0 L 9 j v v O 4 a H 7 7 s c L r 1 8 2 V h p S V X b f 2 F f F 8 9 u Z 9 0 + / l 2 8 i n u j A 5 / I i 6 v H i + u 4 O 4 r E Y / T A P r m 0 s 4 + F b 7 + Y 2 Z O o e E A y G C c I W f N 4 h v D z O W j 6 L h d Q E c v U q 4 r 6 A X Z a P i s D t G R L r A b x + / Q o e f m A a S 8 t 9 U w Q H 9 / 5 7 Y v 3 p X / m t v 1 4 K 3 m R L n L 7 B W x 9 1 4 e l n r u G v X p I A 5 / D g b U E E K U R j k R D + 5 R + 9 h h 9 / c g G 1 U g 6 X 1 t t I x w K 4 7 9 Y z + L X f + z L 9 r K 7 1 C e m u O c g C D g r K i d k o v v i J T 8 B D 8 / C / t w x o Q h m o u M i c u 7 x 8 F T / y d / 5 n + j A l D L p t c / J 7 B N O g U Y c r H I a T L N R T S J z n 8 Q R 8 5 h J Z / 5 J W v W c b B L J j 6 S i y t T a C X j 8 y t e o + m 7 G Z P B / d L z N F F U 7 X P o S f 4 G l h 8 8 G w i 7 f c N Y N k x A l f w G X m r q v f Q 6 v t R K F T x s n Z S R y d m M Z G I Y t m n W a i Z w C 2 F P 1 u F + u 5 I t v n R J X M f n T 2 B A r t K n 3 M M P W A F 2 P h C I Y 0 Q 9 N j Y z h x 9 B S u X 0 n g 4 r U d X f b 3 x E J A f e x 7 A l B + v x v v e J s b n / j 8 6 8 j t r W I 2 F U Y A N X i p 7 f 2 d B n 7 z z 5 f x v g d n g F Y H r + 3 1 s L d X R n / Y Q b X h Q r v X g Z s m j J M + R d D b x m 0 n Z l G q t P G l T 3 7 8 B k i + 2 2 I 3 V g J 9 s H D b M s 2 s f / n v f g P / 4 e O f R Y v + S H / Q I 2 k 5 D X C 9 N k 0 8 A Y 9 A 8 A R C c D o J C s I g T L M u E A y g U K o Y k M Z T S S q D k Z 9 z c P S D d p i 5 q D + e V y D U N g 5 S l n X 6 E o G 2 n e x B n i T k c e A t t 8 e Q H I s i l 8 9 h P D I B 3 i a s l L I 4 S q B 6 3 U F u N 0 B r 0 E a H 5 t 3 k 5 F F U 8 m t o w o s e A Z X P 5 Z G K R R G M x r G 5 t Y t T s 1 N Y o z J a S E + g 3 u 9 i Y X 4 e C / z u x Z f i N C t r 1 r 4 3 + z L K R H m T r 4 m 4 D / f f 2 8 L v f + J Z 3 D L W w d k Z P 8 b 9 A y Q S U Z p I O / i d L 6 7 D S V n + 8 k v b + N S z e 3 h 9 L Y t 8 o 4 d S 3 Y n e s A 8 v 2 U I m Y D J M A N D P e O + T T + K p T 3 2 C x + b B v 8 t y 4 P O 8 E U x f f / 5 Z f O Y v / h v + 9 C 8 + i f / y 6 S / R R + l i 0 B O Y C A C F y 7 s 9 s h 6 F v 9 s x 7 e / g + l / + z f + O W 6 Y i i F P 7 v / j p T + C O k 0 f N r N z L 5 y 3 E z q v j H / + 3 0 4 z a M o L Y 6 L 1 O L / b 8 P / 7 e z x m G n L y W I V f 9 7 u o P 0 a C v G I v 4 4 e w M c C Q x h r a 7 i 1 a / g y B 3 F 7 j S k Q T N W j + 8 g w C v P Y B S f p U m c 8 j M u x D Z L B E M o k A g F r M 5 + m Q N 5 I s V + L o D 5 C t 5 t G t 1 V E o l X L m y g k f u a W N + L v I d z + V N u f 7 M 3 / / 3 3 3 z q b 8 I l E Q / g x J F t r G / n U M t m M Z G O I 1 s s o D 2 o 4 9 W r T V y + n k W b D r g C y 3 2 M U n X 6 J q y U Q L 4 f 0 h z 8 s S f O o p R Z x v / 2 T / 9 P z E / M 2 4 3 7 b o u B 6 A 3 L A e C 6 B M n y 2 i b + 8 J P / F f / + j 7 + E W r l h f p g A x b N w g 1 H 4 3 c n z O p w C Y x / u a A r / 5 J d + G s N O H m 9 / 4 o N 4 / E d + C h 0 e v y / Q 8 b g k D q l D i 0 H o L G I h O 7 0 e q j l c / O x w 4 a 9 + / z f x N / / R / w s X V v Z 4 b H G W / W Q h f q U 4 T Q R d q N H k n B s L 4 9 h c D C R D e L 0 0 3 Z K T v C 9 N d B t l x O h D 9 R 1 9 V E s 1 6 + u K R c g 4 u a y x p s c T Q K v b g p 8 + Z Y l m o 0 z H a D S K m f m j Z P c C J h K T 6 A y 6 O H 3 y N C 4 v j e H a S s b a 8 G Z d e E v t G b w p V x e v 7 u 7 b K l h b 3 8 I M / a E Q h X h r L 4 N i K Y 9 K s U F h y W M y I g H l x n 0 H T S 6 a N p 0 2 n B R u + U h u t w t f + s + / T q c / h 9 / 6 j T / C / O T c d w X T D U b a X y T w O b L I 8 y 8 / h 3 / 3 m / 8 G 1 9 f W 8 M / + 9 b / C 7 / 7 p V 9 E g L S i F x 0 m G Y A M B J b w K F f 0 + X 2 j i 0 R T r 8 7 d e q 4 5 / 9 R 9 / D y 9 c X M F b f + g n 8 L P v u p 3 X R B A o M L F / D v v j B w u Y 8 9 / o F 7 6 x N j r g J + r m 5 x Z x d W l X O 3 C l G c i f 3 W 4 C l i z j d Z N N a M 6 e O 5 3 C k S k v J p N h L K 1 u 0 C w t Y 3 V n E 0 F P H x U 2 r 0 P W 6 v V p I g b 8 a L c 7 B D X Z l P e p 3 m x g g 8 B S S L 3 D 4 w w a L S R j Y y j R r K 2 T u Z x w Y 2 l 7 h Z 8 L Z L c M b j u d h Y / P w N r / J l 3 5 D P j y J l y V A v T + x z 1 Y 2 d r E d C q F i 1 e u o E w m 6 v W 6 q N d b m I v H U C w D W 4 U u 2 t S q 7 Z a S T y k 9 P W 4 z 6 M N H U + k f / s T b k a C m / j e / / r v 0 w Q K 8 Y T z 2 G x b K 5 g 0 g H f w i E 7 F Q L u G 5 l 5 7 F P / 3 n v 0 5 f Z x 0 / / / f + n / j i s 1 e Q q z W 5 A 6 m F v l K 7 X k e v U s e A g B p Q S L W / i E V p R k 6 v H 0 O C q k w B / d D 7 3 2 9 m 3 M c + / Y q 9 i l 0 U + h Y w B H z R 0 u h 7 m o 4 3 D j J q T y R A f 2 h 1 G X 3 6 S s Z a X K k 3 e I k u f P h t K X z g 7 Q u Y H Y s h 2 3 W h 6 f A T G F 0 8 f P 4 + H C e 7 J J J R Z C o t b O 7 k 0 F F G B q + r x n a O T c 8 S R E U M f R 5 4 e I 4 w T e G q m H z g R t f j Q r X D + 9 j p Y D W T R S F b p F m Y Q r v Z x r W N F a x d W 8 V H n n S b o v p u z + z N s L r u e v B 9 v 8 q 3 9 g D e T O t 7 H w t g Y 3 M D G 2 v b l h q 0 n c 0 j 4 H R j f W c d U d o 1 n 3 l h D 5 l y G 7 1 a w / y R A 2 D o / 2 T E g Q d u i + J f / b O P I R I O 8 7 u R q f T G R d v r P A e L B D x b r e B j / / 4 3 s L V 2 D R / 7 / T + G L x 7 B H / 3 F Z e y V y m w D z b p 6 G 3 1 l j B O 0 A o I W O 4 7 s B D 4 M p 8 L c y r m j k M o 8 c / L 9 H 3 / + y / Z e 5 z K s c N W e f S f B x P 3 0 H J X 9 Y I E H / e m V L K Z t a l 0 n G p k L q P A a S 6 3 + 6 H d + r 9 8 u r 1 T x 6 J 3 T Z C H g p Q t Z n D k S R z j k h Y f s k 2 v U 4 O 4 6 E E 0 l E Q 5 4 s U S G 7 f E c 5 R x Z h + Z b m z 7 X 5 E Q a t W o b 0 + N T V B Q V 8 9 V 0 9 O X d P S q V A V L R B J m s i 9 1 M B a G g D 3 0 q k b F 0 C u V 6 E 2 9 / Z B K v v N 6 2 t r z Z V t f d D 7 3 / T T d 8 4 3 / 5 l d P 4 x n M v o F I t 6 h K x u 7 O H M G 1 8 C W r M 4 8 c X L 5 a Q z d f p O N c o 3 E o Y V Y I p x Y z A S i e 9 + P I f / Q 5 + / q O / R P N L o q f b 9 I a F 2 + l b A c h u I I V d 7 s z X v v E 1 / P 7 H / x B h + h c v v / J n e G 2 p j o s r e d t I Y O p R C P n G G E b L / o u 1 1 z 6 I u R R J 5 E c B w t A j 0 9 B M v B E j 3 c i S 4 G / a T z A 3 Q O p 7 7 b P / s 3 M f e Q K X x + / F w s w k l j e L I + D a L w L k E H e f H k f Q 0 c G t R + b w y a + 8 T i Y f 4 j P P r N P E C 2 A 8 o f F g U W u v u g v 8 g Y T 5 R P l C D a l E F E U y 7 H h 8 D E W a h 4 J S t d V G d 0 g A 1 6 s 8 N p n Q z t V F K h D i c 2 i j 2 q 5 y q y H C N D W 7 t A j e 9 + 4 z + M b L F W v 7 m 2 n d N 8 j f P O s P v n s R L 7 z w H B 9 w B d v U l s 0 6 Q d O n e U V b J + h x 4 8 + e W U N m r 4 o u z T 7 6 2 X Y T N M Z I v Z P + s A / P f / r P M D 2 1 i I E k e H 9 x 0 h f h 7 e L 2 I + H V T a s 0 6 / i D P / 4 j b O Y L 2 M s X M T F z D L 5 Q H P / H b / 4 n j I / d g j 3 l + X V 7 6 N K / E A D c F C b 5 T k P 6 T Q o I 6 N W C B H o Q / K z 0 o f 2 z 2 f 8 C s w Y y m q l G y A 6 4 H Q 9 E z C v Y Q B N L r 2 y i 9 j N w E 4 8 S f r V a + w r k / A Z N M s P D d 9 0 u 5 N k + B 4 t z 4 M R v f e J V X N + u Y 7 u 6 h f t u j e H C R p e + k A P n p n x 4 / d o W N l e v Y 3 V 9 B d 6 e i 6 x U w z R 9 y H G a g g L N s N f G V n 4 N X q + P D E T z u V L m P W 7 h x P w R + A j u f I G m I h V U g b 6 g w 0 v T e p N + F k 3 u Z 5 Z e Q y 1 f R m 5 j D f / w F + 9 R E 9 9 U K x n q B 2 n y v T n + F m f T X D N 4 + d W L a O a r Z A / q z g H 9 E w p d t 9 P C S 5 f 2 s J 6 n J q X Z M e x T W C 3 K N u q U d Z D B / s n / 9 H 4 8 8 s h j B p q D p V y t 4 X / 9 t X + N V 5 7 / G n 2 K H N K J J J 6 5 8 B o + 9 L N / l y Z j m b 6 W n P Y 2 t t c 3 s H z t K n L l G j 7 3 3 H W L 3 M k X 8 3 i 8 F H Q K s / q M x E I U s o P j 6 3 / L E B f I 9 s 0 8 A 5 p + I P h 9 1 p E 8 2 l I R Q I 3 q t U / c Y P R O 4 O I G + i c z j 0 C y z b W 9 A X S A E h n k s T t P Y y L R x 2 v L W e 5 x w G x k Z e 6 z s t f B + i b Z J h X A L f M p + H 1 N / O n z W Q I s i m R 4 j M w 0 A b / X g T J B 0 K c P 5 f M G 4 f a 6 4 P O F 0 O w O k S s U k I z 7 E a N 5 6 + I 9 r d Q r P E b Q 7 q 8 U Q q 9 D c P c 6 m J 6 O Y H U z Z 2 l S L t 6 0 k p R Q 1 I e O Y 4 L W g t j r T f L 3 C / / o P 3 x T b d 3 k y 0 c / F M T a 0 h I + 8 9 U L C I e D 8 L U r F j E L 0 Q 9 a X V r G X 7 x a o 5 n X J M j E S v R n D k w n q v f b b 5 3 E l z 7 x W Q o a g U A B e P X C B W S b A / z Y L / 4 D S v 2 Q 1 p e L v k H P o m O 9 f X A I s L 0 e z S q 3 B J w s 0 q a n Q R O r T x + p z 2 O 6 d B 5 1 1 h I c 3 B G D V g t D + R q 9 E X / w I M a O T r d H 0 L A o H + i w G 1 e 5 v b Q A B Z I R g M Q + P B w f 2 R s W t d 3 2 1 L c 8 l 1 j K m J V e H 9 u r z m I t T k c P p 6 f D l i v 4 8 n o F T 7 z t B N s U I 5 s E c e 3 S F b R b D Z p 4 K c T C f i q e A T b 3 2 m R r D Y i k e d b q o M m T + / x u F E s 1 R C M x t M g 6 q W A I D R K 7 L L t G t 4 V p f n 9 9 e w N H F 0 / i + u Y S S v T b p i c n 7 P q 9 V A x T 6 Q k U a G I P 2 B b p g L t P 3 Y q F 8 Q l 4 + J w + 8 d T + w M g 3 w e K 0 h / U m W H / 5 F + d w 7 d o V c 6 C V Z 3 d 9 a Z V C S d G i Y L 3 6 8 m v Y q J O l m n S E a d q p T o P A p E U P U k P D l e R 6 b e l V 1 C l A p x 9 9 A k / 8 1 C / j x 3 / x V + D w O Q k m C h b Z T E M p u L e d z 8 n v J M d K 4 e n S R 5 I 5 q L F I A p P A p U i c s h T 6 A p s 6 U w k i D Z t w d u i z 6 c Q K T C g Y w m O p P 0 q d u 7 w S a x O 3 s t 9 0 A p 3 r x i J E 2 T a j 7 8 x / M s z w O E K T H X n 0 + w 0 w 8 S t F 4 C 5 u t f D K t l K c / P j 8 V 9 b x p a c u Y m 2 5 D D 8 b V S e g x l J R M m 6 R C q J B V i n y X m S M e d v O A V m W 1 9 D s w x f 0 w + P s m e m s Z F y N G Y s F I 0 i F Y 2 h S 2 X g j E V y h i S j w T y T S i N J f l Y J I p u O 4 v r O B a q e O F 1 6 5 h u l o C k + 9 9 D w y u T w G f C Y / 8 c H E t z z L m 3 l 1 3 f 3 w D / 6 q 3 f m b e L n v z k U U S q / i 8 m u X k a E W f f G 1 P c w m v f D S K a 4 W q s i 3 e r i w 0 k S f Y D F / S c y w L 6 c y l f z h A P 7 + L 3 0 U S 8 t 7 + M D P / T 9 Q r y k J V m 4 V / y M A u g S g 9 l N w Y b Q 7 f S p z u u k b y Y S h q W Z O u I 7 L P 7 G i T D z h w s U X 8 3 / 4 X l F u / W c + j x 6 A G i C B t 2 O N 2 j L y m c Q 7 + 9 s o Z M 2 v 9 K 0 + 6 3 u Z d i M e 0 y c e X 0 D l F j q N h P m G + 8 f P B x j s 6 0 d u p c H 1 D q L w I 4 / f C q / f B a + D y o X X W a A P d H S W S m k j h 1 t n I p i d T K P c K C F E v z D k 8 p N x y v A o 5 Y j H V t j b 4 a I p 6 / D T L 2 r T V y I j 8 x o 6 w y a q l Q r c B F y f 9 6 R M R p o M R 9 B U j i K 3 m x + b Q o L g W t / b x r G Z G f p 3 B G Q g j L D H B 3 d y A T s 7 J W v 2 z b z c 9 A y l / q b p 6 T X s b O y h 3 m n j K y / n k I x Q C K h Z i 4 U e G u 0 2 r m c o B B J s s Q c F / Y B l D o I D P Q L l n / z 6 f 8 Q / / K f / G q 1 m y w R / I F a R 3 y L N P / q C c u m k e U Y Q U Q B 0 X h 8 F 6 8 G 7 j h n L 8 N 9 + m z Q 2 S S D g 9 p Q + H o X M R I D o 3 P S r 7 P w E n g U X + J v t Y 8 f W P n o v X A r N 3 F b o F d t p Q 2 4 T 8 f f w 1 n M J 3 L E Q w E f e f T f 8 P J Z D 9 S e 4 2 S i y J 7 A J P G 9 Q G F z f 9 9 h J x L g R y R Y P 3 j 6 G J + 9 I I u 5 u I + b q U q C j 8 I p l e e J M P o s m g Z V r e 9 H h S U 8 u n E H Q 6 7 M q S I F 4 k O a s g z 5 k m o r F A Q 9 B 5 m A b 1 S V R L z b g d 7 n h 7 Q U Q T 8 T R p Q n Y p 3 l 7 5 s g J A 1 q Z J u L Z k 6 d Q I / v F y W J i z + X N T b Z 9 a P 2 C z U Y N p + I b d k 8 P n u v N u r r u e c s P 3 t T D N x 5 8 Z A z / 6 Q + f R q d V w g s X S 8 j n 2 9 g r 1 H B t u 4 a j R 8 b w 9 M U i + D z 5 0 O o U U P k + + + q b D 1 U h a T k B Q 2 r Y J k 2 a 0 d c m 0 S b A 1 M O 2 v W 6 U t l O J L h f B w u d u + 7 7 j 3 h N 4 + 6 O P 4 Z k X X 6 J g c B t C R I D r G 4 1 x e + 0 r 3 4 n H G n Y F S k U L 2 W 4 e Q 3 C y l v A / p Q h p U Z i b j S H Q R 9 e m Q I W b 5 5 w Y 8 2 N x K o A T R 8 O Y p C 8 y n R i i X M 9 g N 0 O h P T G F n V y V T E S f z V D E V f 9 0 g P 3 l y n I R j a E X P / f 2 W b g 7 N c T j B A O Z z + 3 z Y n d v B w 1 y T 7 3 T w O L c L E o l H Y s m L J W G S o r l y 2 X e W 7 K 7 z 4 N O o 2 e 1 N h L h E I r l A s o E X y B E l m p 2 + V 0 S 6 U g Y l V Y b T t K y 7 q M u e X 1 3 D w l f E L l C D u v 5 P X j 5 f a 1 N v 5 a + p I d + Y t g X Q K 3 R w R i B + M j D R / D 8 h a J d + 8 2 6 u s 4 / 8 g G a f H x 3 E 6 7 S a K + v X c T 6 x i a i w R Y u X a 9 Z a s y g 3 8 I P v O 0 M P v v 0 M o W g Q 1 t f V Y V o 7 g k s B 4 u u n g I v G T T 3 g 5 8 P / A 4 t L g L G w M f v x W K U Q G 6 r d C S C i n 8 e C v u Z a R e m Q h U 8 + v A 9 S H t K O D L u x V X 6 K g K K S 8 c W U y k w Q f 9 J 2 l y L d b z q N 5 l M d m I u B C s / j N 7 q X G L C U I T M 1 s e Z Y w 6 c O z 6 F + 4 + N k 2 2 r a A w q V o a s X h n i z j s m s D i e R j L c x i P 3 H E W E b V v J N 2 h m k n X J 0 F 7 u / 8 H b f S h W n Q g F e 5 g P 9 + A i i B x k n T L v y 8 r 6 M t z B M F q 8 Z 9 N j K Q K n j b G x O N s Y R L f d t d y 8 Y I h g q F V Q L m q E s g s B t 4 d A 6 S D k J S h 5 r J A n C L / H Q 4 V S p W k 8 N P M P T j / q 9 Q b m J 9 K I u F z w R 2 M o N + u 8 N h 8 i P F 8 q F e N + P u w V i 5 i M x K x m h 1 k E N A t z z S j q j S 7 v w T e f 8 8 2 0 3 t T Z 5 p 5 A j q b e D u 4 + H c U S n e h 2 p 4 U H 7 x j H e 6 j p P v 6 5 K + i 2 a H I 5 a P c 3 2 j f A J F 9 D i z E P X 0 d j m w Q q s c p I q N 0 E j 8 x C d b Q q 6 5 s 7 8 X w C s M d e B / Q 7 b p 8 P Y G J 8 j E I 1 i 3 Y 2 T 5 9 j g Y 7 6 i I H c R K n 8 J p 3 T j q v i l f v H 1 j I c E G h k L g e d f G g I O 3 0 O 8 5 V 8 B C u / 8 4 W D O D 3 n x N F p Y H Y 8 i q l 0 G F k y S y Q a w X g s x X X S h p 8 0 K g 2 U e e w Y 9 9 / a 2 0 C E 4 H 7 8 1 A C P 3 z 9 N E 6 y P b j 8 A F 4 G S I 4 M E q X w S i S S 3 D a N H 6 n C T c Y L h G I H Q Q a f d w n h y g s K g 4 S k h + j R 9 5 G j + K a O k r 9 x G 3 q P x d A K x C M 1 D Z 4 / X G c A m 2 a b P 4 9 T o W 8 l 3 q r Q H q F N x J R Q F r N T g 9 Q a o 0 L 6 O i m p P V K q j T I o u F c T C C W x s 7 V p O X 7 v d w 8 s b K 2 w D z W H e J j H h E w / I 7 P v W 5 3 w z r a 5 7 H v 3 g r 3 7 X X w 7 5 O j s X x 6 W r F 5 E t Z L F 0 f Q O 3 H E 9 h b T 2 D + 2 6 b x z O v L K N c V R / T E O 1 6 b T + i 1 j e B s d C z Z F v H 0 b L / S v E m c D T 4 j m D Y f z + U 0 B M c b u 4 n 8 0 s J r X 0 K s M f h R q 7 S w a P n b w X 8 I f z C L / w D f P n L H 8 d G 2 Y n l b Z o s x K 6 x m g B F v 0 m D / A 4 A Z V k Q K u 9 F l h C A H b L v u I i Z f D 4 / T + v g z z R H y T D 3 3 j q H h c Q Y r u U 2 L D M h X 6 q g V q 2 h Q T 9 P e E + l U r y 2 B t z w k z U G C A a D C P r D S I S c m I y 7 s L T b x q W V O j 7 y 8 A x O H Z s A 5 Z 3 n l n v W t Q G T a o r q S 6 Q J l q X N b T b O i Y 1 8 D n E y i j L O s / k 8 t x 0 i F Q t z + w 6 i i R j B 7 8 D a 9 i b C w R B K V G C q a u s l 8 / R N 6 T i 5 / Q D J Z M T M u V Q s g c 2 9 L H q u I e Z T U 1 j N 7 C H F Y / f 5 T D S O y l K t n D 6 E 6 J t 5 q K x U D 1 B 9 V w 8 + d A c u X F G W i R 7 W z b U 6 / t Y / / s / f V J 0 3 0 d J t r + K V 1 y 6 g 0 a N d X 2 t Y x M j n 7 O K J e + b x m W d W U G k O K U D K 1 W t a e p E k U B 2 Z N 3 w L C b l u w P 4 K C r S x G L e x D l J 9 J 9 Y g E G W Z a Y C h A t 7 m 7 R B c V N p I B N s Y d I I Y e t 3 o 0 F H v E 6 0 O q t o e Q a c w + S j a R 6 F R y F 3 H 0 2 p g p b b 2 e 4 R Z W w Q i m X 3 G l J L y Y R s P n 3 V j j k L o D d F E o 3 b P U + t r s w b Z Z D I e J y v 0 4 a d J G a a m f / l 6 F n P p J L o E o T p a F d q O j c 3 h M 3 9 5 G e 9 5 2 z E 4 i a Q a A Z G M x a 1 f K B H w Y L d S g t t D M H i D 5 h d u l k u 8 q X 0 k U t O 8 t x V j 6 S 7 b o b C m w x W E k w C c W J z B q x c v E r Q K z y j H V 5 V t 3 Y h H Q j T x 2 m Q d H 7 q 1 O n x R g s T t h 4 c s q P v 2 y v V l N I c t m q R e G w o y m V 5 A u 7 y F d D Q N D + 9 D i D 5 W L J 6 w E m a T M 1 O Y m p 7 B p / 7 K 7 v R N t 9 y U D J W M e X D p w n P I U 3 i a N F l a G i r O B z 9 F 5 z 1 X a W M r S y e a 4 O j R J 1 D m s 4 F J D P F G Q E m w l Z 1 A t r B F b H E g 4 f u b j N w a b s O v Z c J 5 C C z l w G m 8 l I 7 T a j n p M / T Q 0 f n 5 + e D Q 6 p N S f b 0 B z y 9 f b N R u J b D q L U 1 B H k P B C v m A B 8 V M D N w 8 n 9 v Z w T / + u f c h w u / q 7 S a F V g w p J 1 8 4 d K J F d g k Q Y E 0 C S / s V y l W + d r B X G u D z z + 5 g e 7 u F b b 5 / 7 V o V P / K u U / B 1 6 b u 4 A w g F g t I N v A D 1 j X l A q w 5 e X w i F G v 0 y A k 5 + W V 5 5 e R 0 H f K E Q z e e m d U z 3 t b 1 y N H j x l V K R m O t g j m B t 1 k r W Y d u i b 6 R c v 2 6 b A C d D e o h 6 H x n L F / C i 2 q i i S E X H p t O n d C M R j d q Q k i H f O 2 j 2 z s 9 N 8 7 x N M t 8 4 q t U q T U k / z 9 v B V D y J 2 e M z W F q v 7 9 + 7 m 2 e V 0 j P 5 u Z n W v f X X U a Q 5 0 q D p U M 8 X z K T r E R B 6 Y F d W V V d B 9 j j B J G r R B 4 F F 3 h M v + C D Q Y I w g A P G j B S O 4 6 j e x k z E V v 5 e E 2 3 f a h S D q S R h o A p E I L A S v n L k + g U J P n + B w w U b 6 6 J A E q t h J S L Q Q t s w / b q Y w / U B 3 3 I C k f p y D q q 8 H 5 x n i 1 r k Q X r n w N B l k B z 6 a e w E K t y c Q R 7 l d Q 7 P V o / 8 0 R i v T j 1 A w Q F P L w 2 u m j 7 R b x X Q c u P t E C j 2 y X 4 u g 6 P D a t 3 b r Z B k v z U S l A 3 n Y 9 i b y R T I T A e k O R 9 C g 8 L Y V l S P b B c l S Z 4 6 f p A 9 F 4 P d a b K v L l E W a b B j l u e L h K M a j Y 1 Y R a a u w g y Z / 6 / X b F q A o V y q I p k I o N 0 u o o o 4 K w b h T 2 k X E H 0 G f r D O d i F u n d r 1 A c z g U x B h N y L H 0 m P l m X v p p m + s r N H f p 0 w V C v O U O m v E 5 p N 2 l b 3 n m N 8 v q u u + t H 7 q p s s 0 n 0 k G 8 f u F Z 5 H I 5 1 P m w O j 2 a d W S n A Y U k m 6 t Y W l C 3 o Y 5 Y + j r U s A P a 5 B R V A 4 g F G P a P I 3 a Q j 2 U 3 g p 8 l 1 / p O r / Y 7 V 4 W 7 9 Y u 2 E T g N W D y E H Y s v C q v r e B Z g 4 H c W M e R 3 O q 4 2 G y 2 j b T T Y T q / a 3 H 7 k D k 5 F A f l Z Z 5 V / F / B 1 8 E N P P M D z t u g z a S A f 2 W H Y I z P s E b w p / O U z u 7 h w P Y 8 j k x 6 a n D 2 E Q 2 E C p G z t D k V o S o 0 F 8 d p S A e + 8 Z w y 3 H 9 P Q i w D b 1 C T w / A g E f f Q x 1 8 l o e S S n p s i c H U u d C t E P c / Y I Q I J r K L a v l 8 l 3 N E f Z J g / b p y T j o M 9 H B m m i 2 K q N w u b J J P r 0 n 6 Q A A g R I O B R B k d b C O M 2 2 i C e I D E 1 w Z X 7 I h J y d n 8 H W 1 q b 5 Z P 5 g B C U y k Z c A n p + a x A s X r 9 B k d Z M p 6 T v y l t Q b d b J U i C a o g 6 Z t E / f f f x s u X i v b 8 7 h Z V t e 9 b 5 X J N 3 r u N 8 N a y V 7 C y g p 9 J G r F V l s Z D T S v 6 E c o p V l V X i X S X R M O G i r 8 3 f b j I u E V 8 1 i x E v l L + l I M x g 1 0 I w 4 W C Y m B Q 6 / 7 n 7 V q G W 0 2 g o r M N j G O / t T x q m 8 H Y h 6 u X h 5 g Q N Y y g G k f C s g B Q 4 1 A x B v v o t m j A 4 r B u H 8 q M M T 9 p 8 J I h U M 0 s N y I + g P 0 d Y I 0 H w c U 7 A C + / s K 6 1 c q L B 5 w 4 O q d 8 u j 4 6 F D o F M i J k D 5 l L G q 9 0 8 n g K z 7 9 W R i o R I u u U L F Q t c 3 R 1 v U D m 6 V r g o k X z r k N A 1 K l s 6 u U K a o 0 G B Z 4 g Z V t I r v A R f J v b O 4 j F o j y / A 5 l s E e M E n p + m I t 0 g G x S p W h M K V B y Z P W L R O R 9 Z b E D f s d w m 6 / F 6 X J 4 h q j Q l A 9 x u g u 3 L 1 s l O 3 N 7 j D S D G z 3 2 y m z q j V Y r N x 2 t 1 0 h e z 4 B H P n 8 1 k E P B 4 4 f b 1 s L Q 9 S v G 6 W d Z 9 k b g 5 / k K 0 y 9 e p Z W s 1 9 T e 1 z U 9 S 7 T k H n W v s 1 / y W y a B h E g Y c w s b C 4 t K W Y i d 9 w + 0 F E D n i F n H j I p P v A D i 6 L 2 9 c X N z V U o I o l A e / W s R P f / x e 1 W I N r B Q M z 5 C A o v Y N 0 I x x 0 y 7 0 U P v q N + 3 v o p / h 4 S q f S Y x i n b g 8 h o q y j I d 7 u O / 2 c Y T C M Q R p V l U r B Z T K N P H 4 W 5 c s 6 6 V w V u i j O J w 9 3 H 1 r C P V m T R F 9 7 q 6 g g A f 5 f A 7 N Z g f + R B r l T A t P P p j G V I j n c 4 W p M 3 q 8 V 0 1 M T I 5 h + u g 8 2 W U M P Q I i X 9 K w 9 S 6 i s T R a 3 R 4 a f N 9 T f 5 k v T D 8 L u P W W U 6 g R b P V 6 n c z i Q 7 Z c Q L X Z o J k m 1 h z Q t 2 s j k Y h Q s e W R z 5 J F O r x / d N J 8 b N i U P 4 i E P 4 4 w j 6 W M + 6 1 8 B n 6 P D 1 4 + P 7 / f Q d O w h o 1 C C Z d 3 N 9 H m L f X Q d K 1 U 6 3 a 9 6 i y O s E 1 i e Z U H O H d m b P / p 3 x x / f K J 8 M D f J 6 m h v o F g s G p h 6 v Z 7 V i J N / M q Q g 2 w M g I N q q i E o h U + q O P u t 7 Y w l q + h H D 8 L L l c 6 m W A x e B S A x j o N N n g Y u r t K e + o 4 I m W P i D K r W G A h Q 4 g k I g E Y j V J g o f I W L m p L I V O g R A s z X g 8 X v U 3 K P i + R 5 p X w q / Q K 3 t 3 J Z J 7 s V k 2 o 3 T R x 2 4 4 2 w I m x v X K X Q D b P D V 5 f Q i E g 2 g S N + n 0 R 3 i v / z F E v d 3 4 f F 7 x 2 k i + V A u 1 S y 5 l 7 q B Z t y q m V 2 d d h 1 9 s p Y / x L Y N g n a + Z q N F s y + C i F i p s o t i N o t X L r 6 G c C S C y V S E p p e T T N V E K B o z 8 7 H J 9 r Y o 7 A M K 9 u 7 q M j x k j p G S U W K v i r O E e Y 1 O 7 h / l N y R e A q T e G S C U j B A k R X R 5 7 w f 9 G o q 9 M i p U e v E Y / T + C T 7 U n w m T S X K t q Q Y 0 a T U f w v A + d O m V m o Y P H 2 d z c R L X e w L h 8 K 5 q z w W A I B V o h s d i G 3 e e b Z X X d / 7 Y P 3 x Q + l P L j 1 p Z e w e 7 u L h o 0 U W T z d 5 U b p 1 o P / K 1 T q V s f h k K 3 A t G A / p X V B d 9 f J B h a x D N m 6 Y n U B A Q x 2 M F 5 + F 7 g E / v I / B H L q c N V 7 L J P Z s K o s Y z u n 4 Z b C J y a E 6 p P w d B G S p p V l R 8 d T / u 5 C C b t q 4 i Z p S L x 2 G 7 6 N e d P + f D g 7 c d w f D y F U D B q Q 0 w c B E / L Q W e f x 1 K U b U i m / f R X M x Z o u O v W G F I h L / Y y R Z 5 / S P + R D N P u m T n o D 7 j g 8 / h p / v n Q o K K 4 e n 2 b / h i Z o E Z A t h t W 7 0 8 Z J O o F 0 H 1 Q l N J J h d C h N m i 1 2 m j R 5 6 E j h X R 8 y s o v N x t t V A f q E h j 5 S Q J T h O a n f B t V v 6 j S X w o G P K h T c Q y p u L x k H x 9 / C z l p u v k i V A x e e H j R e 7 U y x n z y 4 5 x U h A W c P 3 E a 2 V K F Q E t a o G J n r 4 6 5 m Q l k s x k z I P x k t h B N X m n 5 B v 2 5 9 V w G 6 W g c r f 4 4 w T 6 6 p 4 d 9 3 R e T w 7 + c X v D T t M l T A F o E U p f a W V E 2 C i o Z o 0 d n t k 8 B H M h n o i C 0 y 2 U z B 7 9 9 0 Q U b r G i W i c F k v h g y 7 D u F u v c / 8 + l q J O p A w Q a C V d 8 f H G 5 k q t H c p 9 A r 2 i f G 6 R B U A q K y t g U 4 D w H g o b 8 h s y w d D h p w F e a y Z F z u P x k F 7 r j t H M 7 f + S C K 1 M r K A 0 x E k g R W B E F / h I C E F c F 8 + t U C w S T b j q z X 0 F Q z R Z p Y J Y v Y R Q m u R M x D P 7 L J 7 2 p W G E Y A a p M F l l Y 2 U G o 4 M T k x S z B Z c + m n + G i y t a 0 T N 0 l G c j m o J E i / D Z W F 5 T W E / V 5 s Z 1 Z t T i w / G S 9 I c 7 H V 7 K N O s E 2 k x s i y X l N g Y n p F H i d o O q b i C U Q D I c S 5 f b v e Q 1 e k z e v 0 e W k 2 U q k c p + m W a 1 Y x k U 7 i x P w c / P A i T F + 3 l a 3 i 2 u o W 2 r 0 i j 1 + l x z j E k b l p S 0 H a 3 F T V J Z r 0 Z F e Z 9 i s b G 3 j w b j L u T b K 4 7 n / 7 z c F Q m 6 s X s L q 6 a v 0 V M v k E K g m o T L c e h c B s E P k c F B q V I Z Z g v 3 H R M Y y x + K q s B G l B C a q + s j A 5 F 4 W T h R d 9 d i n o w K 0 E A H n q 5 i 8 R N W I c n p a m T c + O Q A j R u i K L y W E n + D R T o a U j 8 E V D 1 V t s p 3 3 g Y m W R a W b d c S q M M M 2 w t d V r F J o G t n M 5 Z A p Z q 2 e + t b 3 N 9 o 0 i X 5 e W 6 z y 6 Q E p G p B O f D F H 0 y C 6 D v g v h M B U M / S C 3 1 0 9 Q e f C V r 7 z G 9 x 7 E o m E s L i Q Q o e m n d B + x l m V Y U E C l P 7 v 9 I Y K h C E J + v 3 U S e / 0 e + K k 8 m m S 7 P h S 0 G D G E 7 q 8 G F b p 9 b t S a l Z G i 4 L 3 o d u l D U Z l U W g 0 C g O C j / + N S H 5 t M Y C + Z u l H D k C B X R r 4 m J F D h z G a r b p 2 3 u s s d s t / 0 p G b r i P F a Z P o O c G x 2 D t u l o j G i b G w p q J B A b R 3 P 3 M b r x F b G / y 3 y c F h X 1 w N v / 6 F D D y i v 0 l 2 W X k U m k 6 H z 3 b z B U D K F j F U 0 Q I / a T a F t p Q e J L S y A o J 5 M A 9 G I i H U s f Z Y p J 3 C N T L y R s G u x 0 D i / E 0 z k K 5 i 5 J x D J x F O g Q y t / 1 W y D Z h Z y e z 8 F c O j l g w f N L 2 p 9 9 Y f R 2 S M g v O b j m A 9 y c A 4 C z N N 3 0 3 y q I x W O W u C i S L N o P D V l s 2 j k 8 0 U K E 6 + F g q s M h O W N G s 0 y 7 s d j n F 2 Y x P G 5 u G V h j E + M w 8 1 X i y 4 G f W Q X o N 6 m S b y 8 i 1 v P z K N e p 2 M f i K F Q K h E o T Z p / f o J G f p m i d m w P G b p B Z p Q v p T q E f o L L z W M l Q k m C m d d K h a P h L r z t i N I U V S n o E P 2 h D p W X w x d C l / t 3 C S g f 9 1 P N P t f A h X q / Y R 2 5 d Z 2 P P m K J P p 3 A U x 6 M w v F B A q z V 7 i M c 9 W G n m L e 8 y 1 Q i Y c + x 1 u + i U W s i l Y 7 D z 3 t Y J x D d P H m E p r D 6 y b p O W g O e a e 4 v P / i 7 y 8 h h W Y 2 h R k / 7 8 C 4 T 8 T 4 u v P o y S h S Q A 5 N P 0 S P N o 6 S J n C m F l D k 6 t 9 x W / p P 5 S z c E m a u 9 8 i t d N P 0 B G x w o 8 0 s + k H 6 w m 8 H 9 F L j g R 0 3 J S c o x P 0 N s I T g q 8 K B A Q 4 / n t 4 x i + S E E n J P m l / q 7 z p 2 I o 1 I u 4 G e e O G X 9 P F f X d n X g / T a M F j U r 6 O v i 7 K 0 L S B F w Y k r V K x 9 Q 6 z s F f r b J p W i l Q D 3 o 4 d j R N F Y 3 9 3 B 8 d h y Z v R y 8 r h 6 b 1 U e 2 7 M Y z r + d w c a u H 5 Z 0 2 n P S T z i 6 O 4 c g J m m H p l C k Z N 4 + l 8 l 0 q T q k U r G Q 8 T j 8 m T w a j A i C 7 K u g h Y R Z 4 a r U 6 j + 0 m G O o 0 w U p o 0 w z s U X h T q S R 8 v M c F g Y + m X a 1 Z w z y Z p d x s I U 6 z L h m I i H b J I m 6 0 q G Q G v D 9 B + r R B n k M R x I n J O Y R 5 X J V s H t K s 9 V F J K P M + G U + b m V t T R I 9 g X c 1 n a b Z 3 6 F t 6 q Q P 7 N i G d A h l B s p r V S O Q x H n 3 k D F 6 7 d v h n n 3 c 9 8 N j h Z 6 j s 1 u v Y 2 N i 8 Y e 7 1 q M V V u p g i O B q 0 Z + 8 k s B R E W w Q B 7 a u 3 f H / A R D o e B U g L 3 x k b H Z z D I n v 8 X h k C l v 3 N h w h q 8 z 6 F z 2 b B o G O v W h C K + J l Z K J + I q / q T Y t S 6 i + N R P H B 6 H J c 2 i v j a i 5 t k u A D B v Q / Y g 0 X n G r p x x 0 I E r l 4 d e / k 9 d f q g 2 y P b U W O H K H h 1 + k G p J J 3 2 q U m C Y o j t b A s 7 + T a a X T c 2 y 3 W s b I E g r C M a E Z C b e M e d 0 z i 2 M I 6 9 3 D Y P 5 S K o 6 7 x k s j p N U F 0 j H H 6 a Z 3 2 a a Q 3 L E l e / V a O p I S 1 d m 8 u q Q 4 V 0 8 s h R B M h M I b J t p V 6 l O R n D + O Q E m 6 s 5 s H y 8 F w 6 U O z V 4 e N 1 R K o 8 4 f T 2 x n U w 6 Z Y 7 U a N L F I w n L 3 M h W S 4 j H N N G A A z t 7 W U t P c v J 5 + d w + b l f h N W k m E Q K Q r O W n u T k / f w w b K 6 u I 0 b c b T y Q p k b y v f C 6 J W J w M O o p W S t G o / 2 p t b 5 T t f 5 j X k X Q d 8 m V v d 9 d M P Q F J W l X A s b 6 j k U 1 1 A 0 i 6 I H W s H i y W D C v h 5 w P R d v p d 2 1 p o f H 8 f L X o v A N n M 6 l y U V t Q X i G R O c u W t G p 2 H B 9 P x L B r B f 4 p u W f l k g k Q l t D p k i m M z Q f z Q u x Z 5 Y + n s E + r f X L i v o M / j 9 W g G 5 Z o F F D o u f O E b J W z m e m i Q p T 7 z h Z d p K v r s O q + v r O H K S g m 5 q s x P Q X N A k y y E h + 8 e w / s e n c Z b z 0 9 g I S 0 f z 4 H 1 j S 3 6 H F H e D 4 W 5 A U 0 8 L Y b o 0 i x s t a o 0 U c v m S 4 3 6 v 9 g S K Q t q B l 2 L x j 1 d X V 7 B 5 c 0 N 6 2 9 a p D + T i C c x a H V 5 z 2 u W v e D j d X Y J w h 4 V T H J i k s f y 4 H p m E 1 m a q 9 V u y z p v k 2 S w F l l G p n B 3 S E a i C T p F V q z V a 3 B p w m v X 0 E L 4 6 j K 4 f O U q O s 0 y k m N p Z E p 5 T M z M 8 x 5 2 c H 1 t w 5 R f a n K a J m G X 9 2 C V C r S L d q W B w l 6 G g F e A 5 n A v r g c f + + F D z V D R w B D X L r + C Q r F 4 w 9 w b g U l B B r 5 a d o T k f S S 8 I 2 H h G 4 H I F n 7 g c b Q q d 0 5 B A y v X J b N K i 6 J o + s 2 2 H I G H H p Y 9 W P t 2 P 3 I n P 0 z C S 1 h h S K 3 r o 2 M / d G h 6 A T r / D v o I 9 I s 0 F r 2 n + X K / v E p y I 8 t p / x u L 3 t N p 5 3 p l N U P / a I i N H I V a S R 7 D J u 6 i u X b 0 2 A S y h Q o W 5 q Z w a a 2 E 1 z e 6 1 o c 1 H F A z u z u 4 9 e w E V l f 3 L M N c z L J I Z t l a 3 w E 3 I Q g S c C v A E H B T C P u o k 8 3 H J 8 a s U p O y y 5 1 s s y a z V k H K K B 1 + t a b e a P K 4 P D 5 Z O B q K 0 Z + r I k g m a E h 5 E Y z q b x O 4 N X 7 K K j 4 F e K 8 q L R v S b n m Q Z C f u j C b 3 1 4 B C P 8 1 L D T v p E V R + p 9 d Y R d O G x k I B l E t l + k d u q 0 p 7 9 9 n j 2 K W 5 V 6 m Q D Q n O U i n H f Y C Z s b F R H U P e 5 y q 3 a / M Z q 7 P Y H w 6 a S X r s 5 C w 2 d n k H 7 V k e z v X Q D z D s 1 D Z H D 5 g P 1 t i F q w G K f 3 K u v 2 U h O O w 3 7 n d j o Q + g A z n 0 S p D d G G 6 u n / S G m t w W o z I e U w B q 0 y / j 9 0 r V E c v 5 w h F 4 1 E k Z D p A J w g h Q o F 3 U q P c e i e H O E 3 7 u y m P Q 5 1 D / y t q m R q 7 S T N r H q 1 7 2 3 9 o i t u w 7 o u j 5 l S H Q w v 1 3 H 0 e 1 5 s R 2 Z h v b e 5 u I 8 R y Z b A H r e y 1 4 n F 2 E y R o O n s v V D + H C i z v Y y v n R c o 7 M 3 n x + B w t H 5 z B F n 0 3 m X I d m n V K K l J 0 R 4 n H U V y c T u c N z K t I m l l L 0 r E z W U P Q s k U j Y S N 1 A y G c Z D J p 0 T n X P p w l E J 5 V F u 9 M Y R f C 8 T v o 6 M b J J E U P 6 X o o e a j S y B i 1 G u Y + U T 6 F F k 5 L b a e z Y R J j H 6 T W Q L 2 S o w I b Y y e x g L D W G F 1 f y G O e r J g Y X I J V y 5 F J / F h + Y n y z n I R i V D V M q q Z / L j 9 P H j y G i z H e a 9 d J / 0 Y C G w X x T N g 7 j S p n i / 4 d 4 3 d 7 e p l B 0 6 A N Q U 1 K I D D A U f C u e w u W A m U x D 0 A + Q W S O 7 e / R 5 v 1 C k / C J + 1 p Z K K r V 9 D v b T K v D Q J z P t Q m 2 r 3 2 1 Q I N n M S + E g 2 S j u Z 7 + r n P M H H z + L x x + c w Z G F I F K h I Z o D F 4 7 M T a D b b + K W o 2 F 6 C G 3 e W A U a e G q e 5 p t G K O C m E h B L v f 2 u 4 / j o k 8 e x d O E i s U j H O z J O U y 3 K 0 x P Q Z I c 4 g T s x F k W r V q P p 5 s X R y Q H e c k c E I U e R z v o E L 0 m p T P S J 2 J 6 D e 9 B p y b e U L l B / U 8 r Y X O c P e M M 0 v X o o F P I E g 8 v q t W f J Y P I P V V P P R 3 / r 2 v Y 6 / S F e u 6 O L 3 d 0 1 t l C t 5 n 3 k A c U a m j w h H U 7 i 0 s q y B R h i P L e Y Q 5 M e g O a u I n 2 Z X M k y z G u 5 A i K B O E F C p q F Z G I n G 6 f e V 0 f c 6 k A o r k d m L p D e B m c k F X L + 0 j M W 5 I 4 j G o w R 1 m G 3 W z P N N u w / Z f I b X R m O 3 2 0 Q x n 8 N e R l P h f F M 2 D u N 6 q B l K 5 l l Z R U L 2 / R l + Z c s I E C N f 6 m D V y N G + X v e 3 U c j b x E w A 4 y L W U n T P A E d 1 d 4 P F d C I u o + O M w K r F q h L J B 6 M A y j x U l E / O v s L o z k E T C f / A e v O L P V V M 7 e D T L 2 Q Q p V P f I A A G 3 F r D O l T e S w t d o B G 4 u G q E r g d d n J 1 I 8 J q c m D k x Y y z Q a P p s Y j g 1 L B i j b 1 E d Y D N b R 3 v o g 8 v T x 9 x M G m F q 6 w 8 9 e Q v Q z L D Z B D t Z R r 6 S 7 o + S h S e S a f g p r G G / 3 3 x N 6 0 s i K 8 l 4 T Z E Z q v U O Q V X h e e X k u y y a p x q F A t T 8 z B z 9 G w + 2 d 3 a o S I I G I P l 7 G o M V I A D 9 L i f B 7 L M O 7 4 b H h W a 1 j g 6 P 7 P Q E M Z m a x P 2 3 3 8 r 2 E / A B n y k M g U n 3 Y 5 z + W L V Y s k k H N P P 9 9 U w b N Z q a A / q R L 1 + 5 g L a 7 j 9 n J e U R 8 b j 5 D B Y H 6 B L 3 X I q o + J 3 1 U A t q r w Y p h H 0 q 5 H F K J w L f I y G F b p c q / + y + H Y I 2 G / R b S V U r R Q O N v 3 m D 2 a T G Q a V s t / E 6 p P Q d s o O l g h M C D 3 + 1 V J u J + a F x o s w m f t d z Y x l 5 G C w H p V o S L m l L n N x A 6 P f R L n A i 6 + q i p T 4 Y + w X O v b 6 N G i A y 6 b C s d + H g 0 i G R 0 d A i 1 U t k c A t Z o 1 Z g q 9 W 1 1 4 P C 1 s b K Z w / L F L O 4 7 E 0 I w T F b z p P D C t S b + 5 K t i C G V y q M 0 j c 4 d q G x 5 N c M Z G T k 5 M I x a N 2 v V r V d 3 A F n 0 q d d S 2 e Y / M X + K f R u h K g S j 9 S C b c q b k Z C 3 H T v c E 8 z T 1 N m O b s i m F 7 9 I M 0 d + 4 u N P F 0 l S Y h U W z 1 I T w E k p t m Y 5 v n i M R i m B u b t Q i h K x i k e e c j A z o o + A O L T m r q G o m U + o 7 U l 9 T p y Z 9 y I E G 2 D E W i O J 7 0 Y y E W t a y Q I E 3 Z + Z l Z J M I z W F 9 f w / X t L X T r V Z T J h g H 6 X P I d + + q f 4 n e F Y p m + G K 8 n M Y 5 z Z 2 K j B 3 V I V + o R v h 7 S 1 d X Z s U C E g G T R P X 5 3 Y P L d A N L + I t P m A G z K O L f I H r f R P r Y t t Z 8 6 L U 1 G t Q O 3 G 7 0 c v I 4 Y 7 2 A 5 4 D q l w K g D 2 M 1 j H E 1 5 c P 5 0 C i U N E S f Y 2 g P 6 U 2 4 H H r 5 l F g v T V X g j f v o U S R y d i X B / i Z K 4 4 Z s L j V B r q I p A N u h n Z Q t F C m w F / m g a X 3 u h g D / / 8 g V U 6 Y j 3 h 1 7 u S Y 0 t 9 a B d u O 4 W W y j Q B M q X q 1 Z M U l F P M U i A J q n b 7 8 P Y x L h l c Y S 4 u m n K 7 W z v k W 1 2 0 a S m 1 4 h c 9 R a 4 a E o u p p N A o 2 H g U 9 B B g R b l 3 W n o h P r V 5 q f m M J N O k 9 1 4 3 a R W N x m p r z 4 z H 3 m 1 1 U S Z 5 p y D g N E 9 7 n Q G N E t 5 P P h o 0 l X p D w X Q Z W M b N A H z B K X S q K K B M K b G 0 o i z n U c X j 6 H G Z 1 n l u b c K W S t L 5 i H D d R o V m n S q E 6 / Z E P t k W z J z Q x 3 O y v Q I I E Z g a 4 h I i d Z K N N S 0 e 3 p Y V 9 d D j / / I o R 0 C 3 y h t Y H l 5 2 X K 6 1 K O v 4 Q U K e R 8 U i X w j A P S F Q C T w q C / J J G h / c Z n 5 s u 8 7 a e G r u m t 5 t N F n L m I 3 Y y + + W M c v j 6 P w u U o J C w g O C m 2 5 p u I m T a x t 9 / H 6 1 R 1 c X c + j N / D g r t N h 3 H Z 8 i u A f m U + F T h A b m 8 2 R m c l z E C N k J Z 7 P q c i f B J v A P B v D b h a o k U l X V 3 I I R d 2 o N o P 0 L w h E m p 7 R E J k o H U W + 1 s E D t 9 I c 6 x d o 0 s W t K G S S T F G t 1 i z t S j X X S x V q c L Y / R J N w Q C Y L R U L 0 m R q I p c c R 4 r b S D a l Q B K 1 m A 5 r b V 3 1 x X Z p S M g / l E 4 Z J W Q K j i l o q C q g s C Y 0 n k x + p M V h 9 s l h A p q O I m g y r A p 7 K B l H g o E k g B S I B N D o t N L m v C q + E o 2 Q + X q 8 K t s R p L l I L Y j u b s e H u M g m H P F C m r S i e 1 F a D 2 w 1 x x 9 m z 2 N j Y Q o e 3 X B F L P W E l y r Y J v g q V i M / v R Y X t j y a i 2 M w o t W v 0 j A 7 b 6 n r 4 i R / 5 1 e / y / a F Y s 1 t X L C g x y i 5 X d s S I n c Q y p r Z l h u 1 j Q v D R m K Q b Y O L P o 3 4 X i j Q 3 U i e l H p 9 2 F W i U i 2 e L T k Q B 1 v c 6 l F 6 1 6 L 2 L A j O Q x q e p N 8 r R A 4 r N A W p N Z V 3 T 3 6 H v 9 N M f f g B h D z U q z S I 3 G 9 b s 0 j T j e S i r y B T q b J e b Y K K f k A 5 i Y V K + S t L m z T 0 + N 4 G F K R + i L i 8 e e + Q k Z l I h v H 5 l C W e O T u G + s + M 4 N h X A 0 Q k x X g C z 4 x 2 k Y m x L V 7 l 6 M b T I m u q v U n q T l E g s H L F Z 3 F W 4 s l Z u E W A F J N O T 2 K X P 0 d A Q C A J N g Q 6 r N c j 7 k y 8 V L a A g U M n / 0 j B 9 N 6 9 Y + Y p B H s P v V a c 0 d Y n f g y K F O U g l 4 R 6 6 L V N F 9 0 q + W V t 9 X G Q o d e r W G l V 7 A P G Q n + f w k t F 5 / d Q m 0 z T p a m Q b D W C M E R x + A l 0 1 / D K N s n U u 1 3 n s N s E U c P u Q I + A C P L f 6 u z S R g y K J 8 p + 6 f O 6 6 T i + Z S g G V g W b u q K l 2 4 O j R H b a V D P W R Q 1 n o U k D I b F 5 G N p v d 7 9 S l p q S U C x z U n c Z U N / q c a J p o e 6 t t x w c h I E n Q L L e P 7 2 U m a l G n o 2 V E C G D c U X 0 c g p k O 8 e 2 L o j V D O v 0 e O v g u Z U V Q Y C z b Q u 2 T + S h g O 4 P Y J I P 6 N P T C 2 U e A 4 N N c s 3 0 6 3 D v Z L o p V m Z / 0 V y a i O D I 1 t C I y C T 9 9 m S N J J c V T G 3 c p J G y b Y 1 T r b n o s g o W 5 E D r t D o G j 4 Q 1 b m I x T A D N 5 m r x O x B J J + k A e A r p q / V B e 7 i P 2 1 i Q F K u Z Z z u b N h w r H Q m R L V S H y Y I z 7 u M m 8 6 j h V B 2 2 V D B t N R m w + Y Z s 0 W 6 w s 0 4 9 s U q a A J 6 M 0 V 3 X f q C 9 y O 1 m E a L Z p e L u H C k K m t 8 + n c V Z 1 h P 1 B 3 p N R J / W x x U X L Y P f 5 F L o Z W m d w M p G y + o I K a A T 1 T G g a N 3 n u n X y W f l o A h V o Z 9 9 1 2 G 5 q 1 F t L J F P 2 2 O q a i I V M Y f h s q w v M 0 W 5 a s 6 + O 5 s v k C v w / Y Z N + N 3 u S + I v 1 W m T k M 6 6 G N 8 m k R M + k h G o j 4 n R h I w 7 m 1 S N M a l s R G N K U G 9 I / M b y I 1 3 D D 9 u C o X z L b f Z z f V U b i x 8 P M I J D y O 1 t F T G u 3 L 9 0 6 y W I 8 P W m K i k 8 m X 0 h v 9 L q Q 8 f n 4 M H 3 r 3 H R Y 6 j 1 P w l P w p v + T F i 5 u 4 t k X f j 1 v 7 X W X c d S a C o I u g I e A E s E p r i F x L 2 t 6 N + b k Z m 0 8 p k 9 l F O D i K J l I L 8 P w 9 6 / P S W K n J y Q m e T 0 X 9 6 c N U N P u 6 H 8 l k 0 u 7 N 5 O Q k w d F B g y a g j y w Q j 8 f I l E 7 E l U Z U K l t F K F V t 1 d i p v g D B + 6 T 7 q v s m V R K N R O n H e O h C 9 X n M N F t M p U D T t V 7 j t d C / q T f L S C S C 3 I b s x + N 4 P a O s b w 3 z U B 1 4 H + 9 3 l + D d 3 M 5 g Y 2 U P t x y Z t n v 1 8 p X r + O o L z + H V 1 1 9 D j g D T K J I 6 G b 3 T H a B N F h L b P P X s s 3 b f N U l 2 n c p F t f 5 W N 1 d s K i L d i S D 9 L 0 1 G I I U a C H j t d w U q J s e U g q T n d P h W 1 y P v / M i h z J Q 4 R s f + t V e e N 0 d U a S i E l f V N a G 4 n M / m E E 2 o 9 K l O C g k K u K V d o o s j s 0 k 8 G D o K I R x u x 0 o H 5 J 7 9 I + 0 s L 6 4 W r M Z o A x N 8 P F g O n A C c g E p Q S O g F a x 9 N O L k e T o C n i 0 p V d X F x v 4 c r K L j b 2 K G A E w V a G J h C F / N y J N M 4 T T G E v 2 S m V J H s M 0 J e q p 2 B N j 4 0 h E o q i W C y R h f N s A 6 F E B u l V G o i n E + Y z a k h I Z i + D R D J m d T J C f j r 9 r Q a 6 b Q 3 9 J 8 P R v 5 C Z p v B 9 0 B 8 i U K p m m o p V 5 G 8 q b 0 9 F L c V U Y d W n Y L t N A Z H R B C p F O W 2 S A f p I O r 9 8 L 0 3 b U 6 E S i Y a j l h z b a D T h 9 D r Z F j 9 q 3 a Z o F R E y i W 5 C K J L E d G q S b W t i f m w C 7 3 n 3 o w i T w S 5 f X S X T H u E 1 T l g / V Z V + l v q + d L 8 L N E e D v J e 7 z R p i b J / m p U p E D 8 Z o 8 T n Q j + v 2 g w S V k n d b V t t d t k W R Z m q Y 2 2 n 6 o P P 3 v Q V L q 6 X v k J n D s O o a D + U i U 0 8 P 1 0 L D / K x i L B J o 2 f t a 1 O l q u X c u g o k 2 + J A P 3 C Z S o w n l 1 m / c l t J l 2 2 q X A Q X r R r o R F x l 9 B / B R h r O B j z d E w N K i f Z R 4 q w D B a P 4 m m Y f q g 7 K f a X 7 S L E G Y j n W Q p h + F u u / C H p 3 2 r 7 6 U g 8 f h w z v f m s C 5 k 0 G k I 3 H U y V x t s l G 1 V r c h / D K z d D 2 F Q t G q v 4 Z l M v L c z Z I K T D r Q q t I J p 4 9 U r V b o o z Q s A D G k 0 C s R N R G K o V I h 8 1 B r S 0 g V 0 u / Q f O t S k 9 v 0 o C 4 P m Y 1 m K u + L r j n g 1 2 B H X h f V D P n e C m Q O C A p d u 0 b n D j V u g 8 r I z e 2 6 B G Y 8 H r f I 4 X Y h g 7 W t V a v H 5 + J 9 c w 7 b l k E x s 7 B o z y Q Z i 5 C Z / X x O W / R v 3 P j A h 9 + P m b n T O H L y P M b S a a Q T Y f q K N V M C c 7 P j t G q d 8 N I X 9 Q T 5 r H j y s W g U x 6 3 / y U f / M I n s 5 j J y B J 7 H F y J o 2 q i R t f Q o Z N L q G m X u i S E 7 f F a V 8 t 7 o I R z C h U r 5 O 1 F 2 G N a g t 7 9 v 7 l H W 9 f Q F E H 1 Q 1 M 3 M P I q 3 T D v a 5 w 4 K h W k 3 i r z q 4 W k o h D 6 J i r T r w S h b 9 U N p u L q x F 1 c D m I D E Y 4 m l F J r X Y m 3 g q 7 Q / V T y d h z a F v E I Q 0 W y i o G r f s H + A u L d m f U s R b w d 3 n B h D d O j C B 5 8 4 h b t u i V L w p 6 y i b Y v 7 q H P 0 8 t I 1 G 4 T n 5 f 4 y 1 w S s S C R i T K H M b V 2 r w t 9 d C r d 1 y t L Z T 1 B o N d p V Q i V B V / k u V c q d m J o g C M l 0 b K X 2 1 + I j O 0 9 M T G B l Z Z 0 + T N X Y N u D X c A g q A Y K s S m D K b F a o X V O N u t k m y 5 T g / l W a h u p 2 4 B e o N k q I + j S j Y t / Y f E D g a u j 7 e G o C / U Y L u W w Z k x P j C J B J a l U y 0 / w C A T O P 5 1 5 a J y D 7 / H 2 P p p k T 5 W L B g g x T U w k D e L N V s W y J 6 z l l o P s w T 3 b 2 0 6 R T t d 1 W I 2 9 1 L f z 8 z s v n E P C O 0 s G C Y j V 1 7 v J + i 2 n z B f r T t Q p Z U C l I I z k 5 b O u h Z S h F k k Z 9 T 9 S u F A S D B J / 6 y A Q j T a j l n T o B 5 q f A U w h p x 0 s A t O 2 A g H N Q k M U u w o 4 0 q i 5 W 7 G M T p 9 n n N w C V y z e r E d G k 5 O / G W v x d t 0 g h Y D e 1 e p v O O W W L 5 w c W Z q J 4 z + P H 8 M 4 H F n B 2 I Y 5 b F o P 4 w b e n 0 K / s Y I I A y e d y F k b P Z L I E V g 2 p y T T 3 H S J G j b 2 x u m w h 4 c t X L 6 F O X + T 1 y x e t D F e l W s L O 7 r a l O u k 6 N l b W 6 J e 1 6 G O N C m l q T J Q G P q p v R r l x y q O b n p k y H y s R S 6 B Z r G F + d s 4 Y U 4 C S b y a S V j 1 2 X W a Q J p b C 7 B 6 u A Z q F P m + I A A 9 a l F A V W 6 3 e e r 2 J r W K W o H P h y P w x p M I E M Z n j s y + u 4 w + + c A W / 9 8 V X c N d t 5 y 0 a x 6 d k 7 K E a i e t r V z C o V 9 F r 0 b y L p S 3 M P V C 9 8 k b f S p x p 8 K D m s g o 6 3 D Y 8 J U L m L h T o O 1 F x K J R P D q K p O 4 G p 2 R M o l / l c q R Q V L u + Q z d V 4 K Y V a u 0 H g J U z Z H N b F 9 Z Z 3 / e i h 9 K G G 7 S K u X 7 9 m N n x 7 I I e a / g c d U g H M F r K L Z R O I M C g s C o u L f W R z y / 9 R 7 1 G f Z p C 2 I w U Z q 9 i e A q M i W / x g B V S o q f X Z B h f K n K M g a d s D v 8 r a w l e D N g / V 7 3 b g D o W Q 3 a u Y W Z P y l z F B 9 l B / j o 6 h Q E I m U z E W s l O R M W f S U y j R M Y / S z 4 k T b K r 3 7 a V Q B w k i h Y V V n L / F 3 8 c T c Y x x v w y 1 u F u + F l t M d 4 n + h X L c F F G j D i F j V L l t q U b z i N e l Q p 4 + X m 2 9 U 6 U T 7 x v 1 1 3 E / B T c U H f M o k Z f X 4 i e Q d Q 8 r 9 E l b T Q o w m c 5 J N g w F / Z Y i p O E i s 7 M T Z l a F X Q F j i p 1 K h n 5 e n M d z 4 Q u v b J P h a M b 5 Y 7 j t 5 D x + + E M f x t 7 u F k K a g Z D 3 Y 3 4 6 j W 4 t i 9 3 t T e y V a g S k n 8 / B j T q d v W a 9 Q Z A U r W b E 8 b l 5 F P M F N O l 3 N a h A 5 m Z m 0 X E G a b 7 S h 1 L G R Y X s y k e i S R 5 U 5 E b 1 L Z w E 4 t T 0 L C q t G k F P E 5 K s u L n H Z / c G e T k s q 9 w C 0 8 S H b V W / j h J g j U X E L G Q c W x R U 4 G J 5 d 3 z w M s m U O 2 e f l Z U s Z q G 2 F Y 5 G w K J 4 0 V y Q G W i H p h A q E s d f 6 U t 0 K Z C E C i X f f C d u r 8 7 c E Z h G g Q x j N Q F r / 1 X 7 D C m 0 A 2 r 7 p 1 7 Y R b E Z Q W / Y s i H c y p E T s 8 Y T N O H Y j m C E J g 1 v 8 j Y F z U e A d M m k 3 i D Z g O B w K + z M t r R 4 L F 2 n h E e p O s q K l 1 L o U X m U G x Q q s e m Q J h s V S 6 3 T o G M e Q T Q e Q 4 z g E 4 P X 6 P S X N P S c p p t 8 P Y F H g w J 9 g S B 2 M x n k 8 h R k s m u 9 0 e G d A A J J C m 5 E / p I i f 7 w O 3 p Q G 7 5 c K 9 K v E g J h d Y X m F r u d n j u J C Y R W f e O Z 5 u H o B W d v 4 6 M N H 0 C 9 v 4 + t f + a x l b K i f s M 9 7 8 v L F Z W y W 6 t g r 7 m J 2 L I b p 8 T g 8 f b a 5 m I G b g P U E o w R E F a 2 u B l I G o P m y Q v E g 8 q U S L Q s + 7 2 a e T F h C q 0 5 G L 9 c Q o 2 L R 0 B h V a P J Q E X 3 p 6 a / R h K S C 4 D W o W M 2 3 y 8 t h W S l C h / N P o V L r j G U L J f D m B l E 4 p b 5 M + P W P g t j j D X f 2 B S A K u 0 B F Q G i U 0 i j Q o P Q d 7 a a r 5 S s f o o 5 l A Q p q S 0 O d t t O i 9 1 p 0 b H v P 3 w k O o 5 n 9 x X w v H k s s o U 4 x x Q k H z g R b q 2 i Z 2 1 h A l Z n a M k X 5 n S o U K b v d y c b n s r s E C d m D m l n s p X O I m Y I U 3 C z 9 D Q 3 Z y B Z K V p M 8 z t / V 6 e q h D 6 L h F u o n k j + h y c y 2 8 j k U q x o 0 2 L Q i l L o / T k X x Q g m C l 9 d L p e L j s W u 1 E h I E t s 9 L M 8 + t Q i p k L L c X L o I 5 Q Z Y Z n z p q E b W q / C j e T I E t W y t a j Q x l 9 6 s z t 9 / u w t W i I h i S g Z 3 K K e w g 5 J B p 3 S W Q c j a C W s U 8 d b c S U f p U 5 Y o o H N e v X M R L L z 1 H s z R C f 2 s K x b r y F r d x 5 s x Z m 8 C h Q J Z 0 s i 0 R X 4 R W g S K 3 H T P v t n Y 3 E E l P W k m 1 b K l p 7 V N O Y L Z C s P U b 5 j / K f a 5 o y N Q h / X M 9 + q R M P p O T Q 7 W 2 q r v Y 2 N q i y S d N S l u d N 9 O c Z M k 0 h U C L H q T M O Q X K p e 3 5 g Y J K N u J 7 f 8 T H h 0 c 7 X z t Q D R / U n D A H S A A V T n Q A C q Q t A q 5 e 9 c Q I H I f A K P + M g q W c m 9 G v + p 8 r M e i z v D U n 8 n t r O H l U T r r H f A E d V i a Q O i V V C D 8 a i x J 7 H a Q S y V G Y m z a q Z l f P U 3 i V T K v h E 0 p S n Z x I U 5 A b G B s b Q 7 v V w O T 4 h B 1 j b H L K O k 9 V d 2 I s S r O K 1 7 d d z k L l v 7 x k v T B B r N S h A Z m u 0 6 U Z 1 W + Z 2 a r r k y + o y y 0 R 5 C p v r K h g r V 5 C p u / G 6 6 v r 1 p G s Y p x d s n S 7 Q f D w E j W q t k 8 T a y y Z M L P v c 1 9 9 k e e M 2 3 U / f P c 5 3 H 5 i B o W 9 D Q v L h 8 I q s E m A 8 U 9 R y 2 t X 8 z h 1 c g Z h + V C h K K p N P h c 2 o N Y h A 1 O p b K 5 d x 9 H Z Y 2 Y + q 1 9 M Q / 6 V w b / J 5 5 y j U l F w a G d v 1 x J x l U n f 4 7 O 4 t n L V J t S e m Z q 1 Z 6 O I Z a M T g 8 O V / K 5 y 8 z 9 6 d b 3 l y Y 8 e y l y + d j 2 D L Q G K 9 r c G z Y 0 m n F Y Y X V K v R 6 j / q R M M E L R F V I C O G t p + V f 4 Z G U i a W R k A J l X a R 0 C y 9 1 x s N 5 l + o 8 W 8 L p 7 X Q 5 N K D v 2 Q m t 0 X D y A Q U 5 + L m 2 a N / D X u S 3 N M G R m q I K s C / 7 G w E 7 e e W i D w q 5 Z r J g H R a N c Y A R e g T 1 N o F G g a 1 a 1 v y E O N m 6 P D X a 0 0 K M A d N G m m i e 1 k q u 5 S k N Q n J V Z W q F k s q i q 4 Y l p V p + 2 T N d S x n E h G U C e Y m g R l q V r H 6 c X j J A U q E R / b S K Q 3 u J 0 y M O L 0 S b Q E a C 6 F A x 5 L 3 W l R S b y 4 l E V h E M X J x X F 4 + 3 X z z Z R V 7 i c b x i j g i k K q J H J m N 0 P A + P C N y z S v d P 2 8 5 s 2 t X b z 0 2 i U 8 / s i 9 O H H 8 G H q 8 3 h D v 1 y 5 9 K b G k h + d Q R L N G R d C k E s z m c m R F K h 3 6 h F J u J 4 4 d I a P 6 s E F w 3 3 L q N M H c Q F 3 D Q P h c w 6 k o Q V X k 7 7 T Y 6 f t W a P 5 t 8 Z 5 0 C L 9 4 O M J 7 G e L j U j T W g 2 4 / S d N 5 7 I a s H K a V D P X R X + V b k 6 / D t H Y I K G k u E 7 p W 0 w C i M K + Z W h Q y M / s o Y I q G a Y c h w e S h 4 a I x R j Q K + d 2 o Z p 8 W 9 S E Z K / E 7 b X 7 g G w k Q I 2 j q E G I 4 b q u w u g r s k 5 j u O 3 8 M 9 5 x J U n h p k v A Q L g r M g A D V H i q S 6 e T n k 3 M x p I N D 5 K s 0 d 2 i a y a + Y H J 8 0 E 1 U D H r O F D D p V T Z W Z w N y R I + j S / J k l + x y h k z 0 R H 0 M q k r Q M g K 2 9 v P X f J N R / w 5 0 1 5 D + k q q k E C H g Z O l 8 y H q F 5 W E S C 2 l + V g P I a s k 7 f q 0 e g 9 y V s u h 6 C K h l I o N C S g n B a s Z R e 3 0 H / x Y 1 P / f n T K G X b F g x Y m I 7 A r y p K 9 N l k A Q x 4 L 5 2 8 f 3 7 e x Y i i f i S 6 q c l p h M f D W F 7 J 0 u x T h 7 o L b Q T w 1 M t X 8 f T T z 1 h 7 c j T z F P m M x y e o / H K o 1 C s 0 M + k j i U 1 4 n y P h O H I l T V 6 Q Q L l Q h N P v x 3 h q k g q T D F 1 t m G k b T y c N W A r 7 l / i s 5 5 L T v H k 0 e V 1 e e G k S h 6 i I B F S f i w + F r E z 4 I R j i P b b n d r h W x Y n 5 7 v C t y h A X G 9 w o x C J Q 2 O u o D 8 I A R Q N L 0 T x 9 V o Z A j 5 r e T e E X Y 6 k W 3 E F / 0 4 E P Z U E F C q a F 4 / m T h c 8 l + P Y r F 5 2 a g q N 9 F Q G b S 4 B C 7 s c D 5 9 L 4 g b f P Y 3 7 W C 2 e Y O 6 h z k m Z d z 9 l C P N g y 4 Z E Z q J q A A b J L q V C x 9 B 2 X 2 0 e W 9 O H 4 0 Z O Y m 5 / F X 3 3 x 8 6 j X C n T c C 7 i + s Q 3 l s 6 3 l r m C 3 k I f b 7 0 K x U q Q w a n p N F z w 0 F R v q r O V 1 d x X l Z N s q Z K w N a m 1 N u J Y k q 0 R D A a z u b s I b 9 s P P a + x Q m O c p j E t 7 D f z l 1 5 b x 3 O U S / v x L z 5 N x H H j t 4 i U q A s 1 + o Y K Z X Y T d Q w T 9 C Y u u h T Q B N V m 1 R J 9 M I A x S k P 2 B A d t 4 j c y S Q 0 T D 9 X l 8 6 0 J g e x x k i f I w i I 9 / 7 m n 8 7 h 9 / m e B v 8 7 q K B G 6 H b Y q b u b y y l c e V z T K u Z K q I T 0 1 Z 1 n i E 7 U x H v N j e W M f G z r Z N G p e i q b u z s Y m Q z 4 + S F b v U d E R 1 s 9 R V i T d A E L v M y O h Z H m O h o v t K 2 d A z P Y S r 6 6 3 v / r F D G T b 3 o E 7 N u E p t W q V Z 0 r H + D u M G I u F G V I 7 b m U 9 z w F T C H B + C B F s D E q V z + Q W 1 8 M g v G o F m 1 N c 0 2 k G H 4 P 7 7 9 8 M i h U S Y 6 k 5 4 v E 7 c f X Y S 5 W L e G D H A c 6 R j b m r 2 K H 2 j A c q V m k 0 m P Z 3 w m z k m d l H E U D l q f f o y t U Y N D Q I g l k i R E V 1 Y X r 9 G D T y F i e k p 5 A o 5 t G m W u Y I u u M O T F M Y 6 P H 4 3 t X z U k m u d V A j W A U u T V U y k m e y T 9 G l e X 7 0 O T V y t Y R M N m l t + s s u Q p p 5 8 t h g 1 d 5 + S p 0 z 4 L z 2 7 y f c + t q G N J 9 7 y E N A u Y H I y j v T Y F B p D m q x e F 4 h F b G X X U a 3 R z K S P N 2 B 7 v F a F l r 4 Y H b A M T a 5 C u Y 2 Z y V m c P T G L S 5 f X e P 9 1 v 9 W t o I G D X n 5 y I c p 7 c c + d t y E i 1 m d b q / U W T b c 6 A R l D I O T F R N q H F 1 5 + G e N k K A U x Z H E 0 O k P 6 i l N o d e q W B O w l a 6 m T W 8 E W F Q p 1 c 6 W b Z 8 o t R B C 6 P H 6 y L 5 U Z n 0 2 p 4 c P 0 1 B x c X v l Q 3 1 1 2 / k e u r k c J K J O s Q 7 Y 4 B x W s r K 5 Y 9 R 4 5 8 8 Y s 8 q M E K A P T P h j 0 R t t 7 x G Y 0 C Q k k b j w C E B + A f t W + W q w C L P f R 4 l T 4 g O C y z l w F J L Q 9 F / O x v E p K H e D E Y t h y z X J 7 W Z w + c Q L j Y x r E 5 y B D 9 C g Q X j r 1 N E N C T s R p t u n Y 6 V S K w K 9 h L 5 v D 3 M w C m j R p e h 3 N 8 t d C M p V A O E w h G F J w F X X j c X b z L X z u L 9 d x 9 M g E 6 i 1 q e P p N E l a F W U b N p / h S q N w y Q a l U P J E g r 2 W I t c 1 1 Y 1 k N o V C y + n Q 0 h S b 3 K 5 Z a e H l 7 h 2 A f C b 0 U x P L a G o 6 e O I X n X n g J l 5 c q q L Y H q F Q d W N 9 s Y i / T J M i S i M f I U v T 5 Q v S 3 T p 8 5 Y 6 D Q j O + R Z I y + Y Z m m W x 9 T N F N L 5 Y K V O 1 N C c c f t J d j 7 + H s / 9 T 6 0 y n k 0 B 0 2 0 h s q E b + P s q W M E / Z D + W B c v X r 5 O s / i 4 p T X J v N T M 8 R G a v 7 J j F Q Z P x m N 4 4 f n n c Z o + l b o I 5 L 9 F 6 b c q y 0 I m r M x C P W U K h G X L t x 0 e m q I L b M P + s O h D t r j e + p 4 f P 5 Q M F f B 0 c H 1 p C f X K q K a E B E j A 0 G r C z 9 U y x Q k K j 3 c / w 9 y i e t y O w q 2 k T + v D e s N y A z R 6 r z c U T p 1 L I 3 l v 9 D n x a 0 8 i i V u P J q i x u / A Q x M F w y P q G p G E 1 R 1 K f Q v n 4 W 9 6 G H f p 4 m u x s n U 5 5 q 9 N D r V 6 l 0 M Q x 9 J A N r J C + m 1 q e Q t z o o k W c f + Y L z 9 o c S Y m o E 2 7 6 G d V C C 8 v F o Q G 2 S 2 G M e w g Q + g r G u D 2 P M I F 4 M k o n n H 5 P p 0 l G y V p Z g F Q i T r 8 r Q N M t j v F g x J T D Y O A i I y T w l R d 3 e V 0 q M 9 a z i r F d K q P l Z Z q X d A I d H u U d 8 g K d v A Z u M 6 R p l t m p Y G u 3 i H J T A w K L 2 M v n y G w V M h D 9 R r 6 6 e O z M j j L h g S j Z 0 d s r 0 8 / x w E 1 g O M l k L 7 x 6 E e c f u B e z q T E M 2 j 1 s b y 2 h X M 5 h e 2 e T 5 w l i c X p e E R V o L F s k Q k V F n 2 h 8 P I p 8 s Y Z I K A z 1 q 1 u n s 2 m + L j a y 2 3 y e b H + z h T b B m U j G L Q q p a U k b q o l R d 2 C W y g q u 2 H f I z G F Y L U Z 2 G N e + Q w m e 3 2 S U A z A c L A c X o M X m J a o 3 C C K C i Q D T o m n + v 9 u i 4 0 j L D + n g D h U F p I m m E s I 2 L o i m h y 8 U h J v m 5 j Q Z K E g z S o m i 1 W 4 D i f E 0 t W U N U Q I h F Y l j 7 e o K 7 r n l P N q l D l K e F L x O H 8 2 n K r 7 0 / F V 8 5 u u b + O 1 P P o 2 l X A M d V w J f / M o 1 f P o z V 5 C r J v D U N / b Q 7 v C Y p T x i 4 w l 4 B j W U u m H s 7 r V w 7 M S d c N D k y l c K y F f 3 6 D O V s F f Y o 8 / A + 0 D J U 1 / S f H I O K T 8 B y z X q G V U J y t F 3 K r X q e O 3 y N W p 5 a m 6 a b / 2 e J r X m Q l O p R 7 B p J k O N 0 3 I o Q 6 L N b Q g G d T q 3 4 E O + 4 c b l j T J a b k 1 u 1 s X O 9 o Y l 3 y 6 M T W I + P o U 7 z t 6 J E M E Y 5 j 3 9 w H v f A 0 + f 9 1 v h / 6 E L J c c 4 f v u / f N r K n w 2 H b c z N T m J h c R 5 n T t 9 m 2 e b B s O o X O h C l S S e l u J v Z o 6 / Y J O s 5 U K c C a l T r t C z I m o U C l u g P n j p 6 z L J A i i U y I 5 + / S o p 1 e f 9 r Z M 1 w R O O 8 V P p 5 V F f w M K 6 H N i i h e m x i h Q P g H I D n j e / 5 B K k R + F l q g e 8 1 C R l / H P 3 2 b c v B t 2 I i G u 1 w 0 g l 2 U u u J k 7 S b / D K n B u t R e N / z 1 j v h 4 / F U r F 4 m i C Z T v n j x s j n t Z f o 7 t H b Q 6 l b t 9 f j 8 O B m D w P P 2 k Y i F o W k y O 5 0 a W m S l z 3 z x O j 7 7 x S v o E V R D l 1 K O 6 A c S y N v 5 k o E j X 1 j H R 5 8 8 w 2 t o o u f 0 4 o 8 / + w 1 M H 7 s L x 4 + d o j Y P s c 1 k U P o 8 m n h N R V g S F E 4 N d 1 d R l g p 9 t F J t N I 6 o S + G W e e i P 0 h 9 r F t A h u C x M a R e s C k x K 6 h W j q D w z F Y i r z Q t W F w P v B X 9 T l r 4 C O t e v L a G U K 2 B x Y o 6 K I 4 R 1 W g j X t 9 d x d e U 6 6 m Q 7 3 c U X X n 6 J w N C I X v q Z 9 F V d / S b V j w + b V C y B k M c m x Q 7 4 Z C q 2 6 Y 8 1 s L e 7 w / u r A Z A E I M 8 x M z t v s 3 2 k 6 B M S 4 W j S / 4 x E N X s 8 7 w f 9 U n e H F g i / D 8 U i V g 9 R A R + 3 L 8 D z 0 7 f k s 1 H o X E P 9 7 T k f w l X y + N 2 + / x + + V t t u q 4 t 9 w F J v X A 8 W Y y 1 l P 1 D z j W w 4 f T n a x o C z v y i 5 1 V 4 V H f L 5 C C h p 7 P 1 s C h 1 D g O S D U k a C c u t U V 2 9 i c s J G v 1 Z p e p R U g I S / z c 7 M I s i H u b 6 1 j c U j i 9 j b X q X z T u 3 Z 9 y L f D O P L z 6 4 S J O o v 6 l O I F c K W v t K 5 B z T 1 G v j w B + 8 k k w V w / e o O N W 4 f 4 6 E Y 1 r Z X k I 4 0 K H B A q e f H p 7 7 w M q 5 d z m A y N Y G Z 8 W k M a c X q e l S J S C D c I 3 N t V z L Y b R S Q 6 5 S x S z Z r V i r o E w B f f v 6 a X c + Q Y H E p n 4 e M r T C 6 M k b 8 N L 9 8 f g K P w H c p q m f j U H T T u D 1 B 6 a G J f e u Z U 5 i f m E U s E E N a 8 z + N z V h 2 R q F Z s + T Z m Z k k s p V d D L w K H A z Q 5 e 3 s E 8 w D h x u f / P y X c G X 1 O s 7 c d i c V Q J n n 7 N N P 2 y B k + 6 i Q Z d S x r e 4 E Z c 6 r T r 2 X z y J G U K l r Q e a g T 6 O j C d J G r o K p i M Z / 9 S z q y Q f J J j o s 2 K N p S O W H 1 d u H t 5 S Y V B R v 6 u F b 1 X e i K V h c 1 O g C h w U P 2 O I D 0 + 9 b X v d X M Q 1 V N d / b T 7 a 9 1 o E S X n U M P j w V 4 F d 9 u I G m p K F 5 p b C 2 N l f S p a Y X 9 f g 9 t J g 6 B H Q T G d n z / E 6 j f p W b p z o H C t O n 6 E j v b G 9 j Z W M H S 9 k O / v A v r + K z T 1 1 F p q h q E i E K M 8 1 H O X C K G O 6 3 w 0 v T a + 2 q a n U 3 s L H X B + U G b g p 4 h N r 3 g T t v o 8 A 3 j S V z 5 S F e v F 7 G l / / q G h o t C r / P Z d n m Y 4 m U 5 c G 5 a M u 6 e 0 O E X F 6 4 i Z X Z y S M Y T 8 w h k x m x n k 5 I j 8 p 8 S g x p t n o 7 u P P W E O 6 9 3 Y e 7 z / r x 8 J 0 z O J L o Y H z S j a m p E G 4 7 5 c N D 5 7 1 4 7 F w S E / 6 W F V t p 9 O v 0 / Y o o F S u 4 9 9 x d a J K Z F S n d 2 c 7 A H 0 z Q 3 2 u h w 8 + K + j n 6 Z E K a Z E P 6 h u P x F E q 7 u + j R 1 + m R e U 4 e P U 7 z O E r f K 2 o + n + q C J A g s 9 T d p K P 7 W 2 n U z Z b N k b E 1 b K u 3 u T k R t 2 I t C 5 b F A m P f c y 3 M M 7 H j + g M + U b K f 3 T T k 5 b K v r 7 e 9 V U I J v D + F a K W 0 i n 1 F N i Q b t 6 P 3 h H A L O / i q T a B 8 7 o 1 f 6 B d p P / 1 n I n I v 6 L D S c Q y Z F T z 6 W O m b J a p p J Q k m p 6 u t Q 9 r c y 0 z V 8 Q d r 7 5 H T I h l y r / q t K f g X p + E t A f X b T B k g n I l j f z e G 1 5 S 2 8 s k L n u a s 0 T v o m P I + 1 i G B S f p 8 E z t q g 6 J b S g + h k V 5 p 9 N q + P z a 0 W Z u d m e I Y S G s 0 8 H r z z L v j d Q 2 z R 7 2 r T R 6 n U g 2 T C P c w u j v G 6 W 2 R Z F d s P W X q T N D W / t O p H G k g Y 9 L n p o 3 h w a b U w C t r I B H R p l g w 3 z t + e Q s T R Q J 9 C H v A 4 k I 7 R D 5 t O 0 e f p 4 Y 4 z E 2 R H P 1 K h K B Y m p y 3 J 1 U 9 T 2 A I I / j B B T q G m 7 x M L h m g S d l D n v Y o E X B b F H E u E r G a e a 9 j E + X M T C D T y u O + O e / h c n E i n x x C l y V b K 5 6 w k G O / 6 f s b L q C i n U q C 2 t 9 b o u z b h p z + a j K V w d W 0 Z Y 6 m k Z Y E o C q p h 8 m V u b z m F v H Y N 7 + / y e T n d K Y x N H r 8 h I 4 d t d b 3 t B 3 7 i 0 J Y R G / Z K 2 K Z 5 o C E c 6 o s 6 i P I d L N L 8 h i S + j D 7 L L z g w Z S T c / J + 0 p a R Z z U 2 k G T b k Z 2 m k L 6 F k Q m / 9 R v Q F N A h x w O / V / 7 O 0 X a K 5 U c e x W Q U b C G Q e p 0 t m y B e K N o p 2 L B 6 i q d f G h W V F 0 U Y g W l i Y x t x 0 g A w Y o G a v c Q / r S D G T 1 U / B / h s / / B A S E 0 F c v r x B 4 W S D P T 2 s r V a R y x Z x 6 s Q k w g T 5 R D K A L Z q T 9 R 7 h y b a o / 2 p x Z p I n L 5 n f p P b b J G e 9 U Z a 4 i l N 2 W z 2 e 0 4 8 4 H f V g y I k j R 8 a Q T g V x z 5 k I h Z 7 X Q 1 M x S H D M z 8 0 Z y J S M K z M 0 7 A u i W a r B Y a l H c W z R 1 1 F x G A 0 J c X t C 2 C L 7 z k x O W t F + l 5 + m G R W K a i S G q B z m J 5 I Y C w 5 x c j a N O 4 5 x n Z / D I 3 e d x 9 Z O h g w U 4 T 0 q 4 s q 1 F c x O p K 2 u e p h g K F e q b H e f p m Q C 6 + s r Z n n Q E E a 9 X I e H I N 4 p 5 T A e S V l k U U x V 5 b l o m / D e y 0 x 1 I p k c J 3 M p k 3 8 W 4 c S 8 y c d h X M l Q P 3 E o U 4 + 0 e m k G r a 2 u m H Y T o A 5 C 5 8 Z Q / F 0 L 3 9 r G Z t 7 p 5 h t z U c j V B 0 V 2 U e e g g C O t q z F G 8 r c U d b L t + K r C J R K w U d l l 5 e m 5 6 a + 7 U a P v o j B x 0 N n D X D p t x S N j o Y h N Z V k u N y n w E V x Z p 0 C q o Q R s p V 7 C 3 q p K n n W p R e V X C N j 8 U Q 2 k P 3 N k x o O d 3 Q L W 1 8 o U G K r + N i H N a 6 o N v F j f K W B s K g r 3 o E 7 T 7 B a M + R z Y J N C c v S B u P x V H t 1 m m 7 6 G i m A 6 y R Y p K w Y m r y x 1 c W m k i V 9 Q 8 S 8 D X X 7 6 K t b 0 e G t U C j k 8 F E C A Y N V v h w j T 9 P p q V m u N K U 4 a q c 7 R F B R X x k Y H I x g F / E C 2 y g W Z 0 7 7 Y V L K c S I F O P p Z N o d W q 8 F u B T n 3 k K t 5 x Y x A T N t T m a m I o i K r B w d H Y W 6 X A E 0 1 N T N E 3 J 6 G Q c D b P J 0 I R r 8 z 4 n a O 5 l a C 6 q V p 8 6 j J V A P D a m I p o 9 K g j e f y q I d q d t M 3 e o t M H s 9 D z 9 r 9 G k e g O a d p P p c V O E f J z G b J W G n 4 r h K D y B c d 3 Z Q 7 m 6 H v u B n z y U / V B a x 2 N u X L 1 y 1 Y Y p d J Q p I T C w 2 Z Y p o e b v o 0 l / i i Q J O A K G g c N + 2 / + d D r g g q I K K + k b 7 6 e K t 6 I q 2 t U 9 c 9 J 6 C q L l i h w 4 K H w V E N Q y u r e T h o F A q I u X x p / D c q 6 t 4 9 n U B X X 0 9 6 o w F B V Y p O Q K s h j P I v 7 A z k W U c C N G s e u S R u / G l p 1 7 g P g Q t f 7 O o o t 7 R P + j Q u y 9 V G g j T 5 L m 6 s o r n L q 7 g / o f v x P L K d U x O J e i w a 7 w U L M H 2 u Q v r K D Y c 2 M 2 p l g Q Z N h S m 4 P k w H n X i 1 p O z 8 C q C R 1 9 r O j m J a C h k 2 t 7 m u u X 9 c / H 9 / O y M R f R 0 L 8 b H J 8 w k z h c K F t b m x u Q M J + J h m p s 7 6 9 C M h f l C G X e e u 4 0 + D h s w 6 C H M e + M P e O A j s x c L O b h C Q c z N L t C s d a G Q 2 w U J D y 0 e W / 1 X C o 0 X a e Y W q 0 0 c m 5 / B g O 3 K 5 M q W 2 b G X 5 z 2 l I t J E C Y p E a s 7 h q x u r N C H 7 C I S T K N c K 1 E N U g n w m s i r U + b y 5 2 8 X d d 9 1 N 0 2 9 U g + M w r q 6 3 v 0 8 m n 4 T p 8 K 3 N v g + 7 G 1 d s l K k A 1 S O b a M D Z A a B G 4 N B / A g c v S A + H F 2 U 7 C y w S X H 5 P u 4 9 i 4 r F N 7 W c t 1 P K a m N r 6 r f j A X L S h b N Q t z U a H I k 7 U p m 9 5 4 H Z 8 7 d n X s V V y Y W 2 t g B U y 0 K s X 1 7 F T o B / T I 3 C p j X l W A r 1 n 5 9 F 8 U U M y m k o Y y 1 h x D t V 5 q v b 2 c P H y V V T r 8 u P Y L k W 0 e d 5 9 f c A 2 u F B v S b A I v q i P 5 + p j b W W b X h k F s t R D g K b c g H 5 U y B f C 5 N w p P P X 0 R d 4 b J c N 6 q O 1 p / n U r W J x K k 3 V c a L e b m J q a 5 r n p G 9 L / q L d b x j h F s m o s H u d p 3 b y X H T R a y j T v E 8 g V m l E 0 w 3 Y 3 y U p j m J m e J v s t 2 b B 6 g S M Z j p J N e 9 j Z 2 y M w G z T V n G Q 1 P 4 + l i k h U c l Q o t U I J u V w G G 9 t 7 Z B o F b k Z 9 g 4 v z B L i b Z l 2 j Y d W b V P h y L 1 s g A 1 U Q I X u N p R J k H c 3 2 3 s D 0 W A x b 2 Q z O n D h r Z a T l y w a 9 b C u f m j p + Q w G l J j k w e / x + Q p U 3 T c / x E K 4 j h u K 7 w / p X y a 2 h k C + Y a a B h 2 w f m 3 g 1 f S h f C L w Q w W g 3 8 z C 8 E E i 3 0 X y S k C l Y o t G v b 2 m f + o 7 B J 6 M R E O q K m W H H R 7 H F F 1 H s / x O J 4 E M e S D i u U s k c t 3 e Y + n W H M o o + S G J m U y h T Q T O / y T R S a p 6 z p B G y j f D k B m u f h d q r p 0 O y 7 C D Y 3 z U 4 V g S a i 3 A 6 4 C Q A M u T o U 4 l Y Y v 0 q W W c T y 5 T W C S W W Z O 2 g 2 a X 7 W 6 h g f C 9 H f U D i 6 h X y J g N a 1 8 g w u a v 1 h v 4 P j i / N k M v l G I b b P T x b q W / B C E 0 x r 0 3 P n 7 r K p O R u 1 C k q l r B V y 8 c v s 8 / l 4 e 4 Y 4 t r C I z P Y O N n Y 2 M T 0 + R u s g i T S F X h E 5 5 f n p a u R P y U r Y p S + 5 u r a F 4 0 d U 4 D J i o f B t A i 4 Y j l m + 4 v r K M p K p K N m N L M R n o c p O y + t b F h q f n R o n k H l f C e 4 t f t f i v Q r H Y z w u 7 y 9 9 L A 0 x C f D + r + 1 V y L A e A l L T l n b J Y B F a C 0 G M z 5 5 l S w 7 v n + u x 9 / 3 k o W U o r a o t s c M H r R G 8 A p T 8 K C 2 W 7 S D T z Q B k 3 w h V f M / L I m h u f E + m g l P g 4 Y + U e P U 1 u T y j P i J + a f h S U q c / H k Q q H c J C 2 o 2 T C 2 N 4 6 L a j m J p M o V j M 4 Y 5 T c z h / e h 5 X t 1 Z o 6 g B z E 1 F M J o P 4 6 A c f w 0 N 3 T G F h L E h t P I G J a Q 2 4 q 6 J V l 2 k 4 J B u N A g m a E t P l D R j g N C 8 v b U p 4 P Q O c O T l t 1 + f 2 d p C M p 3 D q 9 A y e f n q V / o d n l N f X 4 X X w G J p o e l y C T V N N x R / H q c 1 V c F I j f I d U G i r M c n R u H B 5 H E + W q i q R E a C b 1 b C i J A j q R k I + 3 h 8 c j C + + R B X w h T T z d R 4 q a X 7 O L a O o a m a Y p n s P L e z M W V x a 6 K g 6 5 a H J f w e z k t G X B C 1 A a v i 4 z N R z 0 W 5 R P 3 Q C a l / e B B x / i / R v H 1 d c v Y v H I g q W D h c h u j X q L + / L + e 3 z 8 T o M + l Q D r x O b m O g K x B J + B A 3 / 2 1 Q u 4 s p I l E / m Q 3 c s i 7 O / h x a U y 5 q a k 3 H x k w 6 i 1 y x O Y Q D S 9 e E M 2 D u P q e s f 7 f + r Q + l B a J 5 J e X L 9 6 n Y L R M F P F g h J c F e 4 + W E Y e E c F C T a 8 e f D 0 k M Y P 5 R w S U W y C i Y B s I u a n D 4 + X 3 Y g Y C i h r a 5 f c i H R 3 i g b P j m A g r r J x E j j 6 E O l P j o S i O 0 l S Z n 4 z j x A y B l P D Y r P R 3 H J 2 A e 1 B D o 1 J C m s 6 6 / L 0 g f b X J u B + n j 4 3 h / F 2 L W F h M I h n z 8 j w V n D 4 6 j i N z k 9 j e z l M g 1 e K + h a 9 P H Z / C w / e f x J X L l 3 D t e o b a W w U e 6 e + w f Z Y B Q u H t 0 q E X Q N P 0 l f w E 5 8 u v L 2 E r V 0 U y k U a 1 p g A J T c J u 0 3 I H q / T 7 + m R z + R 9 t M U E s Z c n F j U o N M f p o l 5 f W s F H o I c R 7 m 4 p 6 y Z h k R r K Y J h L w 0 c T S N D l K B 9 K 9 V 4 R S g Y E o w S U g K Q z u J v i 0 F E s F 8 8 k U M X V 5 q C S o z 7 x k 4 P H J S W x s b V h E d G V 1 D V 2 a w y 0 + r 1 A 4 Q v 9 p D x 5 e m + K r 2 V K J L D r A x a U 9 b N K E 7 g 6 c N u z 9 1 K l j q D a 7 2 C r 2 c J T + 4 x R N 2 Q 7 9 M K U w z Z C d h p 6 E t e 2 w r i O G O s S L l 5 p 9 c / U K y u U K V D 1 V Q L K B h n y C I h 1 d h B 6 q W U A U L O l / m X o W m F C I S i F z F X v 0 d C y y Z G C j s N p U L j w A M U Z n 3 4 G f e O e d m B q L W o + + e p V U B q t c L W J 6 M m 0 C 2 q w 3 C Z w E A Z W k w S Z H v 8 N j D 2 3 G i r F 0 i o I Y w z 3 3 3 o t O p 0 d / I E k t S 6 1 P n 8 r R b e C O Y z M E T 4 z m 2 I B m 4 x C F M p U D f b A t g m t n J 4 + j R + a w v J p B u S T z k C Y a Q a S 2 6 a J 0 P c S f D T i 8 5 e x J 5 O i D L G 8 V 0 R n Q V C N b J 2 h a F U o 1 A 5 U y E m Q I B 6 g w j h 4 5 i U 9 / 9 i k C K G s T u C X H 0 3 i e / t 8 L V / P Y y r d w Z D a N M Q J q d m b G h p 6 o G p O f 9 2 x p e d m q v v b o N 8 V 4 v Y q O X r x 6 m W 3 q W X g 7 E o t b Z F C / L c 4 f o S n e Q o v K T g N A V U 9 j d 2 / L a g h q W I a u I 5 F S X 5 n H w D i u f i Y N 3 y C j j Z H 1 v v 7 S E i 6 v l E b 9 d 9 Q d b p r l m 7 t 7 2 C 1 2 e O 9 c m K K 1 4 K K J L Y Z q 0 Z + e m r + L Z t 8 I 0 I d 1 O f Q M J c 1 V L 2 3 R j 8 r T v G j T h 5 E f N Q K T p d U Y O 2 n l 5 x v 7 8 Q M Z S S n / 6 g 9 S m N Z H c 0 K b T U y k 0 L B h E m Q 7 2 u 8 y a 4 7 O p T C X c K N F j V m m 4 K p + Q z A c N 3 9 H k b I m m W o E 4 A F O n T 6 J Q D B k k 4 V N T E 7 R x t d s f l X s Z n O 4 f n 0 F x 4 8 d Q 3 4 v x + N o v i M P F q d m L d R d r z T J t u P 4 9 F d e o / D 7 T f C t X 4 w + w 4 V r O 6 j X e X y V R O Y v I q b R B d o / K g C + U h l s r u 9 Q s W i U q 8 c U g c Z + k b Q R o A N f r x S s w M u V 1 7 e R q z b x y u u r y B Q G a C G K a 5 t 5 v L a 8 j W y x Z T X x a m S 1 8 Y g H 6 Y A T p U K B D E j X n w e M B g I Y 0 x A V + o S t F s 3 H c t 2 Y K E c f t s 5 t l F c n 1 t d I 2 j o Z L Z 2 c R I j m q G Y D y d P 8 1 M T W 8 h c t 4 k n 2 1 6 T U u v e q W z F O P y q 3 v U c r A U j T z / q L p y 9 i a W O U 0 q V E Z s 3 Y 4 e i 1 e A y C i P 6 s q v + m o g H e s 6 h l u H R 5 H a H 0 G d 2 N / W d 8 O F f X 4 w K U N f P w r g H 6 G F v r m 5 Y x o Z C v T B Q 9 G N P i J n U j h t I F 2 Z A O O S s a l 2 2 R P Y K H P l S f D 9 X h U Q 8 8 H W y a L y 4 X N T x Z y E u f 5 t z x c c z S 6 Q / R 8 Z 2 c m E S C b K O 5 m B b m F q h l X V b / Q c U a N b h P U 7 r I v 1 F U K 5 / N o k C B d H q D m J y e o 1 a O W I j f Q 3 9 B B V p U T 9 x F L b 2 X 3 a L p 5 S f v 9 V H r + e j U E 6 B s 3 s g H H B p A N Q W m I m O 6 J E 3 j o k V u n i x Y b W w l y t p D g p 7 v L Y D B a y W w u v 0 a 2 1 f n 5 R L Y T f X V u d B o c W 3 z m h U s 4 f U F q E v O n 5 3 H n a e P 4 q X X r l k / V o + + 3 p n F S d x x 2 6 2 8 p 1 1 U q h W a l Q S m I n K 8 L p U f O z I / T 0 B 0 e T 6 e m + 1 S c G B + b h a v X n i V r E Z / y w 8 0 V B / Q S Q D Q d N Y c X F I G L g J O J m u S I C q X a z Q J v S j m d y 1 g U e + 6 8 f G / e A Y b 2 T a 3 p R D q O n n R h C q p W J a H a l b R 0 m C 7 W y 1 N Y O C h f 5 n A u X N n q Q j T t v 1 h X l 3 v + M G f P r S Z E g f r 9 F i c f t Q l + j R 1 6 / d R c E L L a A C 8 I n j c z l T + a J e R T 0 W G c v P h O L y j z / Q P Q B C R d v C j N O 8 6 9 T z O n 1 z A E w + f w 2 L S R 7 D Q A e a 2 M m E 0 T E N F 6 V U c x t F v 0 a m n A 0 5 h p v 6 x e u Q q p j I 3 M 0 1 z 1 G s p N n 4 C t F o t o 1 o u W q d n i Y w 1 Q 1 M q F o s Z A D U z n 5 s g K 1 V 7 + N r L K z Y k / S B w o h x F d V r a e 6 4 S S i s 1 r Q v R J d F s t Q 5 q + X w E w p B C 7 X E N 8 e j D d 9 G s i 5 u 5 5 q H C y G Z o 7 h F U m q V D w t g f t K h H i A K C X 6 x e I S u 9 f n k d X f W V 8 d z v O H / E A K Y S x 7 u Z X V M S K p W s S Q E 8 6 v A l M 2 + t r 2 J x c R G z c / N Y W b q O M 6 d O Y u n 6 k g n 8 Z D x G P 6 e N 3 / / M B W z V 6 p h P R x A P 8 x 6 r i i + f h Z J p N R L 5 K x d 3 e B 8 i S M S T + K v X 1 v D F Z 6 + i 1 q T C 4 P X p C k 0 p 8 o 0 u V / M P 6 z o F L u U O q r B M M h 3 A s d l 5 T M w / h H J D 2 x 5 s f D h X 1 + M / K J P v u / 5 2 a N Z m z 4 V K f g M l C r I K Q y q M q w C D + i M G E j T 5 H R Q S D R 2 X L T 7 a U S z l 5 d q D n 8 L c J 1 u c m g 7 g v t v m k B g W 8 e H 3 P M 4 D 5 9 A s Z 8 l M N F v o + K r o v Z h P 5 p T M D 0 2 r I p 9 G w w a K Z Z 6 b z v 3 0 7 B S h 6 k C F 5 t B B H m C 9 o Y p L f a h y q + Z I O n r s p P X + S 1 b + 6 x / + N w O E x i P 9 7 l 8 + i 2 r b Z 5 F y 7 j A y 7 X i + 0 X U q I Z i C p i + 1 I / / Z e u A P 2 v Y j 5 l V u 3 M b a O t b X d p D b 2 0 N m O 0 P / J m g m 7 n A Y 4 H 7 a l j s r f 9 B Y W o U z y W r q / O b 3 H o 8 D D 9 y + A L e z j 4 u X L + I E g d J s N G 1 o R Z N m t W r k a Z o b B T q 0 f b 1 R w 9 z c H H W S G 4 t k q K n x c e x R U f y n z 7 2 O a o c M X F Y n c w 9 J X l e h O U Q 8 F r T g x T O v r a N Y 7 + P S 0 g a e I b C 2 9 w q j z n X 1 9 e n C 2 c Q D x W L X Z 8 + Q l y y z k g r Q H / D y W F E + h z g G g c O b v / f G l Y A i Q / F i D v s a 8 / W w t U G z j 7 a 9 T B Q 5 w c Z M X J U M y n 9 8 U B I + b S 9 h 4 t O l p l e l I i c f T o C a / 2 9 9 4 A G k a D 5 O U C A a l R 7 2 8 h n c c s s t K J O R N L F X g s 7 v O r X y + F h q Z P N n 8 9 a 3 o q p C S T r U e t x 1 a n o F u h R C n q B / F A z F s U 3 f Q O H s b G b P 2 q a x Q F 7 6 X + r 9 P 3 f u N t z B c 9 T o i y T S c Q t l l + n 3 d O g r m E Y m g u U L q a S y 0 C w M y d Q T e E b Z F A S 0 L o n / W Z c V 3 6 s / a + g J 8 F x D M g t B Y h n z M g H Z Q u t 3 G o X B l Q l i s 5 C Q s a R o 7 L j 0 2 6 I B B 8 a C 6 r / i X v y 8 t b m D d G o c y 1 e v I p 2 g A I d o D v O G V m n + e b 0 h C 4 o o a u d i O 1 W H b 4 8 g n k q P 4 + u v X E P D G 9 O N R 6 7 S w e v 0 0 5 Z y d W x n y v j K h T V s 1 7 1 4 1 5 1 H 8 O q K 7 o u L B o N K G b A h B h x d 6 Q h M u i h F D O 0 y + d z c / F 1 1 D x W Q C h P Y x 4 + c g T c 8 b d s f 9 t X 1 x A d + + t A z l F Z f Z A x 7 m 1 d t G L r M v l E 0 j M J G v 4 i S Z O O P u J l t f B C c k H Z X Z M r r H e J n 3 n U n P w + w S B 9 J W R B r W 5 u Y I 9 t s 7 m 6 S U Y 5 b 5 G l 7 a 8 s 6 M u U 3 F H I 5 C y m r W s + X n 3 r a / C L N T C 5 / w u P R r I b 0 v 2 g a e X n 8 f r 9 j Q z 3 q 9 R b 8 9 K d k u q m N t X o N e Y L W T 2 C r P k a / 1 8 S D 5 2 6 h 0 P c I v l 2 K l A I s P C Z N z b 4 x k X w n C p q Y S O 3 X B d E f E W N K d Y + E j 2 h W x 7 A U h n 7 m d z I b D 3 I c t Y 8 Y Q I E F M Z n u g X 5 3 8 f 7 I m N K s g 6 m w C 7 e d n M G Z k y e R D I f I O n O 8 5 j Z S 6 T F e k 0 4 K s l L H l I X 6 6 3 Q / 5 b P t S W E Q X Q q j q 1 T 0 0 Z k k L l 5 d 5 l X I r F b b g 6 i T 0 U o 0 6 d Q x P e 4 o 4 f w J + l p k 7 Y n x K M 6 f W q D 5 6 0 B W y c M C u p q r 9 r 9 h Z b O h i Q o 0 4 7 2 y 6 z U u 7 e y 5 t / F K x K 7 a / n C v r s c / 8 D O H 3 o f S K g 3 c a + R s p g c V g L Q p Q i l E 6 r l X p o K y x 6 S F Z U K Y s 6 + H 4 v P Q 3 + j g b 3 z g f s R 9 m h K T 2 o 9 + z / p O l n Z 9 A k V q 3 U i c z L K x S 7 u + j D N n b j H t m 0 4 n L S l T U U X N F q g M 7 + v X r 2 N 8 P G 3 C o f J g q U Q a Q X 8 Q K s C Z z W l Y e 4 O / T y K e G E O J v p T q Q G g m 9 Q H B F t K w C 8 q b j 6 Z L h G A + P j + J k / O a j G 0 O p / m 6 d P 0 a e m I d i o 2 S e Y U e U w r c 1 h + O U A j J k I E B 7 j t 3 k i 7 a f k 1 y X q M F L 4 g 2 C e V B 5 s i I m T Q v M B + u J q D T u C m C T 2 a n 5 o H y 8 f A z S f q l y T g m U h N Y 3 9 h A n G y j k b Y V + j z h U J h Y V a U h 3 j s y e 6 V S s w I u G g u m c g D 6 b i + T Q a P V w c L i L B 7 g N d R K f C 4 d B 8 L D J p p U H v 4 O 2 9 a t 4 p d / 7 J 3 o m x / a R y z Y Q V y R V t 6 L p d U M 7 w u / Z z t l z A p I I 2 A p g k j o U F n 5 6 M N p X t 5 j i 0 e R m D r 9 H f J w W N c R Q / F B 3 A x r O h m x q W A a 1 P y a i 8 j G R + k 3 a X c K o k R K D 0 b f i Y 2 c H i / + 9 o 8 8 g W i 7 j B A B V K P Q y C 7 X h M 4 u B 4 U 0 m e Y + P S s D d v c 9 9 + P y p d d R o / 8 w P p 4 0 w V S k K p f T v L V 9 x O M J + k d + T E 3 N 2 H c + n x f l U h G r K 8 s I R 0 M E H h l M g u C l 0 L A B m i 5 T U b E A Q a 1 Z P t S v k 4 x E R B g 8 L o 0 y v r b r T d x + a g a P P n g / n n 3 x V X T o 5 2 i 4 i Y G K 5 1 b H q g d d v P X 8 c b z r / h O 4 6 / Q 0 z p 6 a 5 / 4 0 v b p 9 C p 7 L g g p y l 0 j X P D D N S B d 9 F L Z N N e y C z g 6 O H 0 v j 5 J E 0 u t U y x s i s 7 3 3 r O T x 8 / i R S s T i y 2 Z I x j e b M j Z A R b r / 1 L M o V m n Y 8 f r 2 c R 1 3 F N m n + y e f S a O f V t d G 9 1 4 Q F M S q U S q 2 B a j 6 L u 8 + d x S Y Z / 2 9 / 6 L 1 4 6 s U L b P o Q Z 8 l e 5 4 4 l 0 O w q g M T 9 y W J J m p O f / O I L 6 B B 8 P O C + D B 6 A i f d b U U m X h 8 r M Y 0 M + U s k U H n z g Q S q C + H f I w m F d X e / 8 4 M 8 c 6 n 6 o N 6 5 w h 1 A t b 6 G s 4 Q G d t p l 9 M o c 0 X W c 0 E b N A g C 5 L 2 y r b 2 U U 2 u u P M I o L D B t y B J B m H G p g 2 u Z u C V V P Q o N / E 2 V s o D P S b E q l J a v 4 O / a g I g V I x g J o J R c e l S L 9 H B f 4 T i Y S B e I v C o / L H Q Z 8 P F W 6 r e Z r y x Z w N R N T Q A 8 0 w q B k I b V p P W m d K u V H U T L X 6 l M 9 G r J L 1 A m g Q d F W a m j 1 q 8 R S d 7 9 W N N Q x I L R J e q 4 9 B 0 E V o r v 7 0 e x 8 k q w R R r r W o U D Y w k w j j j q N J Y 6 x 4 2 I d 7 7 z y O U 4 s p b t s T C c H V G 2 A i M s R b z i / A 7 8 i h V 8 v j x 9 / / T t x 7 + x Q S w V G o e 3 1 9 2 6 a M O X P i q B W M i Z A 9 F N Z X p a F Q w A 9 l T G g K G Z e n Z 4 m q y q Q 4 M j 3 F N l Q Q J p A z 2 T 3 w Z l A 5 K Z O h g r G k s i l 8 e O b C Z f z C B 5 / A f E K Z 9 y o Z 7 U K 5 U a W p X k f f H 8 H z L y + P R I / / D p j J n h e 1 g r J Z 1 I 0 h Z R W N x z E / P 4 u Z 4 w / d 2 O Z m W F 1 P E F A 3 4 H U T r M m w n O g N K 5 g o s 0 + m j g I B 1 s H a U r S N Q N C 2 X O T v L C 9 f x V v u P W b m m H r 7 9 z I 5 y 1 N T l n W C G l A d m 6 r w s 7 K + T E A E T Z g 0 s l T v F R Y v F D W 0 Q T P t 0 X e g k M m / a r X q Z m 5 V C Z z J 2 R l C V 3 5 F E A E / 3 6 l g P z W + M r g D Q S + 1 e Z R a P m Y m Z k n Z H m y j a n d n s h k L 0 c t E V f L 5 k e k k 3 n L P L b h l c R K x g B s 7 u x m a g R 5 q d r L n m R m 2 i W 0 k O 6 s 0 m C a 4 b r R q B H 4 J q b g f Y 1 E X H r j r F s x N j e P h B + / A Q 3 f M 4 d F 7 z m I q H U e 9 U M Z d 5 + 4 1 P 0 p T k t Y a f S T I 0 N l M F r c c n z V l p I i c J j Z r k v U S Z G 1 N k a P R z M u r 6 + i p W h L J T 7 m Q G u d V L l Z N 8 J X L p 2 q z 7 Y G D T B K j P z W N f K l q e Y 3 + b p m M X E d F k 3 h z / 9 k x 1 S u s 4 i + + d h G 1 l u b 4 U p R P j 2 p f C N k 2 j z L 0 2 Q 5 j V t 7 7 J P e 5 5 8 4 7 4 Y t O f c v z P + w r G e p n D 3 W 2 + b f / + U I p 5 H N r N n W K a s 7 1 K A h i E v k V i k a N q r / S d K C g a m j G 1 N Q E Z u N A K p W G n w 9 L Q 9 u V K a C J l i X g T T 7 g e C K F 2 a l Z A 9 D 2 J o W V T C I 2 k j + l / h k 3 H 7 i 5 I P x 9 l U K t W n E y L I 8 e W U S O f t i 6 G G v g Q i i c N O A J T P K z A o E 4 / b F x m 0 B N c y + J 7 V o y V w k o J e h q O M T p U 6 f Q q F T J D J p V v U E / w 4 3 5 8 Q g e O k + / o V 7 A 2 x 4 8 j 8 C g i X l 1 M j v c N k x c H b B B D U 0 n M 9 Z r N b a 3 K Z c d F y 9 e o g n Y Q 6 t U Q L f R J v t 1 C B a F v d v I F 2 p Y p w l 3 b G L a 2 i x / y M v f H P Q D i / S T m h 0 l H g 8 s h a r V b i I Y C p L R e 7 y / b R v W I X 9 S 9 2 U v T 7 D I L H C 4 C J I 2 g R X m N X X J T n 4 q i x K i Y 1 O o 1 N s G S u V e B u i 0 t X s + h L w B P H u R r K i E X 8 q e p E / 3 V J k X A r t W 1 Y u Q n x t h G x Y W F n D s 9 n d y q 5 v r z / X O D / 3 s T R G U O F g V n I g G h 9 T g O z R Z W j b q V f l m o y i X P S k K r q J Z f F G 0 j P 8 e u P 0 I L l 2 4 a q l E p Y q m 3 c w g G I 6 a u a M o 3 u u v v W 4 h 6 t W 1 J R 6 r Y + a P 2 E 0 B E A E h k o g b Q J y 0 + 1 v N u o 0 H m p 1 Z 5 G c + f H 8 Y R x Y W y V 4 h s m b b i t 4 r M 4 A e H n Z y O 5 g b n 8 D W + p q x o N o 3 R j 9 C b 7 w C n D + E Y r F M 0 + a o F c T s U i P E 0 h P Y o 4 / m o E 8 0 O z 6 G C P 0 R / 7 D D c / n g 9 o U o 4 K r x r U w E B 4 J s h 8 L g C s j U y X y p s T H 6 l u q Q H g l 0 n E r k 6 t J V R H x i 3 g C u r a w j m h z D y t o W n N E J K y Z T K Z V t 3 l q B c 5 Y s o 9 h h i d / x Z q N F w J h i I o B k w i p 5 1 s 3 7 N L d 4 1 O 6 t D G s N 3 l Q W i T J E m r 0 h d v f y c N J k 6 z Y q 1 q 2 R S i / Q 3 A 0 g X 2 v j 6 Z f X e d y u H d t G T B N E u g 5 F 9 s S S X o / T u h 9 S Z K f z 5 8 / D H 5 v 5 l m d / M 6 y u d x l D 8 f 1 N t P r D E y h m 1 8 k 0 S p j t m l Z W x E / j m v S 7 m E n 9 K A 4 6 M A F q 4 X e 9 5 V Y z T 6 r V B t b W N v G 2 x x 6 j / 9 K x m e Y H v T Z m 6 C t o z M 7 0 9 K T V E B 9 l X v T h d 3 v Q o T D J U Z 6 a m e U 6 Z / l 5 M p P y h R z 3 L 5 j f I N Y R y w w G L X P u k 4 m k Z U l o R O z V y x e t 0 I k G 7 C 3 M z C N B k H R 5 z O 2 9 j M 0 y q C D G 6 u q q t S V N f 0 T T y g h 8 Y l S Z j m 6 f x 9 K C e j R x N Y Y p Q O Z Q e W d 1 I m t m D p m 3 X h 5 D E 1 / L X L L q r g S c p s R Z X l 2 z P i X N 7 i F z z d 0 D d h s t f P X F N T z z + i o 0 s c L M e I L t J d N R E a g P S 6 H + X L V s I 5 X b N G / 9 B I t y 8 l S L Q k E a m W t d g k F K x c P 7 0 i X Y J y Z n e d c x m u q T e A n 5 A t C 0 p e M 0 L c P R M A q 8 T 3 / w u Z c I 0 C b v q 7 i U / i 3 v s R S S f C e 3 S 5 P B q c J b y P x R F c o 8 c e e 7 v + W Z 3 y y r 6 1 0 f + r m b J i j x x j U d 8 2 B z e 9 u S O H s E 1 I i h y F R c j Z a o a t V f d P e 5 4 3 T K t 3 F y c c F M p f T E J P L 5 K q K J C H L 0 p 6 S h N T R E G d M t + j S r q y s o l q t m A i k 7 f Z z b 1 9 t d 8 5 8 u X b 5 s l Y E U f d u j H z N G T a q 2 y B 8 r y y e L J 3 H p 2 i X M L 1 L A K C h V m l K V Z g 1 O m j F a O 0 o B y m c s I 0 M D F G d n Z y 1 L Q + C 7 / f b b c e L E C X z j u R e 5 r + a + 1 S h V g p f + n i a 1 5 l c E U o c s N i A b N S y 1 R 7 N X a F H X g U Y N a / C g I o 8 K z m T J w k d 5 v O 2 d L Q S j S Y K X f g u V y M T s F J n i G j 0 z H 7 b z F e u r m p / h N Z Z L N O 0 S a H Q G y O Y y B K Q m s w 7 z n A Q V G b v K 3 0 k 9 o y A M G V v j 0 z R 3 b t A K c n r Z C A 0 5 8 d r Q m G q 9 T F 9 y F O D R G K 6 v v b S E p Y 1 d A p Y P h a A 1 M J n S 4 2 M i q D S y W H X L 1 U U h p X L f g w / C H 5 m + 8 a x v p l W 8 / a 0 Q u 0 n W Q P o U Z u f m L I S r D l Y b 8 8 T L 0 Q X J X J J x m E g G a e 7 N w + M O 4 M V L V 2 l W l Q i i L H b W V t E o 1 0 0 w V S d i Z 3 f X w D l F T T s 9 P m M T J y t 0 L Z 9 s Z e U a T h 6 d w / r 6 d a S o 7 b e 3 N 4 0 B F h b m C e A + G Y Q C R G 2 s W d w 9 f H / 2 9 D l 8 / n N P 4 e t f f x Z X r l 4 l Q 8 R p l r p o n v a w u r R M 8 a V f w / Z P p h I 0 t Y r G d m V N k U n z Z 2 l p y S K K S 8 u r 9 A m b 5 A K a Q g T z Q + f v M Z b S B H T 0 3 R E m A 2 S 2 d r D B 7 a p F 5 Q q S O Q g o M b W y y R P x G M 2 9 O M / j x g T 9 n 0 J + l 6 z X x f y Z U 3 C S k d / z 9 n v p 0 w D t o R v P X t l D a R A h E A J U C m W 0 e n 1 M J N K Y G J / k / a p S y X S t J p 6 m J l W E U k N o V D R H G e A a K f z 6 6 1 d 4 T z f R o C 9 a 7 S g V i 5 Z B r 2 W R u v 7 A g X z D g e c u b f F K 1 L U x s i D 0 K m Y d h c r V 9 + Q a Z Z a E w v R 5 p x C d v u u 7 P v O b Y X U 9 K Y b i u 5 v x T y N n N z Y 3 j F k 0 Z E D 9 8 0 q n E U k p t 6 / L C 0 z 4 6 / w s 0 y V s J X y r 9 F k 0 i Z d S m H w 0 m 6 y u H b + X u S i B W a b 5 F Y / E s L u z a U G L y f E U N e s A a Q p q n e c J 0 L n W v s q c S K X G k M / s 2 W h a g U n F U F a W 1 v D E u 5 5 E J i u T M G / D H 6 S N x 8 f S m J w Y p 9 C Q x S 5 d o 5 9 S G 4 G p k L c I o Q p q a t Z C j b t S V H F y P M 0 n B J q T b R u 6 I i a e o o + j / r A g / S E N G p S 5 O D 4 2 Q V b W c A m H j U P K 0 X T U w E O X M u z J Z p r J I k F z V q x V I V i t A 7 g 3 q h W u 4 i k K 6 l y 8 t o q 7 b j u G 5 G Q C D p p + u y V 1 S 4 w y 7 D U t q U 1 O o M h o e b R f h 3 6 k 8 i a t T D X N z O m Z I y h Q C Y m V C 7 l d y x a J R h J s d w m / 8 6 k v U z E p m 4 W m M 5 + H 5 M 6 C E L x e S 4 C 1 Q I T A F K T p O I n H H n + M N i y Z / y b 9 c 7 3 r w z 9 3 U 4 X N 3 7 g O P V G a F m U U K J S q R 9 B X J 6 K S + s y f o r a g Q K g 8 l x x 5 j d 9 x 0 + Y X u 2 y R k e S L R C i A G s k q f 8 V 8 M B 5 z g v 7 U q V t u s 0 j e z N Q 4 P D R J 2 n 0 X t X C G / s + E V Z 0 V A 2 g U 7 a u v a h h D 0 g Y / 1 g g E 5 c V F L c O 8 Y D l 8 y i J X O z 0 0 a Y T y Y 0 c X c e G 1 F y j g Y W h C 6 U Q 8 Z U K l g X l y + m V 6 K u E 3 L E A R f J Y b S H 9 L g Y Y E h V o D + 1 R Y R U C U f 6 V 9 9 D 3 R Z C w n U z Q a j a H Z U E E b 5 R S 2 T G G 0 D B y a C m d g X Q 1 B 7 4 B A n M b 6 2 h K a Z C l 1 v l 6 9 s o a X X l / C H b e f s s x 5 m X R + m s j K m u + 2 + q Z c V C G p S 4 Y r V E o I x y J k v R Y V V Y z n H 6 D N f d x s l x S X 2 q m x V L / 9 6 Z e o 5 D Q 6 W p a D W e E j Y L G d q m a k 7 c W u m u 9 K A Z R T J 0 9 g 7 P j D N 5 7 v z b i 6 n v y h n 7 8 p f a i D d W p 6 H p n t V Z p P N X O W D 2 r 3 8 U d e n Q v J m T A V Z 8 0 0 v c L X Y 8 k U B S J P 8 4 i O M f 2 a k y d O 2 v y 2 d 9 5 1 l / l U Z f p U w m W Z J p Z G n J Y 1 3 o d C E h 6 b o W Z 1 w + / W O B 0 l y B J Y F G Y x h a K H 6 r e R 4 N Q b T Y u S 5 X I F H D t 2 H P e c v x d r a 2 t o c x + 2 m O d 1 I h L x G 3 h i U c 0 g D + v b K h a L B o p O d z T t S 1 0 z U B Q K F m j Q 8 I c Q z S G l A S n Q o W E l W q Q c L l 2 6 R P A n 7 B g C m F 7 X 1 l b Y v l H O o d v D 8 x H k q e S Y M V q Z Z p w y S F Q W z O m L 4 P o 2 / R 1 H F 5 1 W B D W a p q q F e M f Z E w R V D X e f v x v X N I y 9 0 y Z D R Z D P 5 Q w M Q Z q 3 m q J G i k J A 0 G h c Z W 2 4 y N o C o 2 b X + M 9 / 9 g K P K 6 O V C 5 + H C t r o V T 6 T G E r 3 T E V G N Q + U F J u q L b 3 t y R + i j e H 5 j m d 8 M 6 1 S H D f 1 o n m V z t 9 9 F + I U 7 q A G D F K r K m w t 8 0 I V c y 5 f r q M 1 c C G W i i G R j l k R E w m + q h U 1 C M J n n n 2 a J l 4 U X / j C F 2 x 2 Q W n + e i N H R z 6 C J m + Q c v / q 1 S x c A 5 p 5 N F O C N M + S 6 X H 6 X j 3 6 N X U L r z t d X g p b a e Q b c F W w Q e a V A P L s s 8 / i + P H j x l 6 r m 9 v W C Y 1 B A B M T R / m d H 6 p 7 p 1 r e 6 n h e P H L E Q t c K L E g p H O H n i Y k x x M i I C k s n q Q w 8 v D Z j P j N S g f T 4 O F l n Y K y l 1 K h E Y t w C K R G a h U q 2 l R n Y p n + z T R / x + e d f M N P t + L F 5 y 4 4 4 t T i N 8 y c n L I v c 4 d A I 5 j o y m T L Z v I O k C r 3 Q p F P 5 L 2 V / 6 J z a V 0 E D 5 e a 1 V B P Q F 8 T e z r a B 2 C K A q m g 7 6 O E b F 9 f Q 9 2 m y b / l M A l J f b 8 3 M 0 7 0 f 1 f h w m Y n t p 6 J I 8 Z h 3 3 X U n m r w v N / v i e v d N z l B a f R F q b U 2 Y T A G m b B l b D G n y K C o m b a y p Y q Y D H f o M d U v x q V D 7 X t t Z x y w F b 3 x s j C Y K 9 Q q f + e 7 u H k 6 e u p W C 6 L L a 2 4 t T c 9 j e 2 U H U 7 9 7 P D n d g c 3 2 F z K D h E c q c i M F H 8 0 b h e G W p K 4 l W K U o S f k X u 1 L b Z 2 W n U y D Z y 0 u W T q N N 3 b C x J G e s i n 8 1 Y I E D C 1 a C J J e 3 f b z e g f h m F q z W X k j p U Z R I q 0 9 1 L B i i X S 2 z v q B a E E l o 1 N F 1 a P h j y W f a F J o A T u P w y C w l 6 9 b N l M l l M k w F G 7 f D z 2 v I 4 M j e H V j W P c S q Z M y e P 4 9 V r G + g 3 q W R a D b z 7 s U d w b W m F 1 7 5 H 4 B U w R w W h z v J c o U T l E 7 J I q t r c U S p V I G T + m Y C j h N k L K 0 W 8 c n U H 3 i H 9 W d 5 U J 8 E k f 0 s M p s G D Y n a t 1 s l O 3 1 X D Y o 5 R c R y 9 8 8 n v e K 4 3 4 + p 6 8 o d / / q b 1 o d 6 4 T s 6 f R D G z h r o y v a k F B x Q 0 O f l 9 g q r e 8 2 B + L o l A W B n T Y b Q V J K D T X 6 W w 1 c g k 6 u y d n J 4 k A O l U U 4 C 2 9 n Y o K C r F 0 q Y o 9 J E t F K m t B 4 g T Q F 6 a V a q T J w G 3 6 J y c a 5 p X 0 t J + n 4 e a u 2 E 5 f h r n J L W s y J y G l W v Y i V h o e W X N A J I n Q A U M z c M r r R 4 n C 0 l z Z 2 l + K n h y + f J l T E 7 O k P H 6 F r b W z I Z X r 1 6 l N t e 4 L N i 8 S w q C z M w v o N W o m m 8 j P 6 l c U n 8 Y D G R b W 7 t k 0 y R C w T C u X r t q / t D k 5 B Q V C k H L 3 4 s E 8 6 C n w V l 1 L G 3 m L Y 1 I 4 v + l Z 1 7 E 6 k 4 O d 9 1 x O 1 I R L y p k 0 T C Z b o 8 s p 3 L U M p U V q R S D b e 5 m a L q q F q A P X 3 z 2 C l 5 f L f A I T v R 5 j 4 / O T b A 9 t Z E Z J J + J I N T Q G Z m x f j K o 8 g X n C d a H 3 v k R y 5 B / 4 / O 8 W V c y 1 C / c t F G + b / 9 b T A e w s 0 M T h Q I m H 0 n 5 d k M 6 8 Y N W H R u F I Y 5 M B u G g 4 E W p x c v t C p 1 z P z S K V d k Q K m a v k b n E i Y W s N X x B Q Y y V 9 S U D 1 8 T M I n 2 H O D U r T c A a f 7 c A h 4 c M 0 L T z C B S D A X 2 h f M b Y S J P F a f o V D c l w U 3 N l t / k 9 T c M Y z b Y d s l 6 a J q q + j 8 R S Z C t 1 l A a h h N 2 p i b R F 3 l K p S T J m j u b Z E f q F P V y 5 c o U s O E 0 2 a F n A Y N A b W t Z 8 m e B W a F y R R 5 l 2 y j S I R G K 0 h e X 3 R M 1 E u 7 K 8 j q P z 8 / t z R q l D l d f Y a S B N d l Y S 8 O 7 m G v b q P T T 4 c 6 f R Q s 8 d R J e + j M B / Z G 4 G z U b e y g J o P 5 V O 1 j 1 Q t d c w F Y y G 2 w / d Y f z u p 7 6 O 3 R L v A 9 m L q E G A L J 7 P j E q N m e b m v V U Q Q n 6 f T D 2 V f p Z S e 9 t b 3 w Z X e O Y N T / H m / n O 9 h w z F 6 + V F v w n W Q A p + + g E a K q / E U 0 3 z q e g d U U M / o 4 N K Z 4 D b T k 4 R E C r Y 7 7 Y O 4 U q 9 g o g 3 i D b Z z O V 1 I U l / S g 5 Y r 0 8 T k S B z R d w 0 x x r U / g F k c n n L J h B 4 B N h p a v s A T a h R B o F G D c v p d m J j c w v h W A J r 6 2 s 4 e f I E B c n L f T O U c Z p 1 9 G t k L s l U 8 / g D V p a r X C 1 Z E C S X L 6 H Y r E O T r 6 k P R 5 2 l y o a I x R M E U Z t m Z J J M O O r E D k c T y J A 5 R y 7 K K E i h N s g c H W h W w m E H b Q J x r 5 A l w M N k w I i 1 m 1 Q H N 8 E b j S a R z R W s X 2 m H r J i e O I J 1 f t Y B P T y + y k e 3 C P S L 1 1 e t n r j 8 0 d n 5 K Y t w C h D 5 Y h H N T t u q F H 3 i L 5 9 B u c G G 8 N p V k F L t 6 K u v S v e E l 2 E Z E Q I U z 6 2 i l 6 F g E O l U A n e e u w N j J 5 R N / l 2 e 5 U 2 6 u t 7 9 I 7 9 w U + X y / f f W 2 O Q R d C o 7 p l G V n G n J s g P y h M D l 8 G N u y k M h 6 M N N d m q X N J E Y B Y B O S 4 d S r H F V Q T r T n / j U 5 y x V K B 5 y o 1 C s o E c 2 K t V q m B 5 L I U x g q T N S 7 E O F Z L U m 1 N G p C Z j l y G s u q G P H T m J z k 0 J K B q D O g p f A S V q e X Q c X X 3 k J E 9 M z S I 1 P o 9 H p o 0 y B D 4 X 9 F H o f V N d C q U / q Q x J w l D x L G a R p W b A s A l V Y i h K o d f p V q m E R p d / U J 9 P Y v F e 8 T n W O 6 h 6 U a x 0 r V u n 0 h p H N l z E 5 N U P G d C B E 5 q x V N D N 9 h z 7 h D k 3 R k p m i C t G r O u y p 2 R T v W x k l K h 7 V + V P P d p q M + v L F a 3 j L P a c s O F G m u b q X y 1 n / l O 7 n 7 3 3 6 a V Q J J u U U n r 9 1 E Z V S B j 1 S n R 6 H w C T l o X C 7 o n r y m z R p d S I R w 8 k T J 3 D L w x + 6 8 d z e L K u u W X L x p l r v f P S D l s m g G R v E L O p 0 9 d C 0 6 9 A / e u l S k c C h N q d 2 d Q d p f r h 9 1 s u v 2 Q t F 2 X v F H N 7 9 7 r c Z A O f p w 8 w m J u B o D X F 8 9 j h q F J x M s U n G G t J f 8 l v + n c y Y Y C R s 2 R J 7 + S J 2 s h k 6 7 w X r + 9 I 8 T p p 3 K Z 5 I k x 3 o n x X L N B 3 n r V B + J B Q Y O e x s i w b W J Z N x 6 7 v q 0 r G X r 6 Y M c k 3 x k h 5 L m + O u E m o y l 9 L p B M 1 S h w 1 D V 8 q T 8 g F D N P E 0 2 K 9 E 3 0 g B F W o R i 2 C q H k W 7 U U O Z 7 K g B E 9 u 7 q m l O c 5 X H 6 W h g I c 8 V i 6 W x v p 1 F r r Q D d 6 e A J x 4 6 T 3 Y b I B J m + 3 h P d j O a o d 6 B P H 0 h T R i g o R v K Q r m 8 U c H v f P o l q x G o U b x v v + + k Z a W o j L S D x 9 Z z U I e 2 Z U N Q y t T f F K D S i E X D W K T 5 e c 8 7 P m L b v N l W 1 3 t + 5 G + 8 q R h q t D p x / O g x Z H b W T K s q V C 0 z R E V M S n k K n Z M A C w 9 t c F + S P s c W t e 6 R + W n 6 M N T q l P B y p Y C J s a T N 1 N e X V p U T T l N o c X Y G 9 S 5 9 F Y J F Y 6 8 U S q b s G v j U C a r 3 i r x l 8 l m C 1 m H O / / j Y l E X Z Q n T m 5 Q v J G V e t 9 h q Z w e O h U c R 1 Y k x D 0 d e R J f i O H j l C N g p i Z Y 1 + T W Y P C S q F q c l J g k n D Q Y J k t K J F A a 8 v L W F 2 Q Z V b e + i R s Q R C j R E z t c D r l 8 m p s L o m A + j w H v g C y u Q g K G l + a q 4 m j S K e 5 f X o G i T g B z O R 1 O p l 7 i 8 Q e K g k W v T z N C m 2 D 4 s T m s n Q i Y p K h 3 3 p I j Z 2 C V g H T c + A C + 9 5 4 B T 9 0 z i W N / O 4 t p x h C 2 j q 0 f x T 0 q v Y S Q m / U m w K / 8 / x n O 9 8 3 w + h 7 9 Z M 9 N / + 3 G 7 + 1 f V e m n x 8 + y 0 o e z O s A w r B q f k x C 3 v L f x K o a O U T V A P 6 K g 0 k k m E + 5 A H q 9 J W S f O A Z m o j J e B g + C Y J P / S E q i 9 x F r 9 k 1 s 6 9 L n 0 k Z 6 7 T F b F w U J Y X b g K C p m u + g U L w m E 9 P c R 8 r 4 V l F M R d c 0 M F C Z 7 1 a R S B 3 D N P 9 C d M g 1 Y l d C 5 m V r r 1 2 5 S l D 0 L X N e b d 3 d 2 e b p + z h + 7 D i G 9 P M 0 x 6 0 y H x S 8 k E 8 l M z N G 3 0 s I V p a B w K y h J h J i 9 V M Z I 1 A R 8 K S j l U y n q K R q C G q m D O X n q Y q R Z p Z X G p M m Q g u y P e m x c T J b F W G f C 4 / e e z t O T 0 c J M i q e U t V y I F 1 B V b 5 9 F t 2 + + t 6 A J + 4 9 j n v P z s M 9 a J O 1 e / j 0 l 1 + y 1 C + Z 0 Y p Y j n w m r 3 U E K w i h K O O T 7 3 4 3 + q G F 7 3 h e b 5 b V 9 Z 6 P H G 6 G e m O M / 9 s / / / f W g S + O Y 1 M x c 7 o 1 o 5 5 C x K O h 7 c D e T s 0 i Y s m w w 2 p 5 p 8 I J 7 O 5 m b P i F Q t Q d b h P w + L F b r 2 F 2 f M q E V C z T I i N I 8 w c p K B L 0 C A V F f U / F U p k g d l h y q 8 w i 8 6 u C I Q q U i 2 B p G Z C r F G Z l v F P m y B g B s m e b w t m y o S S t 7 h D x 1 L j l H 1 a 4 X S o e R 4 d m p N c f x P T 8 3 C i j n X 6 R + n p 6 f b Y t r P O O k a G U / 8 d r I Z B V A F T t a W q A J P e v i w U p 1 P K T Z H q J G Z X V H a L J q a i g w u 5 i s D b 9 R 0 U Y V c x f N T Y 0 W L B O B b G b y W A + H c L 0 B J V A f B p f + s Z l S C 3 d f v o Y P v z 2 2 x G n y a y s e Y H y C 8 9 d o V L p m H 9 p W R P 0 n Q Q m 9 b 1 p 0 K L y E B 9 7 / B 3 w j N 1 6 4 / n w v x v v 3 w y f t b r e S 0 D x V b 8 d y v W N 8 P / 2 z / + / r I 5 Q G t O J g H W i 9 m g Q D b o q l K n y X Q 5 k c y 2 k b b 4 i + g d 0 0 u + + 9 Z w M Q z r 4 N F m 4 e 5 c n 9 F M g F Q x Q S S t F 9 g q 1 M m r N p i V 1 K h C h s s W q R T G R S m N l a Z X m W s j y + l a 3 N u H V e / o + v p D y 6 G D p R N 1 2 j W 1 o U W A r N n R E G R S a 6 k W z g B T p B + X 5 3 b H j J w m S t g 1 C F J u V y m W C r k X Q q N Q z Q U B Q S v s L y G 2 e W 8 m q m p J G p q A y N d z 0 7 z o E V 1 W R N r J i l z 6 N K E V p V I 1 u n + x U M G Y j B V u a V J V t X M / v 8 D 7 0 E Q v F k C v m u b 2 b f q c T 7 S 6 P U x J b T s D V b e B t 9 9 + N 0 5 M + X k s d K q S S p 9 / o 8 M f w 9 E v X R Y Q G J P U 3 v R F M E 1 O T e M u j b 0 V 0 / u 5 v f T Z v e P 9 m + K z V 9 Q M f + Z t v m n 6 o v + 7 P F 5 u 0 2 u W q o 6 C i l R r q I M Z w k L E 2 t + q 0 6 9 P W y d o b 9 N C p l z A x M Q m / a I i C 2 K U 5 p G x 2 V T P V C N l S p Y q B 2 2 H Z 2 M r M C N B U E q A U Z f O H o 3 D w N w n S 4 t y i Z Y 7 L J B Q T 1 Z t t E 2 r 5 T q o 0 p G E c L v f Q M s v H 0 0 l 0 6 f / M T o z j O N n I Q T C U K N T q R H Y 5 N B S l b 1 k O g r k y y M e S y o Y A 2 v S J V P U o X y 6 g R 2 k W d y o D X D X 4 B B R 1 C y g D Q w V f Z O 5 q X F e N b f X z W g M U e F q h 9 l k T z H j I M u l I H F V e 0 2 Z + j 7 5 e 2 C o b F f M l H D s x i 3 6 z i q O z 4 / A M m u Z 7 K k i i z A 7 N t f t f P / M 0 l K J i R S r J T u q H k 5 l n z D Q 7 b Q M 6 E w v 3 3 H g e b + Y / 1 3 t / V C b f t 6 L s z b h 6 o x M 4 O h V B N p + 3 Q X o D C p t C 6 g 6 C a G U 5 j 2 q L P t B 4 F L l K y Z z z t c w e x Y x O d y R G k 2 2 A S W r Z R l s z X 2 i i T i d a B I U G D d Z o O v k I o B y P K 2 a T 3 9 X p N p G h 5 r Y O X 9 p n X f p h G u m r T m D l B r o 9 Q Q o j 2 S c Y R a 2 c x 9 r K K j Q 7 u i Y L 6 N J k a h P o F Z q T Y o o K W U a q U F 0 A m s l R J p x 8 O L W l z e 9 k q i n J V B N Q + + k / i Q o V I V R U U U m 2 C g x 4 2 T 4 F L B L h G M H d x I S F 8 9 l W X n + B p q S K y G R y B Q R s W L 6 P L N a 2 O h p q T y g S o B I o 2 T F p y J n p q O K e b h W Q I V B V r 7 x Y 7 s E l Z m T b N J L 3 I A A x M z e L t 7 / j c U R n 7 / y O 5 / F m X V 0 / 8 K N k K N 6 k 7 4 X V F R Y D j C F H 8 0 9 D v O W v a 7 S r 3 l T L b V y 9 l s X W V p s m G p k h S C a j 4 O a z e Z o + 5 A j V p u t T 2 G m y e a j h N S R C k 4 k 1 1 X / l D V g F J B W V V K E V V Z x V f x S l z 4 R P f T b K S l e g w e 9 x W s d p j 6 D 9 y o s v Y Z y + R T K S Y h M c Z A o H Q Z T D H s 3 I M o G t k L y V i Q 6 r Y A p Z k C B W U E P s K L A q t W h 8 f J y M R h b j u Q C 3 j c F q d N r I E a g y + 5 S x o Q m r N Q S k R E Y r E o g F s p 2 K y b T Y 9 n K V A E u N I U w m 7 l E Z B G N R y y / 0 0 s S V z + W h U o m E y L w 8 f o m m p b I 0 e D d N I a 3 m 2 7 h w d d c i o N b P R D D K n 4 r T F F 0 4 f g x P P P k k A u O 3 f N d n 8 W Z d C a h f v C l q m / / / a 3 X 4 E z b U v J S l z 0 C 2 s Q G J M u / k 5 K g D u A f s 7 J S x v k r g 0 H S K h p x o E h s l a v B + r Y k y B W k q o b y 2 L T M B l c r U p D m k 5 F E N l X C 5 N V C Q J h Q B p d o U X e t r c p N N q P U p t C p x r F y 4 S C T I B 8 D z c 7 t y s W R j o F S 3 T x k S Y j o l 0 T q o 8 V X F 1 o a M k x 3 E j R q i o r x B T e z W o M + 1 M D d v r L d F 4 c 8 V 8 j Y T i O b u 9 d G / K Z F h X r x 4 C f H x U c L u W F I D D z U n F R m a J m K t I 9 Y Z h c r F e A r r y x w O + U L U B R 4 N p M B 0 e o K K A T a w U f X + e l Q q Q z L o X s O J v 3 r x C m i 1 W g R R H d P K Q U y m x 3 D k x H E 8 / u 4 P U 4 H N f 8 f 9 f 7 O v j o / 9 y Y s S p + + 9 h a z 0 z O f / G 6 4 v X 0 c h N 8 p V a 5 N d R q H r H s 0 9 s p J j l A F w 2 + 3 z G J s m e C h 0 m u E 9 T C B J y L c z O 4 i R n f x e J x m H g k o f I p V K m v / T o o m k j G + F m + W P + G h u 9 b t D G + a d K + f 4 G x 3 2 S I R m H P 0 6 g k 5 D + T X k Y 2 Z q l u d Q f W + f j c 3 S Y M W w I n f q i C Y Y l P p T 0 Q C / Q N C C I h o A W S A g F e F T N k Q k E k K 5 3 E S t r w I u A 4 t G 9 n g 8 T X j t o 0 l Y J g j V B 6 V q R k p q l U J R h F D + o N b J s W l s 5 D N o 8 X 4 c n Z w x 3 1 A F W t S p r I q 5 6 k d b y 9 X w 6 u v b 0 J x U A p M i h U o n S q Z T O H r s G B 5 6 9 0 9 R t h T W + d 5 b H B / 7 0 + 9 R Q O 0 v l 5 / 9 L C 5 c e I 2 m U o b + T N l G o a r G X 9 c G K v Y t R D 0 c K K A g 5 n H C 4 a N P 4 u s j G v f j + L F x h A I O 1 M g + S q i l x 4 K Y P 0 r f p G f p P K v r K 7 j l 9 C m 0 6 p q b 6 T r m j h w 3 E 7 N a K 1 l 4 W b N z + G h O r W 1 s 2 C C 7 i p h K 4 W 9 1 R P P c A R / B q j 4 x A k U + m k L 3 f p q V I Q J a O X u K N I o + N F p Z Q Q t l t Q f J T A O e X w U 6 5 c 9 o A L P b r 0 p N o 8 7 V d l O h C w c 2 t 9 b h 5 P f a N h 0 Z o x + m i q 1 + r G 9 v W H A h 7 K E f F N S M J A n L r s / m s h g f G 8 c L l 3 a w v l v l l d I v 5 f l l 5 i n a J 9 P z 7 N l b c M t b P m j 3 9 X t 1 c f z 7 P 3 3 p e x p Q W q r b r + A r X / m a D c K r l u i A U 4 D k p 8 j v U F R N M 0 5 o 9 K 7 6 a B R p s z J j X K y g P w X c F + z j 4 Q e P o 9 / O k r E i / I W m G R l D F W q 7 Z D 3 V n i h S 4 D X L 3 1 g 8 g g 4 F X 0 G C W D x p b K g a 6 N d W l s m K Q w R o + i n T Q W a Z B F Y F T O S 3 y O G 3 T A s C T t W U V C d 9 2 O 2 R L U M W a F D / V Y 0 + U Y P t D r p d 1 v G r G e / X N 7 c w H Y 0 i l o i h r U z y H n 0 n A r D c b d A M r B J M M T h o 6 q r K k 6 5 K w 1 0 S 0 T g B 4 8 D s 9 D S J R s m + m 3 b s Z 1 7 J c A u 2 i + a g A C 2 2 U i f 2 9 N Q U H n z w I S R P P K j b 8 j 2 9 O P 6 v P 3 v 5 e x 5 Q W m K u M v 7 s T z 6 F N Q p 2 g U x V L 1 W g y d 3 M B C S r a E i F s r x t S A i F z f w u S u C A Z t X Q E 4 I n 6 M T x h R D u u X W G j N S A 1 + 2 h p n d i b n Y B V 6 5 f s 6 h d u V a z 7 P Q w 9 x t y 7 d I q k t C r j p 2 T Q p 4 g C O Q / l S p l C z m r 0 p E E W 4 I u g K o K r o Z r 5 I t l + k o + + l w 8 D 0 F K + 9 K A r a l u F N 4 f S 4 z R z O u j U C 1 h e 3 c H K Q q 9 M j 4 m r Y g m W d C v i k Q 9 q g e V J m u R b R N o l q t I 0 Z w k t h A k y F T z I V 9 t o l K r o E m / 6 Y W X 9 8 i Q P Q O 4 h m + o C p J G S S 8 u L u D 9 7 / t B F J 3 0 t b 6 / f B 9 Q 3 7 5 s X P g S X n r h R Z u y R X 1 I q v 0 g E 9 B A R a H v k 6 0 k j L p p 6 k R V i N 1 u I A X N S 0 E 9 e S a K 8 Y i P v s 2 A w C x C U 2 z K 0 Z 9 O p x G l z 6 P g g q Z 4 C Y W D a P H 7 U q V o H b B a 1 F G b p a n m U F + T a j V Q m D U V j T I P 8 q U i z + e w O n f y n V S / Q X N f y Y T U / F T K q F e U S S N 0 V Z 9 d f U T K 7 y t k 8 u h S E U Q D I Q t I V K s t A r 1 P o L I d 9 A + 7 L g 9 8 B K u K 2 C j U f u z I r N X U U 5 3 y C o + 1 u d f E z l 6 L 1 z M K P g R l 4 v H 8 G p B 5 x 7 k 7 s H D n O 6 3 t 3 1 9 G i + O 3 P / 3 K 9 w H 1 b c u g 0 8 D T n / 9 v W F 1 Z s e I p 6 o N R k q 3 M Q A t Y S I i N r U Y R Q g M X h V k j H g Y K r z u U o e e E x z / E / F Q E E y n A h w 4 c P T e G Y Q K M + 1 Z p A s Y D B B g P o B C + / C R 1 v i q V K E S g q M B k i S a Z W E f + i v y Z D j d Q Q X 2 F I u M 0 + T Q D i D p S 1 Z k r s 1 G B A T F U j e 9 V k N O Y j a 9 h b 4 D f N c y n U k X Z A I + Y z e V x 5 t Y 7 8 c y z z + H c r S c t e C J / S S X J N r d 2 0 K O P d 2 2 5 j H Z X g y 5 d s C l m 5 F O R l V R 3 / M E n P g R n I M E z f H / 5 5 g L 8 f w F I h Q T g b z 0 6 2 A A A A A B J R U 5 E r k J g g g = = < / I m a g e > < / T o u r > < T o u r   N a m e = " P r z e w o d n i k   5 "   I d = " { 5 3 4 3 2 6 B 8 - B 6 F B - 4 1 3 2 - 8 7 3 F - 4 C 6 E D A 6 C 3 B E 1 } "   T o u r I d = " 3 3 7 c d a 0 f - 2 7 9 6 - 4 0 3 1 - b b e 5 - f e e 9 5 7 8 d 7 e 4 e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N p z S U R B V H h e r P 0 H v C T 3 d R 4 K f h 2 r O u f u m + N k T A Y w g 0 i A G a R I U 1 S g p H V Y h 5 8 s P 7 9 d e X f t R 8 v y 7 j 7 6 2 e / p S e 9 5 L X t t 2 W s / W 7 I k S 7 J E U q R I k Q Q J A k R O g x l M T j f n z r m r O t Z + 5 1 + 3 Z y 6 G A 4 i y f Q a N 2 1 1 d X f U P 5 z v n O + c f y n F h 4 U 8 s U D x O P 3 L N F K L 6 G h w O d e i 9 4 g B c i K F c 0 5 G I V N G 1 W r t f 2 D I a O g z d H U K / 3 0 f f 0 c F m 9 f L u N z + 6 O P j P 4 r + 9 4 n H o v J e 5 + + m u 3 O 9 c E Q e c P D r A Y G B h Y 6 e N t 6 4 3 8 M q a C S P k h C v C X 3 k B y + G E 2 + m G o + 1 E v w 7 o F Q t P z i T w 4 e M Z T I 5 G U W t 2 8 O + / c x P n A y V U 5 t 7 G + N g C j k a y G P c Y C E s 7 8 L a m Z a H c 8 2 C 5 5 8 e V 4 j Q 6 2 w 8 h u D E F K W o z b q K R v o J E f A W Z Q B G 6 1 k P f c q L W D S J X z c B V O A L f 8 g T O d L z 4 2 3 / h Y S R j I b T q D X R z c Y R m D Z a 9 B 7 d b Q 6 P j w N V t D x 6 a a N p 1 c 7 j 4 f w t O p / w F e r 0 O G k Y P r 9 6 4 h L c W c t i o A f 2 u G 6 l A A D O x I B 4 / M o H Z U T 8 i I f b L o A + r b 8 F o V d B q O v H m S + + g 2 W z w + 0 M I + n z Y y O 8 g l U r j 9 u I N f O Z j X 1 D X F 9 n e W c L o y P z u J 2 D Q 7 8 C y B v J O t b 9 p V G E 4 N 2 B N 5 l l A C 2 7 4 0 I N h n 7 w r w 7 7 S 2 i 3 o j m k 0 v D X 0 0 c Z 0 6 D G s 1 d 5 C E g c R D M d 5 r T q c L i / r K b 9 g T R u 3 Y T V v Y D O S v n M d z R H d 1 T 2 L 1 + i o 4 / d K x D 2 J u H + O 5 e y j 2 t 5 A s 1 N A z 9 H m N x a S + n 7 o z g j W m m + o c 7 3 O I M Y C J + F k 2 6 7 U X 8 P A 6 q r j I n I / B z y s q X 0 f F 7 z 3 v a f O M p l W R d X d 8 c 7 t P + V 9 2 c n u b X 5 1 V 0 E 1 R 4 A X 6 q u X K K i 8 R O 6 n x H J r j R f r O E z E t W k E v X G e P U C + t Q C z R 4 3 9 A J k K n 6 a y 9 d A 0 8 q j 1 c j w i j X / 3 f i J u o q B n v b c i h A T P 6 O 1 + u i s e B 8 s x M F A o d f D q 5 R q + u 2 j C y j i B a B 8 9 3 Y D Z N 6 H 5 3 e i 0 B v A 5 w 3 A 0 N P T z F m J 1 F z 5 / b B r H p 0 J 4 8 / U 3 s O P I 4 L l + C b 1 j a / C O v I u D s S 1 M + m o I O 7 v w O j x U B z f y X R 0 3 i y l s F W Y R z D 4 M 9 1 U d n 5 g Z w 0 u 3 s 2 i O W a i n q u g Q U J q / i W 7 X A 0 c r h l g z g d a C C z 8 3 P 4 G f e H y e R s i A V / M T J C x T s w 1 z O 4 j w / g 7 c V C y D f f v a i o 6 n 5 w 2 4 n K J i B L J R g + 4 L w 2 y 3 8 e L b t / H b V 3 Z Q H W 2 j l l x G L 5 C D y z W A s x + E u z E K f S e J i X I A v / D E Q c y M h v H 6 C 6 + j W m g h F o 3 j 0 Z M f R t N c Q W d 0 C y 4 d i H s n 2 W 8 j 6 h 5 d s 6 D + i o h h A p W t c t s D t x 8 I T r p Z V r s s b r c X 5 d I G e h q N g d W m q j X Z V 5 p S 5 G H f i B 7 Y f W U r a q y W Q z l s A 0 Q k 5 p 6 F b o X Z B g H V 5 0 a j S g P k h a f + K n Z o B D r + N K 8 k Y H i v e K h v 3 V 3 g 0 l R S a + T l 5 j V 6 7 J 8 g D K u k v t s r X g T 5 v V 2 2 / m 5 5 h u L h d 1 0 0 d j + 9 V 4 Z G Q o y 1 m / r V t W w D t 1 c C j h S a V h 6 u v / 1 3 f u 5 L L n a q b X X 2 C K 2 N K L F U 0 u U U l P Z 3 v 7 i / S C H l P L N b g 8 8 T p U J o 8 N M S N L q F 9 4 B j P H A c 9 a 4 A h 4 i n Y o Y 1 d i L 7 z O s K I u o b Q 8 i T 4 u 9 D a H b v N o j c 2 + c K s z x 2 w + r O k L I o r K H 6 u 7 f s U o 5 e z 8 L y m o U X b 9 d Q o 2 d y J N i d w Q b a 7 g Y c A R N 9 d x s e n Y 3 v Z N 1 c L n o r j R 0 J p H Q P 5 q a j e P D M Y f R b O V x c M e E K + m G 4 u 6 g 5 7 C Z t W V Q i e q U 1 0 0 e L N o J 8 d R K e 3 B E 4 b 0 f x u d g 8 P n f o M B 4 c 1 T G h B 7 B 5 2 Q 1 j m V Z r n Q Z r J Y n 5 c g w f C Y 3 i C y f m E B s 5 i M k U F c f J d n N 5 V N k N s 0 z g t d D a d C G Y 8 b J 9 6 C H q b t T b D i R 8 7 T u e q 9 v r 4 1 t v r u L f L K 8 i f / Q G / I e f x + P 7 X 8 N H R y 7 h 6 d Q a j o 7 e g h a / h N X Q J p b I G J 5 7 p Y q R a g y P H T y J 4 2 e m s f 9 o B N 5 I g 3 X a h O W 3 + 7 j V L 6 P S W U f U O 0 4 v t N f D O F C r d 8 A a I T w 7 g N v j Z X v T r B I 0 p d w K 4 q k p O N k W H W e D V + m w 9 d s K Q K K w Q + M r C i / 3 0 B B B 2 q q j 7 P a p 4 y K 9 Q Z u s a E K 9 d 7 n c 8 O S / B b Q 2 M E h + g n 0 0 h X p / i 9 / 8 s B E X Q A 2 9 h d z H B o r c k w x J g U V 0 w v Y x G k I s E d s N L Y I t p I A v 3 3 k g T q P L K 8 V Z 6 q p c 6 r 5 i G w f x j m F 0 W P 4 A j a 2 t D f Y d B K i i o 1 K e O 5 R P F H P A R r q f 6 K 4 Q z M H 9 P Y 0 0 l l x M c / n x 5 v P L 2 N x e R z A Q p h V 1 I x J O o d O R S p q k F x 2 k 0 x m s r 6 2 x o Y A n P k m r G X t I X c G i J e r 3 e 3 T 1 T p b D q c q x X b / G Q r / X K 3 k d f l a o p U D p d B I o p D 7 S C S I r p b d U s 4 p U 6 6 R B F 2 v 4 2 g 1 a z E k P + r E W L R 1 p h p t / e 3 Z H i 9 f z D P z w d M I Y Z G k w t h 1 4 I h r D M 6 f G 4 e r U E U n E 8 d X n r + H l D h t p r o 9 m k p 0 c 2 G H Z p Y 3 Y W V 0 / B s 0 Y Q h X S o W U N H / N M 4 S M H n Y j u a 8 J V D 0 K z 9 u H f L v 8 r x L Q 0 K c W I 8 j i l T g k j 4 Z / C R w / Q v 9 F p 9 g d d b L e u w G P 6 k U 4 c 4 H U t 1 Q b 5 6 3 U M C P b A b B S v 0 0 N J x z 0 9 X + M 1 b O C 9 c u 4 a / p d 3 V t F 6 + A Z O H 3 o O f 8 N d x M k 8 L W e W b U L K 1 / G 2 U I u R 6 i Y c + A o 9 1 d r G M w i / s w / / 5 C M n c X R f R r V d t 2 t i o 3 G B 5 v e H l V U 8 t z G o E e w 6 0 v o B 5 C 8 7 k d j n h h 7 0 o l 7 N Q q O H l H Y X Y E m Z W 5 U c S t 4 1 D G h 0 b C U V 5 b a B N R Q 3 + 6 5 t V T H T y G M l m N o 9 a s u k 7 w x Z w p v U o Q Z 6 s Y + g X s m z / c f U d 3 K P b e P i L s 2 T l v j h 8 t o i P s p N 5 R b A 1 G m M N O r K / T 2 O i A d 0 t 6 J v l o M l / W A W d a 8 I g E i 2 d z / Z 1 x K A i c F w / a 1 f / L k v y U F R M i / j K K F f e 8 X j p P W 5 j 4 s T E X o 1 t B L C L 2 P x C P l 6 D G v r G z C M D l 8 t a J p O y 0 r r 2 2 p h d m 4 S + + Z n c f D E C C K k F y 4 q 9 Y B A E l C 5 P V Q W 0 g v S Z / 6 x E A 2 M 0 R K 3 0 B 3 c j Z / E 8 t Q 3 A x g b H W N D 8 5 7 8 T b P J i m g a t l Y a 8 A T t c 5 t G H 8 t b J m 5 X + q C T h O X r s t F M O D z 8 T L P v d n v g p Z U U K + c m b f P S 4 z g b L p w e S + D U g R H M 7 m e D t U 0 c p S V P 0 H t n F 2 h 3 8 z E E z X 3 Q a t P Q S r P Q d q b g X W X M V d D x 6 W k H n j z l x k z o E b Q i C w S e g V 4 w i 0 L L R C w S x G L l B i x 6 u d H I B O s 8 R / C T Y G g D h D Q n 2 t 0 m Y i F a 4 k 6 O n j l C R W 8 j m P a h v t H H a o G t 6 9 U R 8 w + Q D p K m M G b q D x z 4 / d f W s D y 9 h Y d O f A W / x t j L + 5 U R r H 4 9 i t y b Q e Q v h F B + N w R P w Y + z c Q + S s 1 W 8 6 z b J H G b R v N X D I 4 d G W X 8 X 2 p 0 K 7 X R R t d e 9 I k z A 7 4 r Q E J z A w K T B b F J N x 2 x w a D 5 a Y 3 p K o a i i 3 x L v d F p N p B i 3 N E C K T N o v 2 u S i e g l F G t B o 0 M X D Y 2 k Y d H v Q a 6 t o B J P q W i J e x l X x z h K s 0 C k g f F Q Z S Y k R n W Q O f R o / L + t f b C + q c + W a 4 o H e T 7 z 0 I C b K P E c g T d p M v z q k n v e K 7 b E a N O A 2 H X V R G 4 b x 9 5 8 l c s 2 A M 6 W u 7 6 G h E L 2 U a / R E x 4 Y e S k S o j 7 h g 5 Z E k W h c R o 3 A f E a 4 8 p G A f J B n f f m S N B b 6 z b x N 0 x Z X 1 G w + d U H R L P J M S Q Z K y e E C + s a D O u V f 8 p J K / / r / 8 J / z j / / k f 4 Z / 9 0 3 9 B E L r x 9 N N P Y X t z B y P j I 4 h N 2 c C v 0 U O 9 e a W O P 7 1 h o J N i p 8 a 7 6 P p I S b w m O 4 q u Q S z T w A O n w b i g R V 5 d c C H T 9 O B z J z L 4 2 K n 9 C I X Y S L 2 e s o w 9 K k S x Q r Z e m s B a 3 k S h w W u w L o m A h g k q f t R T Q H i K w a 5 3 H q 3 b u j J I 5 s w 1 Z S u X c n c T N x Y t 4 X 7 P U V x r 2 5 Z X x O O y 8 N S c i Y q 5 B J N 6 e C V / B E f S b V z P 6 6 o p H r Q M B C Z N u D W 3 U l x R t H L N x E / + x 6 + j / o k / w j c C N 7 H z L 8 f Q y r s R 8 y R Y L x o M 0 f M + 7 + t m H O X r 4 8 B f z e N / 2 2 / g 6 x d / E p N v H 8 W v / e Q Z p O N + r F c u w P L e X 9 m k 0 z 3 U h Y n A a R S u 0 t 6 P X s B k 9 K T S j z 7 B l N + 6 r W I e f z D C s g V V 1 / a 7 N C K M L 9 u 9 m i q n s I x m t U B H z j 5 h + K D R q r c J Y d 1 s Q G s 3 U Q s n M U c m k G U R G o E I J v W z q o 5 i T E U V e t 0 O V b S J a m 9 T / f 2 z x E v P a F O 5 9 4 o d v 7 2 3 n n J s S B N 1 R w Q m P e d d E Q o X 4 P + p m y y x g G Q Y e 7 F k / K 1 L e c D h u b b c g Z A N K O G B E v + I M o g i u J 1 e K h L 5 s M R Q j h 9 G r J w / p F c f J E K r 5 O y U f w 7 b z e v q 2 G T 4 p I o Z z G a V g N C o 4 E J j a B d I + 5 T V o 0 i M V T Y 2 1 P u 9 I l n E s H u O l J J x j d n G d n Y H Y 5 k M r X o X w V C I n U A a U 3 s X n W 4 f N 5 d b + M H V B i 7 V + 3 B l 2 F E B X p 9 e w e G R c h N Q P Q 9 c B j 1 k h d y 4 O M D H 5 x L 4 9 B n G N a N R d G k 1 R S k 2 z X f t G 1 P E c k 3 6 H u Z f N i o B a X Q a u L F 1 E a V W B 3 5 r C m H S o H h Y g 1 Z O o h 5 5 E 4 6 g b W y k C 6 S 9 f I i h 0 + w j 3 D y F 2 6 x 7 S Y + q 7 0 U k x v d 7 B t i f o s 1 s O z E V Y 1 k l 0 8 r / q o t e + M Y Z R 5 B + u b 0 + X L q V w y 9 c + x b + y m f / H f 7 S V 9 N Y f F 7 i V p M A j + 3 2 K / / X p 2 I x J h U F j Z F e F n 9 h A 3 / j 1 p M I P P 8 o / o + f e h o + R x G x 1 A T W W + + o + + + V Y c Z K y j z u f h j F x S 7 M z G W Q L C A e p H d j b O w h 6 + j T k 4 r m d / q 2 J / m 9 P / g K p q a m y U o a 2 N j Y w u j o C D 7 / 2 U 8 S g A Z q r m 1 1 P Y k / d C u A G b 2 D a n Y Z 2 1 G J n R z q n n 0 a w b H M c R r Y L j p m E 0 2 z i K a + o 7 7 f r d g H y v t l 4 O 4 V J 8 8 b Z u 2 G M v R k 9 / N m Q 9 o q 3 3 n B G A q 2 o X f S o 8 k 9 7 w X 7 H c o 3 U I G 9 q A 2 D e n q e O x c f g p A i l F D E B t O f X U m b S / d V Y i L j P 0 A K Z y g q V y 1 t I k g L 5 S K g 5 A a d t o F W v Q T N H 1 J K I B X s 0 M p m g o c U F R L x u H y q d F E 9 q b w H C H i P o 0 M K R U D 4 S D 1 p 0 V q d A o x + j Y B 1 I O 5 P I 0 5 a 2 W F 9 s 4 U u 3 H 0 a i o E O l 6 n D 2 S Q d q T F w z l s Y J e X 7 9 K F J n J k L Y X q c M R 9 / X 2 g v k Z I l C O y s u r e U c S Z 4 V s U N L a O N 5 8 6 t 4 N e e f Q f f L B h 4 g + V 8 0 d z E 9 / J r + P a N P N 6 4 s o R I Y w 7 R 0 R I N g I 8 l t m M 2 C Y j F Q x r + Z f h q L q Q 7 G p K x C h b y g N m m B + x Y 2 K m T i H g c 8 H t p 0 R n b S H 2 d Q X r W e h 2 e U J y x p g P / + V s 3 8 c 7 o u / g r y b f Q / V q Q 8 Y t t 8 H T G a L a H t x g X 9 N m O j E l p I A e d H u Y e K u M P j B Q m l q f x q X 1 9 R E N s A x q F e i c L i / H U U M Q q S y w g i h J w p W A u 8 v p j l 8 n z S P F 8 V E N X E 5 n I Q X i 8 G r w 6 r T j b / r d / 9 z + j U q 2 j 1 W z i o x / 9 K G 7 d v I m H H n w Q h U I e p x 8 8 A 6 / H C 3 9 f Q 5 g G M m a W E O z T 0 t P r r + t h 3 l D s v a 2 U k u k M u i W 2 s n h 9 H X 5 f H N X u u i q X m z G K t O M H y Q d R w a F I t k 6 8 z r 0 i u i 5 t L Q m L e 0 E p x + U l O i l 5 B j l b 4 k R p J y m T 1 E B A O r y / 8 l A S f O 6 N V f a K 5 g y o c S D p A G n w + 4 0 J / S g i h Z l Q N M + N b o c B K + m e g 5 3 Z o 3 e R N K w E n 6 + 8 d g 5 f / v K X F Y 0 7 d e o 0 X n z x J T z z z I f x R 1 / + K n / v x t l H H s L W Z g 6 f + c y n h G O o 3 0 t C Q 3 h 3 v b w N X y T B D m T F 6 e l E t 8 o 1 A 7 f X y r i y V s T V z S x q P R k L 6 r J O T m Q C P s z F / D g + m 8 a B q R i S E R + y u R v o + C W g p b f e b V i x r F P h M 1 R O B 1 Y 2 K / j H 3 z y H r b k a j M n X c G B 0 A Z N a n X y 6 h 6 b l x m I z h p W d Q 9 B v P Y y p J R 0 / / 1 M 6 Q W M n E k Q k + 1 h r 9 F A s 8 1 X q o 5 + d w 8 D Z x O o g x J i O c U r Q j 1 g 4 i D A p 5 z H P V 3 B 0 + h y u 3 e o i F n U g 6 G d 7 k a 7 + j d 8 5 i d t P 3 c T / 7 4 F v I P o v J 1 C 6 b c c b 7 F E l w 0 T B s P x 6 d I D x X 8 r j m b U P 4 9 G 3 P 4 F f / N g I R s b m 0 T G K p I Z U L l J 8 V 6 8 A q 1 u i U l t o B 5 9 m p d 3 o 1 K g y W 2 4 0 p s / f U R a R T i m M g z N H e R + q o f Q j 4 1 H x U A I u S e l r e o h x M a 9 p r M N r r a P b r K D m m I E / e Z S e z a / 6 f 1 B 6 G y V z D T X G U k P P E n Z O I K r Z H k u u J e N m G + Z b G P Q G M C S G i 4 i B k X / v B Y 4 o u o B E v h n K / W K h + 3 m m + 4 k k G M T 4 7 Z V 7 k x D D e 8 q d 9 t 5 H 8 O H 6 7 3 7 x L 3 6 p v 2 c w a 6 8 I Z x Y H J d k 2 F 2 n g E E y S b b s 3 j / 9 n i V S 4 1 s 6 i x x j A H y Q 9 o Y i n k Q S B N a A F o E I t r 6 z j w I E D q J S q m J 6 Z R o c d V i 7 V M D M 9 w 4 7 S c f D Q E T z 4 4 C m e 6 2 b H 2 I r k 4 n s n O 8 k X i C p w y T i G U A a v p k E 3 r i I 9 M o X p k R j i 7 h 7 O 7 p v E Q x N x P D q f x h O H x 3 B q X x L 7 p x I I + l g G N k z d s Q 3 L 5 D u e K 2 K D 6 a x 6 t 7 p V x S 9 + / W V s P H g Z h 0 7 + A f 5 h e h G / w N j q q W U 3 H t v S 8 R G 2 9 2 d C N Y x N L O J q f B 0 7 V K L l t 5 z 4 / M k n k P S N I N / c w k 6 + Q 4 A b u L Z i 4 u p 2 G w s N A x d 2 a q j T u n e o 0 I 5 B i x 6 w S 9 o D J B 2 L m E z t Y G W 9 g y 9 / p 8 H f d r F v x o f f v T q N 1 l Q J + 0 e v 4 y h j r f K C x F d D L y P x h y i k z Q 5 E o q R 8 5 8 6 2 8 O r C 0 / i 4 e x y P n D i k + s I h Q y H s X 6 e X n k I f Q 6 M X g j N 8 F K 7 8 N 9 D 3 j M P c j i E 4 Y y L s z c B j k W 4 K 5 a Q O D P Q K V S 5 h s w T e y E M P 5 G I f O h k e u C s v w d N e h N V r o 8 1 7 O U M P o E 9 m o o f G 2 H 8 B G j q 7 n A M 3 r 2 3 t o O m M K g s v l l 4 S R J X e O l p s h 4 A 7 q Y z l 1 l I b B 8 Z P Y i Q 2 g 8 X F D U T C o n c y A q i p 8 S D J 5 I n y D 9 P f 0 l + 2 0 E v z L F H w o c L / K B 5 M Z O h 1 h g C V z N 3 d m M k W m + 7 Z Q w P i 9 e 6 w O f 7 G c X H x T 6 3 7 p c v F I 0 g h 5 M L D d P V e k c I L B e z S w t 2 9 4 A e L e K k R / S A 7 g P S L L w G S X F 9 m V 4 g S 8 C 3 j B K G B f K s o q O 2 5 7 E w g v / N Q 8 X m O K M 1 Q 5 P u 9 n 4 d i b X 0 d j p E f g 9 V c Y V B 2 n R 6 G 5 X Q F 0 P f O w x 2 d 5 0 X E u 5 F S i X X f F b l P N n s N i J B 2 0 u O k g o f V c a P d w 9 / 5 z W d x 8 + g S z p 7 8 M v 4 x y + Y 9 F 0 H x i g Y j 7 y W A u 1 Q a N 0 I z b U R P l f D K w R p + Z e c U + m / 8 F P 4 v o / v x 8 T N z 2 M j V 8 f 2 r r z H u 6 m C R H q o u 3 e 2 1 M 2 V q 7 N R 0 w 0 M D e i Q T w U m C f t 7 x D k 7 M S / B P G y 5 T M y h N o 4 d f / M 4 T W D y 1 g b M n / h C / 2 u g i + / t p F G 4 y J q S X F p G 2 G L A 9 p V 5 6 v I + 5 v 7 m N v + R L I v / s X 8 X f m x 7 B h x 9 9 E K u N N 5 H R D l A x q J T 0 5 k a r p m i W A K P H 2 K i 9 c Q 3 N 6 n 6 M T J 1 j + / K 6 j H M Z v r N 7 q E g e P 7 1 r F Y n 0 G P u d 8 Z R Q t 3 Y e z v o 5 d B P P q P 6 Q f p Q O l f Y U P R G l b t P I B U M E I o 2 e e C l 3 / Q d Y o I 6 J K D r F a w 8 V V z z M V O B R l U 3 0 y B j L r o 5 s N s 8 r q j U U + Y 0 A 5 + 6 x X S W 6 R w R Y c m 4 f P y q 7 s s e W J C F x L 9 U c e r C 9 y Q 4 B + H D w + U 4 M J S I K L 3 R H r J s 0 g t f J U N o 3 i W R o j n 8 n 1 K t i b O 6 e T Q 9 D z z a 0 A J I C d 8 l Y F n / 7 f i J J C q v V Q z C Y Y G P Z v + v I I K L T o v V j h d n Y t m I Q Z g I 2 N m K 9 s q O s m 3 g f N U Z 1 5 x x b 7 g s m K r y j f p X A O A q H F k d f n 0 f V e w K O 4 D 5 y f 1 q 5 + i o c 5 d f g N m + h V 7 m h 6 C M 8 Q d I X H T 4 9 h g g t t t + d Q K 2 0 h b 6 z j 1 c v X 8 F 3 S W c 8 R 5 / F P 4 w U M f J 2 D F u v B l B b p Y U 0 C E w Z + 2 k 4 0 M i z b A M n D m d 6 W E t l c b U 2 j s V X G c 9 p b l x Z L e H 6 V h f X S w 0 Y H h K Q o A 5 P g A q h M 2 5 h f Z x 6 m + 3 p Q K F C V D U Y N f h n c N P x e W w 7 P 4 1 O c A R a + E l 4 e 0 F U y n 3 c b g e w F S 7 A G 1 v C y W S F s S H j s D q N E m N E i 3 G T N + h E 5 F A R E z 9 X w T 8 K 1 P D O r c 8 i d D 2 O Z w 6 N q Y T L u 8 + + h n a T w b / R Q q 2 Y R 5 M x W j A c J p g M A s u H T n k f I v s H c I X 2 0 y N N o E 6 g d Q i k m p v E x 9 E m j T 2 I o s Q 3 k t k z K g Q I g / r w S V J A U / W H n b 0 V U N N I 0 E A K J R d Y N W o F F S 9 L P 6 K 5 i U 6 v g R 4 B I w A a g k I U V h R V K G E q s E 8 d s 3 X F w n Z u U 2 U u h y K 6 J + e K 7 o l S D 8 E r U b j 4 m r s i Z v u u 0 b c 9 j K Z + O / w s 8 Z N 8 l l k W Q k F t G r n 3 G k O x n Y B 8 N / S M N r j s c r l + g Y A K y + B j 5 A j k b 1 B L I q y n o X t C i G i j 8 G k R d a J I q b W K N h v h f i L e T C 4 q j S M i a X U b n O / 1 X h 6 C Q 8 Z a S s Y a S u 0 1 N L p 5 B s d 5 V N v b i P p G F a g V a N j o f T a k l x 3 s Y M e I 5 Z M O q p W 2 y c V Z E f J 2 + T w U 4 f F 3 r D R L 0 6 0 R N P 5 Z 9 T m f L y A V 9 8 P D r 4 X q O L w E m f 8 g W t o h t L 2 H 4 P K R g r a 2 4 W g s o t d c h q d f R K 9 P u 6 n 7 + L m M l y + X c D V R w p G 5 N / C z l T Y q b w e Q p y N j R K 8 U R 8 W E v H e H S k q 7 j H D U i U C 6 g T c 9 d d Q 9 + 3 B u o 4 7 r q C L r a 8 H B m M o T 0 G A 5 2 F Y E l h h p t 1 t m p d C Y s e 1 Y d V i d P s Z H h d 4 E 4 W e s 1 2 y P s C z v 8 L p n M B 5 Y w 4 v v e N B g v y w F q r D G i t g / b 2 L q g R 6 S R 9 q I n a w h + a E y N h 6 p 4 V 8 Q s M 8 u P o r g 5 m l 4 t w k G G u j v X l h F H j H s 1 B 1 o E 7 u p T A a a m z F a K M x 2 9 a G 6 b L A t 2 4 x 5 J P Y T h j B A r n M D 7 U G d g O / Q 9 r l U K r t P a l x 3 G o i R 0 l l u H + v v V I D R 9 K B Y O d U H i s q T E g 5 o s J y k 5 m 6 C x + e P K A 9 l k U o G W w s 0 d H 6 l O 0 M R B W 2 U G O c G n C h T P 2 L a N C 9 H o 8 V y Z C v L 8 P r v Y 0 C V 7 t m z J G y h M S B g b E D Y 5 0 s m U T y O y B C I I j L + J L 8 d x l 0 f 5 M X 8 j i S h d j e r J 7 + z E x R 3 f + P 6 1 S / 9 f 7 7 k 9 8 Z U o U U p h A L I x W V i h k d l 4 e 7 K T v 3 m 7 r s P E t v l S t H u g k k a 2 L Y e n U E T p s n O c b F z C B 7 7 b P v / t f Y O K u a W m o s X 0 l O q 4 c U 6 V Q m i Q D i h e H W t L C P 1 B N S u 1 V I g Y g f u 9 V p W j 4 r r 8 s L p S y m L 2 W t X o f t J T Y Z C c E o m U B i X L p l 9 d p b b T 6 / p T f L A K L z R / V h a 2 0 C t Z i B X a O C N x R p u h 7 Y x l X o V H z c d 6 K 7 E 0 c r S y p G 2 i j W W 4 h u t B g K h i A K 5 y + v A X I J G Y a q G G 7 4 i K p E 8 z L G L 6 G V W Y I Z 3 0 P G T e 1 O 5 3 A N a V X q l H h X O L Q O f 4 v G J K I f Z R 8 q t 4 f H D 9 I J 9 m Z V A 5 W p N I R S 4 i o Q 3 g n 2 6 i X f O 6 a i 5 p v A W Q X 0 9 Y m I p 2 c K t R A P n R w b 4 R t C N 3 6 1 O 4 / L 6 K f g K J + G q 6 u j 6 3 d j y 9 V B J O r D j s 7 B M O v X O t o n V 9 Q Z C B F J Q F + Y Q o O c Y R W i 2 g x 4 N l D 2 A 6 0 C z V 2 Q V b W W 9 w 0 D I K q T J g + 7 R O y l 0 3 U 8 r z / K 7 x E p I v L T r r Y R e G 8 2 q O k + G T N y k l z J g 5 n V k U d o 1 w C K 9 N r 0 L 9 V 8 L 3 O 3 L S n t d g U p o L N w t a E 6 Z c / f e 8 O N + s h e k I q L 0 M g g r I H i v y E C I M C t J W N z P I 9 2 V v U A c i l x P 2 5 M d d H 3 x 7 / 3 f v z S M I 4 Z W X p R Q F E P F L 2 w g + S s W o t U p 8 y w p g A D u f i 9 x 7 f L P / q x m Q u y p m M y s k A K 5 e g Q S e Y o 4 z v u J 8 p D u k H o v o G o b d f g C t q f U a e G k v M L 5 F Z V g W R u V P L 2 E P c l U p F 9 4 C 6 7 o E d V p I k a r y T u 5 U S q W S O k I N F 5 T Z B h / K T D u e k A x K F L n M C 1 2 L J G g I m 6 h U P R i 0 d W H e 3 w R H w 6 a 8 O Z d 6 B b 7 6 D V k 5 j X L S G B 5 N e H 6 6 j J S c 1 p i J + a i T b j i O U x H t n A i k s O h R A 6 J S A G G X k W F H e D o U Y E b r E d f E i w s y 4 D + r d 1 F i G C f 0 z L Y N x v G g 3 M e r F U E 9 U 6 E A z c R D Z 7 A R H A R p 2 Y f Q u 4 i q d H 6 B P K 1 w 7 h Y m s a b + S l c y B 3 B 8 t p Z 9 N c f h F 6 Y h s u k p Q 5 0 Y G a y a C Q X 0 Y 3 v o M 2 y d E N 1 O G N O l N g 9 5 2 5 W E X c H C D 4 a U 6 0 I f 1 T a l g a W 5 d g y L 7 K N n J g O n U G l Y 9 N 9 R 5 8 g 2 I 3 r S r U 8 M r E 5 l Q j S f S H V p h K T K 2 N I Q 9 E l D Z Q h E a N J a s h 2 E i + 4 3 b y E Y m c B 3 u I 6 8 l U S r p C G w t o A w Q T 1 Z n f i 7 V 2 x F K j i v h l c u 7 Y E L U 5 g k B Z K d l B o n p M s S L y M v J d j 9 3 s J J R O A C S D k Z Y s d J 0 l i 4 c 8 C 0 l B E d + 3 f 2 O A R s W M t m x 6 K t 3 L 9 8 i / / f X v q k V I o G 1 j y n q 2 4 q 2 z i u c T a W I q m 2 f z x / f 4 J f y V t U Y W X T 3 f B 5 C W Y V F N 1 e d 2 O A w E G y u 8 3 p U l 3 B U k 5 7 3 o U u b 8 M A o v I 9 B v V K C y i W H P p N O k k G S A W 0 N c r W Q S s J Q x I 6 U S 7 p X M 9 X q + i b z J F S S m K 1 I e i f i / 1 5 m f J W k n 9 R U 2 k 3 i p m 4 2 c d Y R j 9 H F 6 7 0 c Z 2 p I b w 2 D r O h g h P S 8 b F q I A E o 0 d j k O p i o 3 Z Z N l 5 n 0 B M P a C H K I h / T n T j d 7 e F E 3 4 s 5 K 4 u E V o X T s 4 M i Y 4 Y m D Y u / w + s Y L J c M k L Y I 2 r Y L K W 8 A B 8 N R z E 2 H E I / 5 6 L l p 4 b t O U r M 6 7 5 e H N g g i i l U 8 + d B Z P B y N I V 0 M w b c S Q 3 J n B v G V J B L 5 J L p b B D 1 b f B D n f Z L L Q H w N f n p K X 7 B A i p t H j 5 6 z r 7 f Q 1 S z S 6 j A u X y 9 j S s 9 g + o E + N N 6 / 0 L m F U n c V K W 0 f U r 7 9 v B I V s B t Q R t X y 3 F V A l 5 f t Z 0 Z Q c d 6 m B 6 K X 8 y X Q N h t s U z F 6 9 i R Y M X 5 t 1 j U U C e P d 2 + c I W G o G P U 6 L A J w Y V G l T g j g 0 9 g i q 3 S 0 V y w w V V m I h A Y R 4 A a N b w X h 6 C s 1 B T n 0 / f M l 3 8 t p 7 7 N 6 X 7 Z V U z y L o z P D / 4 p H o L Q l C O W 7 r r T 0 T U A y X 0 q / 3 E b m e Z C R F t + 0 E h R h r + 3 z 5 v a N c 3 L K k 8 k N r L V k e e 8 C V t 2 K l H b s g k y l J G 9 V L S O q z C D B w t 9 f m v F d E o e 0 3 d j H t G 0 l F + H + + d f L 6 d V o 0 n 4 8 8 2 k M v Q c s n M z S G k q 3 f g t G r I h M 6 A J 9 7 N 3 Z T o B i o D h I R 1 z / M + g n o J W 0 u t 1 B U Q 9 7 L 4 e w 3 M E h 9 R r 0 X C y m J i F q t j n D Y t q B S z 6 H I n D 0 R a + C k Y l G p e R 0 R 4 f 4 y / U X K 3 G I g / 2 / / 9 C a + p 6 2 j f e y b + C s z N / E F 2 o L Q N u O x o h M d x i P N X B S N N S 9 M W l y Z / O F P d + E f b c P r M 6 l 0 L B u d k T t d Q C P T w Z d 5 3 d f J x 6 9 u n 0 J w / W H 0 N 0 Y I J t a x 7 c A B K t 2 R d A A B 0 s / H 4 g T V W b s d v n f L h 4 B W w m j 8 A u L e K S T 6 S + j 5 P 8 R v G H + R W U j W V J S 0 0 z X x 6 r V N / K u X F m D O U m n H V m B F l x A N F B E l g L z 0 t N K X J o F c 6 8 b Q r K f g L M 1 D X x z H y U 4 Q f + M T c / A n i m q I Z C r w E N v K a V N S V m q 1 / B a S g W n 4 v e n 3 t O F m / V 2 2 q 9 h 6 E 6 P e 0 + w H 4 P z 5 q z h 7 5 i E F B N E D + S s x W K M / H C y 3 Z V / P w A J j s E n t j O 2 9 6 l f U p N a h k q Y Z 4 5 r t O m q O b b g b X t T r f m i j 7 7 3 G e 0 W g b / 8 N O k f U J A W Z o S F A 0 G g c p Y x C 7 8 S r 2 d 7 p v f K j T q m T z K S A c O 9 M C Z m Y 6 / r l f / D F L 8 l C N X H R I n s D f b H m Q 5 E 0 e t Q 3 D q / H r x r 5 f i K N f P d F T 0 D Q 3 X k R E G L N u 6 Q G / l A c 1 c I m / M H 4 7 i 9 t k d k J c g 8 Z a L 4 j b B 2 V B t 4 F l I B W v I 4 o u n g t 1 b E E i Z w o 3 w m Y k P m s A p j U R Q y E g M N L L z U s 2 1 A E m M N s o y y q l P e K s v C Q x e / E Q / X 7 Y r 0 c O D g e w / b l O n Z K U z j X i + E H e g c 3 R 1 r Y m a j A P e 1 g f N U m n W S d Z f a 2 i 1 a z a 8 E o u 1 D b 8 q B T Z W z R J U X p t x A M k z r H B 7 h p 6 d i q j E I r T q G 3 7 U O a s d S R Z A z H e J + j M 2 k c n r A Q 1 6 a g R W U W v g N L R Q 8 V 2 4 d 4 a I W g 7 0 H v M + a r v E v k T r N t p M + k / i B Q + j h 3 Z R X n m i 1 Y 4 3 X 0 Y k u I R b J I + 8 q I e k 0 1 o 1 v y W 1 4 3 2 4 H d 2 K R t 6 n U 1 e D t J F L c N P D g + i u l U n I q f p 0 K m 7 X b n h f v 9 D s L a K N x O W m e 2 z V B f R G Q J j p u x n n i P R n + b Q G X M m + z z f p N q h o u 8 / J 6 Y M h J C 3 8 Q I D E V v l t B y 6 w j R S I j V 9 b l i K v E V c U / A 0 / K T O s c Y 5 4 Y R c q f p A d m u U Z a r f R B t V 4 H t s n s R i s z J E 9 B I X 4 k p d z t 0 m F a Z d M x Q V E y 8 l M R R t s e z Z 0 b c T + S 3 e 8 v 3 X p H M g s z r I y u S o a T d w V 4 B p 1 x X 1 m e 5 / s E v / Q 9 f G i q r P V F V L L j M Y K B 1 3 v V O / 6 1 E r i k 8 W x R E 4 p 1 y n j Q k E B V t 3 j 3 j h 6 V R z d 9 J K I j C S 5 k k z t k L / D v j S f k X 4 I i d o f m Q Q U S 7 7 B 2 z T s t n T 3 Y V C 6 6 C 5 F 3 p s j z 3 E w F V m 4 p Z a 5 i o V N u o N m j X 2 h 0 c n x 1 B u D B A 4 V I E t f x x L O 1 M 4 5 X G G H 7 A D m q N l n A k Y S D q I Z 0 w 6 K k I A J O x V 6 d B O m n Q m M i M S Q + V i 3 H C U t C D l 1 t T K G Z P w L s 1 i 0 e D S Z y d z e B g x o d D 0 0 l M p v 1 I J q I o b i 2 h W 3 c h k N A V o E T M b p S 0 a g u R 4 G F 4 + w v o O M f o Q S 1 s Z C t Y 3 q z h 3 K 0 c v n J z B 9 0 p x i 4 j t x G O r z D + y W H C 3 0 L c Y 8 L v Y h 8 7 6 e W p c K 0 O b b U V Q L c V I a B i 6 P M e x 5 N + j I 1 6 M R I 4 r N p B + q p a 2 l L 9 p A z O Q E I D o c 3 v 1 Q 0 Z 4 G 1 0 s l R T 2 8 N L v G w W 6 g j Q e O 4 1 Y p J g K L d X d z + B Y N I Q N C r Q g z L g z L Z t 3 F a p a 7 8 W p Y 4 E 2 d e 8 j y q H T c t j / h m G C z 5 E P O M 8 d 1 0 N 8 s v 5 M u 9 U g K L t p r 1 F b N A 4 + L k N v y O u F H 6 Y V B C 6 J 3 G X T Q f v i n g x e x b E e 2 W Y J R z O t p D r i I e S d 3 I f G 7 R 0 T H / / i 3 / 3 S 9 J w 8 h J l k 4 K L g k r 6 V y j Z 3 s b 4 L x U 7 2 e F E s 1 F S 0 / 9 F 5 B 6 S u a u V t 3 k s p I 4 N R T p O 7 l s p b F A h R n e P U n Y 7 m P / b P W C L e F K r X c W g u c l A + + j u 0 b u i Q E g A S v 1 U 3 X Z / f 2 e m + x 6 R i b X V R h v Z U g u b + S Y 2 C w 1 s F d v I V T o o 1 1 o Y S 8 X w 5 P 5 x P O Q P w b N Y w v b G P M P C C S x o d S S S B R x h w G 5 s u k g B a Z R M t w 1 k N r 6 L Z d S T P f j 3 t f F 6 b I A f F O b g X X k I s S 3 g p 0 5 m c G g q y p j L x O Q I 2 6 S 2 i E h 4 F K F 0 G F Y t D q d u o D V w o 9 m R o Q Q P Y s E 1 R c H 6 n T D W b r 2 K d z c D e J E 0 7 2 t X 1 v B G r Y T B N K n e x C I C 8 W s 4 G t / C f h 9 p N K l e i C X R 6 I m l + q b l o W L r q D T p P Z t J + I 0 M 3 E U X T o w O 6 B 3 n V J t 1 O o b 6 K y u E x f t L 1 r f Z y 2 H H v A Y f F U w m y u 4 V s 1 9 F d 2 B g M v g g / L K 8 w e c h k + B r D / h k y K R n M X a z 7 H E n i 9 9 N U y d k p s a A b R / 0 Z e D T w o r V y P 2 G c 0 x V o c W D s S y b z Y v K K 0 a 8 Y z A Z g w m l k 3 E m W 6 l l k q u d g L g r D s K m p W j a E F C S p J B k h Y B C o i c Z i 9 J k 5 j k k 8 S Y p 8 g S N Q o D f y b I O N 6 H y 3 t k S t i e 8 m y M Q E O o O l l s U X V 7 C g Y c i n y U j I 7 R H V O + / 9 t W s F 5 U i h y P k 3 r v H 2 v Q c 0 k k B H q u X d u y 4 S A D D 7 y T x U M q u I p a c U J / l O / m 9 0 D i h c C L D 6 w x f 7 v p r c G Q + r M 6 R h h 8 e l 9 H / 2 w v L d z 5 L 3 U T s h Y + S h L j 7 M m l 8 8 g T O 8 n Y D N 9 d r u L p e w e W N K q 5 s F n C V r + t b V V x d L W B l u w J v 8 2 1 a y h h 6 N c Y X J h X C C G G L d z D 8 J o K Z H k I j F v R I j z F U n 0 r g h C / e R W i 8 h 3 K k i 3 f b X j Q L E 8 C K T M w N 4 P S R S c Y 3 H a S T C W T b V + G L j q D R a K o y B m Z a a G 2 H 6 K l o H d k G P Q K 2 T y + R r a 1 h u R z G a z T 2 X 3 l 3 G T 8 o F 1 G f p O c 5 U E N t 5 B a c g Q X M B 4 u Y 8 9 Y x Q 2 U c p 0 4 m a C B D V G D d J S 3 B N r D 8 G J h x a I M k U H N j X z i I W G K A S n l Z z Y 3 U d 6 c L y U t o s 8 S X J X o X 8 b Z b 5 r t Y r b 2 B m r G N 9 e p 5 v n 9 d x U n + f h I l c 5 U U W 6 e X i c N s 1 d Q 4 n Y h i G L x W S j / E T 8 M e k W G N B s r 9 V c V e B E j i B W W M T 6 i + A G O w O / P e 4 w 2 o g W G h c d n G T Q W 4 i d B p 6 F 1 7 D q C A R j J u k h j b e 3 0 B h b o P v 1 P A o R e y P 5 s E g q w y t l c a 9 1 X s Z P + m Z Z V g k D K a Y P l V m t 6 m e 0 L t 5 L 1 N D e / e Q 7 J 9 s g x E U T 4 e U X J v b C S W R a z 4 U A n / P C J 0 a k i v v A w 2 V S F 2 P Y x c U 0 b V h f a J S x e v J b R i m B q v V 3 M I R W Q M S T y k X Q 7 5 n X T I g G C T z t 0 r g + 2 v w U p / i u d J q n Z I 6 6 S i 7 A 7 + J h 6 L U U G y a p z E 9 s a y r J 9 N 6 3 G T M t B 4 k M K 0 z R a K 5 Q a 9 k o G V b A M r R X q n a g v Z p g x C G 6 i Y X V K a D o w O L W D 9 J t o D H x Z a f W w J g K O k h F o J D n 8 J q Y i J e a 0 I H + m V 2 W 8 y B j I Q m 2 o g c a h C Z W / j y 4 y h / m T j O E K L H 8 L Z F g E 1 9 S B C G R d a X Z 1 A b m F 5 z Y U r i 3 U s b F b p G U 3 l K a u 9 E l w 0 n E u k n s 1 W m 4 E 5 6 V W t i C v L H T y 3 1 E R R a 8 A 1 4 U I 9 s o 1 2 Z A U O 3 w Z G E y V M h q p I 9 t u I i D I y Z m p R Y U p W D w W C c s P w Y a s 0 C q s y A 1 8 h g 8 H 6 A J 8 7 N I U j a d K n c B 1 O x o D + Q E r 1 v Y p H + V d e Q X c G Y Q 9 / 5 x j Q O 1 T o O e k R H X b m V Y 5 1 n U 0 C T 9 b U R Q i w s h o e U b S N 3 a G 2 U l A G j 9 T K z Z i r l 1 f 9 p 5 c 2 q M w m a d 9 + Y V C K c U i C K d + + w Z g q q e Y Q K m C x b 6 X v 4 / q 0 i r X E / K 4 2 X m V / t o k / f q c o n D g G 0 l K q / 9 B L D f + K C B D u R + l E + v f Q P 1 X Q P S K / H F J a G 6 Q W v F Y Q P k T R c T R 5 T + p r t Z y 1 x A 0 P B 3 H t x r v r o k X 5 9 w a g H y R t W g 9 Z o S u T W m X S q 4 C g W S 8 p o I i y D 6 m W i K S 3 N T + 5 u w z y U e Q + 4 o n M V h W h a E Y d k 5 h L Z d t U F s u D K q 1 m J G Z T Q L P V U D v u e O o X 4 Y k / A J d / T H m j e 0 U A Z J o G v Q T j K I m Z 1 D g H r R b r J G C T u E p W l T a M A e O Q G h b o h V a L p H s E U 7 5 J q k X K 1 t s 1 R j J L n b 4 I a W + P 1 G 8 c K / S 8 F 2 s D u K e B R m Y D n s x 1 n E n f w C d 8 m z h j 0 u t v O N n g / A 0 d w F q o i 2 9 4 k v j a 5 l E M b n w E M 7 e i + H / / 9 K P o b v p w q 7 q K S / k y L j A O K r I s A y f r 6 7 W t q k X F D h A A i Z 6 O M D 2 G O x h R 7 e j E C q 7 m W / S I f B / 3 o J 0 o o h 1 b g h b L I h 6 o M F Z p I K O 3 k H I 3 E O p K j E l A u V 3 Y 7 v i w 3 P R j v c w g v 3 g E w f w M r E U v / s J 4 H J 9 9 / B B G k y G 2 u d 2 O t X I O L V c J C f 8 0 w S B Z R E m Q M O 4 x K w g F Z K M V C y u N 1 9 n G t p I N R b M Y h z j s 8 Z 3 J 0 B m s b b + F Y D j N c t k D t M N + W q m / q h J M 8 e o O 2 i 4 v W m y o S b + 9 0 F B Y T S C U V M Z P 0 X S 2 f d t o I G t d h n + Q o M F K U L X Z P / 0 i A R c g s G 1 w D k U A d W 9 8 9 N 9 C / J b c V 8 a d K D Q g W 5 t l J M c 1 b N 4 2 E B / R b E C p M z 9 A J A a 6 n 7 I O x W 5 o O + W u x o P E C v G z H K u V d + h t M r b V 2 f V Y K u k h 4 0 m 8 s w S V l e I m I v H h H g I D W t 8 S g Z O 5 A y S R T r u l r i c z D A Q k Y i 1 7 R h n O 2 n k 4 M x 9 V 5 9 x P a t W 8 W n s l w H H L / X k N e 5 x E v B 8 / s w x C o Q o V A 8 t b N d z a q m C l 1 M R 2 g 2 z a N G H 0 C T q 5 n 9 y b x C D k 7 K i g e E p m P t M q X c 4 R j D H a p j F 2 L + M V B z 3 E e P i S o l s p t w l J p p X 6 X t y o J 7 G a f x z B 1 Y c w t R b A L / / 4 w y r T 9 p 3 v 3 8 T 3 1 6 r I R 2 i E 4 v Q G / g 7 6 X l I Q l w E H v 3 f 2 y f F N H Y 6 6 h n 6 W 3 z e c B L a b 3 q E B d 4 J G M E y q E q 3 B T O T h i q 1 g J J x F x l e H z y n T o W g 4 q L C y Y 1 L T d L E c f m S N O M q F J J z 1 K Y S q U + j f d u K n p m L 4 1 K M H M T a S l O a h 7 F o Q 1 n s j d 4 l U f Q Q B d 1 y 1 X a F 1 G w b j l v H g S S o t D a 2 T Z J l x k m z O I 7 N g A p 4 U 7 + d W d H C Y H J A B a 1 n Q K f W a C z 9 p X 5 s i q 6 H X C M i R 4 g r r P 4 Y + w 4 y I a x K 1 / i Z v 5 Y S f b R Z L 0 l q x P B U y m A j j 6 W J 7 g V S s Q g / h Q t R B g M q A O z 3 T e u 0 a G c h d R 7 B 3 V y Q x P + K l 3 m 9 V 7 4 8 i j W q P T C e C 6 q Y G b 4 p s R G a K / N A g N H U + v 7 O i x q F E F L L Y A e J K h 5 7 j g 4 X F F B r G 1 1 D x 7 5 V W o 3 x n u c Z Q h l 5 P w K P A R S B K z C a A E R E v a T Z r 8 I d i 6 r 0 c F 1 4 t q z l Z E 7 6 X W c i 0 B v l v A p n P q d / s F Q G q J B d M 0 r M 2 X 1 1 a a B E 3 q Z 2 m M T S V G d y 0 1 r L Q M c R 4 p d P t I l 9 q 4 9 Z 6 A T e 3 6 a E I q G y r o 9 Z O m Q Q i Q w Z l J b 0 M p j 2 0 3 n H d i f 2 x M U R C N Z S a J i 5 s M f 5 K s V z p N k w C q e 0 q s k f Z c V 5 2 K L 2 L q 8 d A u z o O x 7 K O s 9 4 k / u K H 9 i E V C + D N a z v 4 v b c X k f O z x c d M d A M M 6 v U q L J 3 8 z i s D w D L 9 h 5 X p B W E 1 M t B z E 3 D l C O S q h a 6 f n i 9 V J 5 i r a I f X o U c 3 c D C Z w 0 F f C R n Z S o y N U G W Z c 1 Y A G 2 Y I + V Y E + X I c V n 0 c W n 0 M 3 n I E g 0 0 H P j 8 7 j s 8 + M o e x t E 2 3 C 9 t L b G N V Y Z U Q 8 P m j N C o l B L U M + 7 K k G t c f S q g + s Y 2 k z N E j 1 a L h k a l K 0 j / i m d Z b b / O 9 0 q g 7 I j M s L J Z N R H c m M R Y 8 g n J j D Z H m O a w 7 U / w V W Q y B H 3 D H Y A T L G P e d I v j X C J Q o y 0 G v J 3 3 g 1 W A Y d e x 0 L y J o Z d R C R L N f w z / / l f + E U C K A n / n C Z + A K 2 X s b i h 4 4 e b 9 B 3 4 0 / / u 1 X 8 N N / 7 Q n e Q 8 o p g 8 F 2 8 k J E d k U a b t R S 3 G 5 j Y p I 6 k Y 9 g a m p K N c W 9 8 u 7 V N x C e t I 2 F i N v S C W A d h q M C R 6 W 0 Y w 0 V e a / I g K e a K S z K z J I p 7 k s R E A g A 9 9 L C / 1 L p y O x k / h 2 O J 8 l 9 B G z i t d j 8 a J H + e U g F q v R y 0 c S Y u q e A V 8 r g L n 0 H j h E B 0 3 v L L k C S j S q v 3 W B g H A i j b n T Q 5 j E 5 S 2 P M F P Z 7 E Q 1 6 k Y j 4 S F u 8 B G 6 B i h t E r m R g k X R v I V u n h y K 1 Y O x U Y 8 x k i q K I l R 8 Y 7 M w I P M 4 W J k h N Z u I h z K c Z k 3 n X U a o E 8 d Z K C 4 v 9 F p w x 1 s P L 9 t I 6 K n h 3 d W i Z C Q B v c Y D P H J r G R 0 5 O Y j z l w 9 J 6 B X / 0 5 g r e N C q w U o z N 4 j s Y B P N w B A q I h w g K f w V R N 6 9 H Q F V I 0 9 Z p r U v l U f g L J z A o R K m Y r G t q C 8 7 E e V r x H T w Q 2 8 Y x t 4 F j l g c Z K q 6 0 U 9 7 r w F W e d 9 4 I 4 d 2 d a T R L U / A 1 Z 6 E V S V t 2 g G O + E J 4 5 O o o H D 4 8 i H L C n G w 1 l a O x E y q a 9 c n a v q E i k 0 6 c h 6 q F S 9 q P K N p c 4 L R U J Y J J x W C I q i w k d i t q r 8 w X g 1 S 1 4 g h o N n K l m 8 Q 9 8 9 q D 6 P A 3 l o o y G 7 4 q k q N P 6 Y b S a J W X I p F y B Y M I u k y o j e 5 P v Z c s G i V s E J F u F V f z R 7 z 3 L s K O N z 3 7 m 0 7 h 2 / S p 0 X U c w E M W J k w f w O 7 / 7 F Z w 5 e x p f / f L X 8 N / / w 7 + A e t 6 B 6 c k J 9 J s B p F J 3 N 4 3 5 U S R X W U X T u U Y f K c s 2 7 D r Q t C i A v i / l a 2 d f Z 2 A p u + J Q Q X o E E 9 2 4 J B J Y D 9 I f V k p P w / J P w a W T J q j 0 6 Q + D c m + n 3 C s S L x H M y s K J J x r G c E M R G h h N j L N D c m o g W M A 0 H B u z t r 8 F R + J R u H z v 3 Y 5 K 1 i 3 l y y 3 c X s m j b P S R Y x x U N W X j E B k I B n m 3 G 7 G A h m T Q g 4 l k E B O p E C l V m Q o 5 j v W t b W S r T t w m J 1 7 j N b Z q / C 2 9 m 0 n a O e i S Y n h i 8 L m d C G t e j I b 8 m I r 5 k E q 0 E a X z d X t 8 6 F W c u L X d x 8 V b d W y S E s m I R Z h e O 6 p 5 c C g d w 8 m Z J K Z T H i T j k t r 1 4 A c X N v F v 3 r q J w Y y F R n Q L 7 d A K L W w O c c 8 6 j s Y M T N I 7 x f t C K z q o E h S L p E w X S m P Y 2 T w M X / k I T J e F T u w W 5 j P n c T y R x V F X D w 9 0 H Z g x d G i 0 8 t L u p n + A i + 4 2 n n d q e L 4 w j 8 b O C Y Q K c x h s 0 V O z r p + Y G 8 X T x y e w f y p O M O y y F C q + b W B F L e w + F U + 1 W b u g d l m V 4 w b p 9 z u 3 C / j m B X o K n c Y 1 Q a X W y R 7 4 E 6 v J 6 K X k w 0 l N w B r E q Y N z 7 G P e j / G f s J X 8 4 J a K Q U Q 0 i 5 7 B U c e + b g O r j C 9 l e E H u L 2 N Y c d 8 s Q u Z 5 d C o V 2 6 C R w b j Z 9 u L 9 e q b s g c f S 8 X 4 m j V j J m K W H z p L e p t G R Z B B V z k G v Y Z Q 1 + D U / R j J z q m w C M L m + X b f 7 i y T T Z E z t g 6 R W L 6 P A W O 6 9 Y r f Z e w F F V 9 j f + C o R 4 4 V r 4 v O 7 B 9 9 f p H C D 4 n l a 4 J v w R q K s t A s d c l 3 4 J j A I H V R L I H w R S S L c D 2 y 0 W O U s Y y U 2 g i Q z 2 O B D q R F E d p b P o b y Y g E 8 G c p W H I k V w t j f h z n x o N / l h J z s 6 D N 6 z h Q a W S N l u 8 7 V R a S J P O l b v d M n t J Q Z i Q M n y x X 0 a r b + b 3 i W G u d E w o r 4 2 J i d p v Y 0 e 3 n n 3 I m 4 X X X h 7 o 4 Q 1 k 3 S N G H c O 5 P 4 + 6 L T G 0 9 E w 0 k E f R s M 6 x h N + h O N N V L r H 8 d S c D F h r W H i r i D K 9 m y O Q J F 3 c Q X q K 1 w / q i P H 8 g E / K 7 1 S b V F 6 9 e g 3 P X m / i p S a V Z a a B R v g 2 9 M Q 6 J i L r m H e s 4 b j u x k E 3 b 1 6 s I h Q O Y Z E d e I N K c l s f w b M 3 o l T E B 6 j U N c Y U G z g 7 u o M P 0 S t O 0 n g k K 2 3 M k B 4 5 G X O p R d h B J 2 6 G G / g O Q f 2 t r S N o r z 0 K 7 y J j n L w L j 4 8 l 8 c S h U R y b T y H K 8 o n I m J l 4 A M k k N u n Z u 3 3 J r F L B a U h k r w u p w 4 C u 8 f e e v 4 E / z m + i v X 8 H / d R l j D J 2 T G o 2 Z c o Z f u x U J m n 0 9 k N b T O N n M v v x k 4 / P I C w x J 6 + / Z Z w n O Y q g 6 b B 3 p 3 U Q r N P 1 H a y E 7 + 4 G J R J o m U j 1 q s j h m E p q 6 b 6 o 6 m s V C 5 N 2 i 8 G w g f / D Y l l k P r K w 1 M y i 1 8 i x 7 6 n o W h B u W T Z D w P T Y 7 p a E G f T Q f Q e N t X 8 E A 3 e C n S 0 L K N k W j A l 7 Z C Z 2 c u a H 7 y G g 2 z T e V h 5 J R M W S u + I o 7 9 y w Z L G d r G j t e a b h T j 6 o l H 1 I w d 6 v 0 B 8 k d m r U U q t l + 4 1 1 0 r Y W r 9 9 h e M Y X C 9 5 3 h u E K T J K b M 8 C j B Z H 7 S G p d 3 H u P 5 9 j e y r 5 v W Q Z 3 Y y M K T P 1 O E 8 7 8 t + C c s P f e F n q o x q U c L l K P J p a 3 6 7 i 0 t I 3 N p s U g l Z a L l K 2 / h 8 c 7 6 V 0 j X g / G / D r m 6 K E O j k b Q 3 r i C p z 7 5 D F 5 4 8 Q 1 8 + 8 I a l u g N X a O M 6 0 R B N B q M n g V 3 x 4 9 O l h Q u 2 8 U z B 6 c w l T R o 9 T w 4 O v W g 2 j a 4 Q X q 4 f q O G Z m O A W v K q o j r j x l O I Z U y C i h 2 5 2 4 R s T S x s 5 x X o v / b O O t a C B j o T B X R j C x h N 3 0 D C e B c / N p t B Y n 0 H s 6 4 g 4 l Q C i 9 e q + A a 4 q T n x e r u P 8 5 V x L O 4 4 C A I N + + I V T G E d M 6 0 G 9 r N T p + k V 4 v R G 3 p Z H p b A b f g c u B r r 4 T t e N l 7 c e h m / p S T i v 6 / j k V J p l j + O B u Q y S U b Y 7 P Y C 0 b 6 X a x E 7 Z x A I N y g b b s 2 b S Q 5 M u + 7 x u e n U d K X b L 5 e 0 K X n V W 0 T h 8 E Y f m 3 s I n Q z m c 6 T i Q 6 c h s E D I L b x 8 X S H m / 3 f L i z d V T C N 5 + D E + b k / j b P 3 a U g P T Q w 1 5 H J 3 5 3 i z g 3 6 V + y k c d O b H L 3 C M P i 8 h p 1 J g n v x D M q 9 B A d l F n o M v Q R C C d Z V o n b 7 h + z f 5 A I o C V t L o Z N d I 0 X 5 n / s a x p t g / R S 1 u q 5 B w 1 4 L M a y z T I 6 / Q Z 8 Z E Q u F 2 k d a S n V l J 3 I O J H 0 V I x 0 h 9 e Q S K r H s K T P M n U l d F m 7 / o K V C G b R 8 T + l b j S U D 6 J r f 7 b I n X 8 Y i P / r r / 0 z / I N f + v t s 1 D W M J M g / y x f p p k u 0 H m F a w w S + + s I q r l y 5 g n / y P / 2 P q u L v X r q G Y w / s 5 / l b m J i a w S D 7 V T g z n 1 c U R B I U E g j L e e 3 O A G v i m b Y a u L p V x g I t + 4 7 R J n j Z Y G Q y c p a 0 h m N A p s t 2 H P X 5 q I x B H B 6 N o X T z d b j i k / j W c h 2 V D B s 3 x c Z M F N H q r y I Q 4 Y 8 Z 1 P e b p D o 7 E f i K c U w a E T x z o o 0 D M z I 8 Y K F b m c X S T Q s b t T w K n k 3 W A 2 q d V c I Y Z 9 A d w v G z K U x m Q o g w d l j J 5 7 G V b x J Q N b x w i + f H e 2 i P F d B O X M P 8 2 A 0 8 G F r F M Y c b R 0 j v E m 0 H v P Q G h B z y P s Z C 7 g E u M z 6 6 2 k i i 0 W V s w E 4 e 8 z a R 8 D Q x z r a d Z 1 A d 5 H E / f y P Z w z Y p 4 R o Z x 1 X S p x e K I 9 j O P o z g r a N 4 t B / D j 5 + Z U 9 u l B Y d e k 4 Z n c z t L u r q F G y U X 3 t k p o i G J D T / 7 n y C i w e b / 7 D Z s p 0 v o j Z 3 D k 5 O X 8 H l 3 G Q / m A 3 B s h G G W Z I z J A Y + / B 0 + m g e J 0 D 7 / J O P K r t 8 / C f / l p / P X E A / g c P V W / Z y D X v 6 o A L x K i I o u i V 3 x J 5 Q 2 n T d J C K u g g G M V c 5 A l 1 j h h c e y M Y 0 v o m + 6 d r k K Z P o S c A 4 X e S K B q K b P q z F 2 z D b L J k n u 3 x 0 L s i W W T R U o k 3 e Y Y 6 T / 6 q Q W z x h P S I c g 8 Z R x O j o x J E 9 p k K 5 D J b R X A i C Z D + g O E I q a v r / / W l / / l L V u F t O C P H 1 M l D + S / x T C J S k L 3 A v C s O r C y t 4 t C R w 3 Q V T v z 6 v / w P W C + 7 s V W P s y M N H n 8 A / 9 / f + A 8 w S f / c p F n L G z v Y N z + P P / j D r 8 D B W C Q d s f D F X / k q b t 1 e x J k z D 7 I S t l W V S l f r T V y 4 c p t U o 0 m u 3 0 b O b K u R A r V l A e 8 l d k T c s 3 B x l Y r n Z 1 l z F N E G K A 7 8 + N a 2 i c 4 + x h z T G + h m b h B I 1 5 B O 1 x D 1 Z 9 k J O X T d D Q z 8 L n i 8 U T T r b M R q G 4 H O L M 6 9 5 S A F y + H V + h o W + 4 w n a L z y B N S O 4 c B y q 8 k 4 j r G o D C W w H 7 y 0 d O V m E 9 m i g W 2 J 0 a q G b K g K y 0 N L p 5 W g B a t I a 4 z n C I Q Q r Y B 4 t Q 6 V u s z Y a I 2 U f o H g W O 9 F k D d D i n Y F v C w D a 6 m m e j p Y L 6 f O u M p E 0 + v E N g P + J d 5 0 k X H H Z S O K h d w k P I U H g F U N H 5 8 d x Z n D a d Q L i 2 o o o k c K W m s N c P 5 2 E c / d 2 M H 5 e g O 9 x A C u D M E z l k d r 4 h Z 6 U 5 c x m L q K w P w 5 P H H g B / g 7 4 U X 8 p a I H I 9 c T a F 6 P o L Z C L 7 3 p h b H j R r t E Z W z o S F h O H I j 1 s B 7 d x q 1 u H N f P D / D 0 7 A Q p c I D G I E m D V V L b p z U 2 y r i 8 R U + 6 w p j 3 d g U v 7 3 g Y v z o Z p 3 Q Z w z L 4 t 9 Z R 6 6 0 h p k 8 p t i J D I D L H T 6 R S X 4 V B C y Y e y y N Z Y w L D d g S k q m Q v Y n A F h f a Y 4 9 3 x r 6 E o i s v v F T g I I t n 3 Q k T A 0 6 w X 1 I Y / M i 4 q w y x 2 s k y m U U k K 3 j b i v / 8 H X 8 a p U y f 4 C w e + 8 p V v 4 8 i x k 7 s D u 5 v f I O / f B 3 f U 3 p T k v 1 Q + m C I 6 s b i 0 g r m 5 G d Q J g G y O 8 R P j g 2 A g i G K p j M m J D K 5 d v 4 2 Z m R m s r T G W I C 2 5 e e 0 C j u 4 j J S F w t q i p b V r S T C K J Q O q g u q J U U h q z R O V c W C / j 0 k o e 1 7 I V r N c N l O n G 5 Y E A s p f 5 M I F k y Q h t d 4 C o 1 4 E U v + u y v K s C v J k 2 G p m b 0 O M r G A + V M e I t w i 8 8 n c r a 6 j l Q Y K C / V h 1 H u z L D Y H 4 W n l p Y b W 8 1 C J j o + q s Y e H r w y j 7 p 7 Q B c L X L w F u / V p l W t e e E z u 3 h 8 K o q T c 1 M Y u D r Y K b V w Y 6 u G h X I D V Q L a n X R R a V d g J S / i W G Y N D / i 3 M E l P l J A p O C x z g Z 5 h i R Z w u R 3 G W n 0 M p a a s 4 A V j v w Z i n i p i 7 j Z C T k N t l C n r U U N O d j 5 / m + 0 H s d 0 N Y K m e Q T U / h 8 D 2 c f Q v u P E / n D i D o 5 N + t J w t 3 M q W c W E j j 3 P l G s w 4 + 4 0 A 6 P k M Z U B 6 4 R 3 4 Y 7 d w O r 2 B Y 1 o T E y z M I V K 7 s f U A 8 u c 0 1 G 8 H Y c r e h o x R 1 c J M 2 U C U l 3 B 6 S B F j F i J z P Q R O 5 f G N y Q b + 6 f p x e N / 5 H H 4 m p u F n n 3 w C 8 u i k 7 Z 0 8 L r P P 3 r 5 6 E W / L d d h H f Z 8 k R t j q 9 P x e t t / B q B O n Z j U c n t P x 0 N R H 1 P V X S 6 8 j 7 T 1 i h w r 8 J + G B e I d 6 O Q 9 / M K G S V g I m W b b T J 5 1 0 y S o D 6 o + s k r h 3 h s 2 f S 6 g r w w 1 m x G n I T I 5 n v / t 9 t F o t H D l 8 E B f e v Y Q 3 3 n x r m J S g U u W / i X 7 i 0 8 r q v 5 8 I + s U t 3 t 8 D 2 a 5 T v h N F F 5 G b / 1 k i y 9 t l w G 6 Y e B A Z p u j v L Y t Y V M v Y h t a 5 x s r R W q Q / Q m v t V m n y h f U S r i z n c D t f x 2 r D R K H d V g O j K h s h T d 9 n H V n 2 N i k B G Y U 6 5 k 3 q 6 I 1 T m d K X M J 5 e w G E Z F H U Y 0 B m M S y f 0 a B w Y F q H Q 8 6 J s 6 a g z h m l 1 v a R 1 9 i y Q k N Z G Q m t I P 6 N o + k n 7 0 u j I V B 7 S Q H c t x h i S l K E E p L s 1 n E j 6 U H O k c L 1 U Q y N I K y r D P m 5 2 k o f B f 7 K A Q X g F g c A a 9 s e 2 M M b 4 z U / v 0 r E c K P V 8 W G t G s V N P o F W J w d m R A V a 2 j 1 6 G 0 9 t A 2 F d H y t 9 A i u D y M 3 5 x s 5 K S 0 m 6 y v r f q 4 9 i u j c F T O Y T Q + j R m S z p + 6 m g E i 3 U X n r 2 4 j k q S R o F x n h F f h y O 8 Q e 9 R h e 7 u I k w q O a 0 X c Y x g / V D b i U x B x y D v Q W N b R + m q D 8 2 s n Q i y 9 U G M q O g D 7 0 v L 7 q E n 9 4 b 6 C J P y p U 7 U c e F w H v + o O o n S h S / g w 9 U A f v a T c Q S 6 D + D 1 K z l 8 / c o G c p 4 K + T G v E y C r 0 F g v l t 9 B y u s 2 a Z g q 7 P 8 c P d u U B 0 + f T G E k z X t I 3 S l C 3 2 O O f Y h G d h / B 0 y E 5 l s F / G m 6 v L 6 j 6 5 P 0 m I 0 i Z J f a W l Q x U C V U P n 9 p k 1 a 0 2 8 B x O Q L h X h h M N h n q + u L K M Y I r 3 b W g I B + z V 6 H e y f I P i B R r v H r T U w z Z f 5 Q 9 E o U W 5 5 Q L 3 G 7 h V w J F f s / R S K F n k N h T 5 b g g o m 5 5 J o 0 s 1 7 4 r d G f L O w c J 2 7 v y + z Y b R a I H u F X H p Q 9 c t 9 + v v f J c 8 t o 1 a w 4 W 1 x g h u F / 1 Y L B h Y p f X P G S Z q t J 6 k 9 U o c p H g O B v a y 1 E p W n P b d p A S J F o z U J Q b o 1 / F 0 I I c T 9 D o p G d V 3 8 r c e H T k W n / E / D N Z R c p A R l t P b b z N o l b W 6 Q J D n J v u 0 k K z E u q u L 8 1 4 X X q m O 4 t b 2 Q e j 5 Y 6 R Z U f S L D I L Z + T Q H c A Y 7 6 C f d a B G 4 f V + R Y D e U 1 3 T p b G 8 v O 8 v Z h E / r I k g l k 9 k G n Y E X l V Y A R j X G Q q T h 7 U X 5 C r G B 2 O H 0 B B 1 f D T 1 / D q 7 Q F u L e M q L 0 J J a k 0 w c u 1 t 0 H w 3 C i W Z 2 G q 3 i C g A r i I + E 0 g u 4 + / v N 6 A f 2 D T V 7 y C k Z S t 3 A y v o l j H g N z B E S M Z Z 0 y f P D n d T S X + P t N P 1 8 D x k i M e d t s P I k j W F + h U w 6 J s 9 i u y m j x s P S J 7 C q m R e g t x w w k T j Z x 8 X A L / 6 Q 8 i f y 7 n 8 U T p S B + 9 m M x 3 F h s 4 b m L H i z K b J A R E + 1 I F o Z O Y L n J k S W 2 G r B 1 O 0 F o r S S 0 S h S 9 d e B D a R c + 8 m A Q o 2 m Z A C A 9 a o u n 5 s f Y C G m X K p N M A h D d E 4 X n Z 5 b V j q d o Y n h M g E I t U J 5 G R H R S T b u j 3 o k x L + w s I Z q c V F o 6 9 G a S S d 7 e 2 s H Y + C h p a J O s K q j q K X t j K F 0 k R g Q r K g 7 b I d P b m z Z 3 l r 6 N Q f x T d 5 D 4 o 4 h c f G / y 4 o N p n y 3 D 6 8 u 4 h F e X P b j 5 O 5 Z H K m + D 7 / 4 W Q l b 7 h s I p V f i h l 5 T 3 Q p X z 2 8 t Y X b 6 K 1 W I T 6 1 X G E S 0 v 6 p a s 0 C Q D o 1 e q W B 1 4 o v Q s R M a A n q F D q m a O X C Y V u 4 S f D B T x d N 0 L b 4 m W V w I b Z x 1 W R E M j 1 E X e O 0 C Q H i t u u m k 1 S c O E Z p M G D u g B 0 C E 3 b / G a T p Y n 3 o Y 5 1 s M 3 / U 1 8 l a B a W D u N 4 M Y x u J o 6 n F S y r r 9 O H c n B 8 t 1 C N G Y g E 6 g g T I W S a 7 V o G W t d X Y G g R d r Y J m A c c g / G T G D M 5 L F i 0 O j t X B 2 Z F c 4 2 k r 3 t C X 5 X m H w + 0 U U t v s z o f o N t W q O X Y r x I 0 M j D C U x e c 9 A K w 0 1 Q + Q q z p A N s s 2 g f d d J b V / o a H k 6 t 4 j G t h s d N I F V h P R j T N r c C q N 8 I o L b I g J 9 6 J 0 9 7 t B w a g S 8 e i f H I H t Y k f S Y L K U U Z J T C X m D U y 0 Y N / p A f f Z B W B o 1 3 8 U a a D 3 1 g 7 C e 3 d H 8 N P a G m c O t 7 A i + f q + O Y S z 5 l n f W O M 5 f w 7 6 L M / n P S I s t D T k p n m P Y 1 G J A p P c w y + f B q 9 Z Q s / c V j D E 6 e C C O p k J + w P i x 7 N Y l 1 F R r R j d / Y h o Q r y J c d F D 2 1 P a u s k 3 8 s / p W N C 3 Y S u M l 7 d T S 4 U c y t I j d 7 d u m y o Y 5 d W X 8 S R 8 U d p N 9 g W g h Z e S u I v + V 5 A K 5 u q D n o m H L l v v 3 e 2 u W n w x s X X G E s d U Z 8 l 3 y 6 t 9 n 4 K L g U T a j S U P w t M A i S 5 1 v B 6 M k P C 9 m L s K H J S A d P 7 j S / I b k f h 6 O 6 j I X e / 7 0 o C g 5 Z E r J F H o + I E x u G R V c V 6 E j 6 X k x 6 l h L B V h M n K 1 1 g P V 9 I D I 1 l G c / Q 8 U g f e w l + a e Q f / g A H 5 5 B s x 1 F 6 L o H K Z d G Z T Q z f H h m d g H a C l j 7 f c 8 G e p m B s 6 u v z b K X j Q L j K A 5 c v I 6 T C y X p h l K n n T i w C L l W J c l Q s 2 c Y u e Z W B k C G B Z o b u B f v w 2 w o l l 7 E u s 4 2 R k F S c Z q x x 3 m z j I u G p C b y K k M / Y h Z a j K w 8 v o b Q f V C X q j O P R e i m C K w l F j L F n s o p P r Y Z b e 6 W j c i W g n i u 0 K D Y X m Q c / D M u s G w v 4 a Z g M l T N H j R v g Z p K V N V w H t Y B f d i T X o 8 2 / i 7 M z b + D R B + E l 6 y I f r G q L b H n Q W / G j c 9 C L 3 u g f 1 H B X G c r F P 5 K m C u / 3 B z 5 I i v d M 3 / C P t L l l U m d c m V M 1 L K h s / 0 E d 0 j v 0 y 2 8 T 5 T B t f M 5 L Y 3 H g Y v l s Z / M z x e V L k C V x Y r m G d d U W 0 D D O w A 2 f I Z O x V g 6 4 Z 0 N x k K i 6 h / 7 w H + 5 C Y 5 a V 1 u P s + t L M D T M f d i M X 5 J e m t y v b s S q O f g 7 N P y u a 2 E x Y K 5 A I k v h e 9 E s A I A M R L q c k B / C f T 6 8 T T i u 6 J l 5 F z J D Y T E V 0 W k f p 6 P C 4 1 / S q g S c p e z m O r 8 L j 8 Z j g I 3 N n 8 O r Z J F 9 8 7 s E u x t r 5 i L 4 W Q 5 z / e k V 1 Y 3 i N y Y e X 2 d q n d j y q C f p k 5 7 A v c 3 Y h F 5 P 0 8 o 0 w 9 k q 2 W 3 2 9 + o Z R B y t f p D k j / 2 i j X T b V I s C U z J 6 o G X l 7 c w S K V v D Z 7 H T O z L + M n Y 8 v 4 H C m M + V I M W 6 / 7 0 W + L w t h K w a 6 Q V l S J E F + y D + K U I m M s T r i D / B w h 6 K l Y Z K j o 1 l z o y H g m f 6 5 H L Y R n W P 4 H C v h y q o 3 f z O 5 D h Y o k g 9 2 O 8 B p G o l l M U 9 G n G X P N D R q Y t v x I U q f c 9 H I N T x c L j F 3 e 6 Q f x e n E c + f J + 6 K X 9 8 D J Y R z 8 M q y X 7 D N K i N 9 s 4 m N B x c i K N R D C F t 5 b y e J V e 2 8 F 4 p U V v o 9 P r P J S 6 j V P u J q a 6 d g y 4 Q 6 V f Y Z 3 K N C p J 3 Y u H H T 0 8 1 H Q y z q O q N q k Y p I U t x k a V h R A q S 3 5 0 a G m H o h 7 5 Q + W j 8 2 H 7 s F 2 c t k W / q w t 3 9 S J I r 5 Q 6 1 U K A H m g t a e I t s o D n G k m C 5 z Q i S 2 f x U S u J n / / U U R Q r J n 7 3 p V t 4 z W T c O F 1 T x s b S t 6 D p d f h I e 2 X v R G G V X Y K j a Z J O G 6 S 7 t Q w C O V K x 5 Q H + T 6 d 8 e P h 4 E F 4 a k P u J r E t K 6 Q d Z Y x s k E p t L f 0 p R h 1 P p h n J 3 L M o + 9 t 4 w x Y 4 P B Y B m 2 8 S W + R b m I r K H x 6 4 o f R F a y f P k 0 S T 5 7 2 I 1 l P x h Q A 0 Y Q C P 3 H J z j P 7 F 7 R D z V 3 e U d Q + S K y M X e L 4 D 7 s y R P v p o a m d v 9 Z F 9 r 6 G L 3 i g S O w U j q R 6 K h 0 i A y g 1 z m 7 r U J J v l 7 c 7 W E X 3 3 z C m q n r + I j R 7 + F L / Y Z y z y f w M a L 5 M K 9 9 9 5 P r J Z w b P Q b i u b I p p h i t U R p p N G 9 o Q E i s x 3 o C U n J 0 q M X 3 e g 2 x I K z I 8 N 9 h K Y 6 8 B + v 4 w + T V f x O 4 T B y j K U s Z x u h 2 B o O J f K Y 8 9 U x w R h h t t P A W I / e T 5 I b b T / a V L 5 V K t M b P u C 5 0 g T W N 0 8 g v H W C x o 0 x I G m g R e a Q p k U + w R j s y N Q I 0 q O z e P t W F n + y R u s + T W a U 2 E E v d R U P j V / B j 3 l L e K q l w y u J g w 6 9 J y l r L 0 z A + R u k r h Y C B b b P M u O y o q x 1 C 8 r m r 2 q p f n O L d W V N e + q h E X f 7 W P Z m k H a S R I f T L W v Z 9 h p Q A p L H U s c N p B 6 v 4 8 Z M A 9 9 m H 7 2 2 E 0 D W n M W g c A T a w h S m l q r 4 x c 8 8 S k X a Q Z 3 G 4 e 2 C j m 9 s r 8 P M l O C c q 8 E K 2 o D S S I F d z o 7 q w y 7 j R 6 G s X S N C b 5 1 i u S f R W 3 D i p w 5 6 8 S R j K b / K C P 7 Z I u u W Z C q T x x l Q u w H r 3 p A N N n a a D B o P t 3 8 T / R I 2 d i e R w S Y Q Q z 0 c B l o z 3 m D 5 Q h g P n F J f S 8 x f r z f o V U n p 8 8 + h T X Z U l L m X 6 t s 9 4 v S E e S F a V Q J L e K L I 3 m S D A E o K I 8 o r H F Q + q 8 L 8 O U R + k 8 z M 7 H 6 y 5 Y e n w t t r p g R M y l L s o Z b v J 9 L R w p 1 9 m l t N p 4 l H f H j l 1 g 6 M + Q I e P v A 9 f M n s w / j d U a w 9 J 8 u t 9 1 i q X Q V S Y J J P g h b e 0 6 7 r X Q o q 2 y 3 L H h F E m 8 x S U d k s L 2 M S L T p Q L z 3 a p e J 2 6 R U 0 1 N o R W F 3 Z U d W r p u 7 4 6 N U C 9 I D i 8 H z s X G e P d K P n p z W W w U m Z 5 s L y 8 z 6 y i Y 3 Z Z K B e b a O x Q + X K V R F t 1 Z H s d J F d L 6 A D H 6 6 s V v E n S w R R 2 k T e d x 2 9 5 C 3 M h C / i w 4 4 s n t 5 x w n k x i O o 7 c W R f D q P x c g S u d 9 w Y u U W F u s n 4 6 H o M 5 a U E i j c S y L 7 j R + F y A I 1 N M R y q 6 u / d I I d i 9 6 3 U m T S J R s B p S T x F y 8 / D L l L P y Y / U E f 7 s D v 7 F X A N / e / s 4 / u j t n 0 b l y s 9 D f + v H E H h 5 C n 8 p N o n / 5 1 / + E K Y m q I z p U x i L 7 s d k q A 6 v Q Q P k z j A W I k X r B N B l e 7 T 7 X g J J n g S j E d g e x s Z U f P 5 1 D W h p J F k k Z W R X q L L + i N J n F G 1 a N d T 7 2 8 i 2 r 2 C 1 / j q W 6 y 9 j q f a S A p P 0 s a T Y x T E I m O R J 9 K r P C S L 5 L O d I W D H q f h D t g o a d 0 j K u X m U M y r g r F o v z e z d 6 L F i e r M D i 3 / f E U E N x B h n A F p 6 F F b D H e / Z 6 j q F y D W M h + S x / b e W 7 q 6 R D s Y / Z g a G 0 h F x L 1 k j J c u e h y B J p A c P w O i K y J k r m 8 w 1 F H e e 1 7 n e P v S L X F 7 D L X 3 l i x m 9 c u Q G c + D 7 + S X o N n m 9 k s P 6 G P R g s 1 7 G v y U Y f y P J n e g M q t y q t O i 6 N K g D d 0 3 t 8 6 w 1 a 8 N B T e Q I 9 R f + 8 A U v t T O Q f Y 0 A 9 3 c L z 4 S b + p J J B f p N B c m V S J U D A g D u m V 5 G w D M T 6 L r V g U G N z O F 0 E r u Z E k z f N a R a W q b g 3 K j E 0 S u P Q q x m g b B E + N G r k + b I C x e g 5 s J 6 v 4 Y 2 y A c e s C 6 2 R d T h H 1 j A a X 8 V T 8 R w + 2 S T 1 X A i g e t O P 2 p K F F m O h l s R 7 D Q 9 a B K / R 8 s H R 7 M E s 6 W j I c 4 V l K E H 1 z W 7 f 7 T a t D I C L q C Q E F V w q L j R 3 G C + J b W P T I H 3 K R P C x E n 4 9 Y u E P r z 0 D 7 a 2 P 4 v j K P J 7 s j + P j 4 T H 8 5 I E J n J 6 d Q N B P E N I z + 2 I E S 4 m A 7 y T Q o J f e b P X h I Q 3 t 8 V q S D p f W N 9 l 3 Q v f 6 N E Z W N 0 D 3 G Y X e S s N R I p l r 9 n F 6 2 o u J E S / 1 Z b e w / x U i O x f J t m E C G K m / 6 I 0 k K C Q F v 9 e J i E i s F I u m E P T F k E 7 L u j H 7 / p K I 6 A c O o O G 0 d 7 N V S L F p z R 5 x a e g Y p D U 7 3 0 X P L P O E e 7 6 n C E X b q 9 y S a r + f / J t / + 1 u 4 c P E q K j U D 1 2 4 u K t 6 6 n S u p e W M y B 0 4 y O r J J y 9 r q F v 7 V v / 4 / S N M G y B d k F 5 w k G 0 0 q K k D j i x Z E z d v 7 E U T A K Z b 1 e 6 8 t o z / Z w p m p J R x c 9 2 P 7 b R 2 a m r E s d W b 8 R w A J x R E P J Y 9 G U f s F S K y g w G 9 P a 7 m f y O a O / k Q X + r S B w B F S l a N V V A 9 U 8 c 1 E H X / U i m N x / R R C K w / A s x G B t z A C o x J H s R l G j Z 6 / 7 h m g T v D U / A 5 U e b u S u 4 8 d x l B r P Q v b V K K W l U b I M w E v r X K I 1 t E f o n J F 4 s h 5 W f 5 A D L f d G g Z p A 2 Y y B y u x i k x 8 B 4 f D O R y z W h j t e N A r O 9 A q M T y q e d A x a f V r F t q M F 7 s V i S f I + R m k u G W e o r I Z d w 3 l H b r L 4 4 r m E f j u g V / 1 l 2 T 2 1 K N U 5 R z 2 u X j m k Y d N p B 5 p 4 N V M H d 8 l H f N v P I B P h T T 8 8 s / O 4 q 9 9 Y R 5 P n E k j G f K T E l M 3 a g m 4 m r P o 5 V I 0 k m O Y G Z 9 E I F 5 C N 7 u J 8 r I B Y 1 N H L R t G s x j F o J F G r x G n J c j A 0 R i F V h 9 l L E n a l 3 f i U N K N 0 S Q p H D 3 + f w v J m d e V r g x F 3 k u b t G r 3 f / b w D w l 1 p 9 7 z w h c 9 p B Z O S v u 5 f v 6 v / d S X Z D G f z J E S F y c T B W W p u Z 4 + z S B 8 G v 3 m O q z C i / B 0 l 1 B k e N V s N t B q V h S q 1 f Q O W j N J m Q r f l E d y K k W V 4 3 y V c q t o t r p I Z 1 L 4 r d / 6 b c z P z e H X / v d / h u n p e T z / w g / w r 3 7 j N 9 Q G l P / r r / 4 a f u Z n f x y J e A q 3 b y 9 i b G w U f / z V r 2 J x e Q W / 9 / t / g A 8 / b W / o K B X e C 2 T h t / J + L 7 C H c v n y A r 7 8 b g G l w 8 v 4 x M Q F H D o f R v G 6 b E 5 o n y t G R N K g s i u P l F n e 2 / S O X w 5 I t c Q E S x 5 4 9 / r y k k P h q S 4 i 8 y Y c c y 2 s p g z c i P X x D h X s 2 w T 8 1 4 s T W F p 9 F O G b p 3 A 0 m 0 a i 4 0 e J b d M n L T Q l R v D J H o E d Y Y w K t 3 Q 4 t G w O Z G n x l x k z X K p E U c z P I F j Y h 9 7 6 A E n N h y p 5 f s f B u C 9 A r h 4 g K y D A H I k W W t F F 0 u E l 7 I t s Y b + 3 g l N 9 H 4 J F e q L t A F p 5 e h 9 6 o x 5 p o r K + z g H 8 E d L S t I w z k p p q p E E V W m K Z 0 S H t I H E w 2 1 X 6 U O 0 y x I I 5 L Z s + d 4 Q 1 s E n U I 0 o p o Y k u R p + s I f h I B a 9 M G P j N a g w 7 S x 9 H k F T y Z 5 / w Y 1 + C N I 7 g J + u F P 6 0 h P K q j v t W g d 3 M h 7 3 k J z e A N t C M L 8 O k h x H 0 6 t t c q s M y Y 2 p s B j C f 9 v S Q 8 H V I p I w 2 9 k Y C 7 E k J / x 8 I x X x g P 7 r c w O 6 n T W / x w f / + X i m w X L r G R i N 3 P N s M Z Z v v Y C E o H h q I e E M i 6 K C e U / Q 6 K 5 p h a X i Q i 2 0 X / U F J C R K y 7 X K N Q u o 0 + l U B W R K a q O w i M f p o l u L v M Q j z G 0 M p J 3 C H L 0 / l O F Y y l Q K W 4 p Z 7 l a h e H / + d x G X w T O m b T D A l 2 q c z i K N l h Y g 1 l N W 5 / Q B p U z 7 F S A f g C u / t l 8 7 u 9 1 F N E j s t L d k m S + 7 p p v V d X 1 z E 5 O Y 6 t q 2 7 8 4 v P f R u n D l / B L x 7 6 O J / 9 w F F u v 3 c 1 c 2 r R Q O I z 8 R 9 r D f / K f / M / q k 1 I R T L L a d 5 g J 0 n Q / A m M N T D 4 5 Q H t + B z 8 Y 9 e K N r o b 1 V g Q 5 v m T x n y e 3 D 9 r t M X z U k c T P f m w / b t z s 4 1 / c e B O D A z 0 0 x m 7 C F 7 + B g / E t z J H + J a 0 O Q q w / 7 4 A C k X q V V v j i z h x c p Y d I 2 0 Y w W p N 0 r U a + 3 4 T T T 9 r n 8 x L Q B D K b u B O v q O f e z o 6 v 4 e F I F s c x w J k K Q b M R Q v m m h v q 6 G 0 b B h b 5 p 0 3 J P x E R s y o 3 A A 0 0 M x t u k X K z 0 d R e 2 3 0 q g x f P Y i P a Y k x o F l 7 5 h H 3 n Y P 5 I W l 8 8 8 K l 0 a m m 9 j 9 I k i b u 9 v 4 x v k r K + W 5 l B a P Q r f 9 R P 4 6 9 O z e O Y M P S s 9 o I o / d i l 8 7 l K D 8 a + O 2 B F 6 z k 4 J 1 f 4 G + 7 c D 3 T W F X 3 / h N 1 E p u Z D N e Z F r h m B 6 N a S S S e q Y 9 A V 1 x W D M 2 X X i 4 b E E H j 0 w g m h w n S C 1 4 / r / F h L z z p K K 3 5 3 l P h T p 8 z t 6 T e D 0 e r J C / C 4 F t B 0 G 4 6 7 y 8 8 j h U Z Y 5 r o y 7 b P l 9 X 0 D J R S Q / v 9 p 8 V X 0 O G J P Q u u c R y X w C D n n i H U V A 9 6 M O / u 6 V K k E W S b x 3 7 c t Q Z B 3 U c K x p K A I Y A W 6 d A I s n p n a P 2 t 5 J A D b 0 T s N M p J x f u W W h E 2 z g i 1 9 / C y u P X M A / P P F V n P 3 d c W T P 3 Z 1 t b M 9 C F q / n E U z Z G k P V U S D v y e g t m 8 X l V x s o y t P 7 A q k e x j 9 U x + B U D b 8 Z 7 O C P t w + g n J u F m / w + Y I 5 g s K n B t + 3 F z 8 3 t w 9 P H D s H n c a L R 7 u L 5 t f P 4 3 V s b c B 3 o o z F 6 D Y H E L X q V L M b 0 J n Q n 4 w U G + 9 s M y h c q I y j z m q H s I Q w W P T i o B + g t L C x V C r B C r K e f S i 8 P O g j S 2 C S 2 4 E q 9 j k c J q C e 8 L Z y g P Z m g x 7 H W A w Q T 4 6 M c P U u D Y B D a p h O Y c R P R C R q c Q 0 0 8 F y d z Y O 0 + R I o 5 s e J E / n w C 9 a U g a l u s L 8 v j E o 9 m t w j j N o N w c p H S O B E 7 2 E b y o T o u 7 G / g 3 x k x v L t x H B 4 a A G 0 l h j P e K f z c k 3 O Y z E S w W f d j M l R T f b F 9 u Q E v 2 z B 1 z G Y B 0 m c S v 0 r b y g w E G Q Z Z r r 2 G c o X x S 2 M a N 8 6 R A v Y 0 N J 0 l B M M h R P y M l x J B z I 3 F S G 3 Z d 1 Y b 2 7 2 7 D x L / r x E x F N P B x 5 Q x l r 3 X P 0 i k 7 P I a G n R x C l b 2 W S B 4 A D 2 v v d 5 P M C N r + t 4 H U E L b O g T U G 7 t H g F Q t j 2 D m o w S U v T + E 0 D y J b Y a y 1 4 P I 7 w V w e 1 G t r k k v J l Z r C I J 7 p Z R f R z x 1 1 2 L I b + 4 9 V z a / D C r Q O e 4 A W s 6 T G K 7 V I h 9 f 8 T A E 7 C I 0 F 8 T / 9 P t v 4 v V D l / D f P f Q 7 + M y f Z L D + / F 3 v K h 5 q y J / l 9 0 p s T L E y J v + S / p C 3 y P w s D z 3 f 5 F M t B J 4 q 4 T 9 E u / i P y 6 f g v f k 0 n A t B + N t u e p w Q j i d D O D m T w s S M x v K F 4 P E 5 U V v 0 M a b O 4 b v n 1 / G f F l a A g y a a y W v Q w 2 t I h 6 r w k / 7 J U 9 R L R g j V G u u U n 4 M / O w n H j o F g p 4 8 Q n U e + 4 0 I 3 q M M d o Q E I e t G N 1 H n N J S R S 7 + L D y Q V 8 m G A / 3 H J B r 5 M K F j R F 9 9 p 1 B + z 9 y B 3 w x + l d R z t o J U 2 8 6 O v h 2 X 4 Q y 9 U E 0 r 4 W T v u L + F j X w L 5 y F M b N I J p b b p X F l M m p F u M 9 M L 5 z + 7 v w 0 Z i E D 7 Z w c 7 a J f 9 2 L 4 M 1 F 0 t q t 0 3 C s 9 3 C Q M e / P f O g x H J r y 0 z v Z s a 7 J M r e W T N 4 / g P g R X o / 9 P h x 2 2 a s n a r Y B z y + 1 l x H x z K j t 4 G o l C 6 X 6 w w R 2 W O 0 f o Z M + a g J y 6 o H q G h o 4 h 2 Q c e R 2 Z Q m S R D n e 7 d X S d E l 9 L 6 p E s h 0 b G 8 r T V N g R q b F F u J 3 M A 3 c I 2 5 M 6 2 T P r O 7 u o j O d J u m Y b S a c t j Z Q M q Y S b j V 6 J f E h J J m U W 3 f c 3 v Y 5 D 4 D N q m w b q J H j q w 3 b p 0 f 0 C J t P t 1 b D V p D a h s 8 i 9 V L y C Y e A I O n 7 3 F 1 w + L X O Z u a Y v Z F S T u S Y 2 r H Z A I B v E m Q s / u N O y u c s s A b i R m T 3 a U Y 2 I J p D L 3 E 0 l v y g 5 L A i p Z G i 8 W o r r I 3 3 U 6 S B + 3 a e J X X 1 r C f x h c x h N P / m v 8 o + t e X P 3 3 s i 2 V D V L p Z G n I 9 8 g d Q E m n d W E J v e W x 2 H 4 D E x + p 4 v X 9 d f x q f h b l a z + J m c s x f P E n T i P M m M b v k 5 d O a m N f r 9 d r s + E H a C x 5 4 E 2 3 s V S s 4 9 + / e A N L Q c Z D 4 7 L d 1 z I 9 T p 7 K Y v B s B x V Q R 5 f x k 9 s Y Y 9 y Q g q d K i 1 3 W 4 G j S U I g R C r r h i h r o k w 2 1 Y p t A Z B V z y W U 8 H l 7 C Y 5 Y P B 2 Q 2 B 4 E t m 7 E O D C o N K T N D A 1 K L A c r B H t 7 1 D f B G 2 4 M L 9 Q m s 7 U z R G 0 y g L z n o 0 C Y O j 1 z H x 2 O r + K T p x F g 9 x B t I q p p e W h J 9 M s J K a t e N 9 v B 2 p I c v t 0 N 4 f f k s w k t n 4 V p 0 4 K M Z e s d R P + Z m 5 j A y P q s G 6 2 W P x d L t F t x W G I m j 9 r Y F d r x t L 5 + R 7 J m i / R K 3 U X r 0 g r I T 7 J T v J K 3 + t 4 C R z 7 H v a R x l N T M N T t D L m I z t K t 0 i f W c 0 K t B D I Y W T b O s G 2 9 p Q V F V S + n b f E R x N H 2 1 B A F Y z Q C z Z s b G E I + r J 9 Z L g E h D x u I r 9 q W f 9 g W x 6 y v f S 5 y x b j 3 T O 7 X X D 7 R O 6 T A P t 7 N N I y x 6 O j E 1 Z B z V Y v / M N 9 F O f V v 1 D b c L z 3 3 8 T M 1 P j 7 w + o e 6 W / + T W 4 x j 7 L / r + b 2 l Y x l H g Q v u 5 N M + 6 d 7 D q U + 1 G 6 v S K 7 j E o w O J x 1 P h R R / i G v l c Y Q G e 4 1 M Q R H b a O F Q T 2 A y C E q F M X h 8 O D 5 c 6 v 4 5 8 v X 4 f r Q V / B b 8 Z t w / v 4 I c h d 8 d r u z I Y f e U g W Y g p z 3 A I r R D e l K b L + J z J k a C k c M / I b L i e 8 t f h i h d x / B F 4 8 e x m P H R 3 d j h X u A S R F L X L x q o N 5 u Y I l K 8 8 c X V r G i s 4 z j B l r R d U b s W T g 8 k g K T b C I 7 V 1 b x G T I r I o S g M Q 5 P R f Y a 5 3 V M 1 t v L 7 k 8 O G D u t o p 3 K I h D d w L 7 o D h 7 Q N 3 C U Z Z y n I Y 5 S o T r 9 N r p U B J l g s U 3 A 3 C a t u 9 W J 4 N 2 C 7 M 1 B e l a e h 5 P e y F N x o m W S 2 I 0 M U J + 8 j p G J 8 / h o 6 i Z O k / J N t Q c I y i o r K l 6 N 1 d r 0 O H C J C v t q e R L b 6 w 8 i t H A U B 4 s W P n U 4 g m O Z H I J T H 1 N 7 M Y o F l 8 e 3 9 n I x e q Y w 4 o f t N p A m V Z a d 9 W R F 7 c Q X z x 2 y C x k P E p m o l V D z P 4 Z E T O Z q 2 m l 7 C Q + c r H s 4 P K 7 0 S f p G + k u M r O h g l 7 H u Z u s d H p Y 4 n M q u Z m 7 + 6 C I P w J g J P b b 7 S b q i B 7 N p q M H g L u l 6 r 9 0 m w B j n t t k Q 9 L p 9 e m O n L J N 3 e e l B a e T o F G Q Q u t G q Q C N t 3 N h Z v v 8 4 1 L 0 y E A V r L a O r y Y p L K b R o n T Q O L 0 y l l M q J c g 6 t v w y U 2 X R P m t M W A Z 8 A 5 V 6 Q 7 R W Z 2 y e Z Q g G O T D o U E N n X J p B o 0 c T S C P c e d K v Q i r 8 C R / 0 H R N b 3 + f f 7 0 P E q f L 7 n c W N z B K l U G i 2 j j X z V x C v X s m j G P S i N k h 5 N F e B l k G v s s E N 4 / b s e a o g k K h n L r 4 7 Q C o 0 / 2 k b i 6 T J u 7 W / i D 3 Q 3 v r d 5 E v 6 V x 3 C 0 E c W n T k 8 i F g k q a z o E + V 5 R 6 3 H a f b X L 6 0 K t i F c 2 c l R g B z r R E n p a D n R D j L N I I 7 U G / F 4 T X n d X r Z e C q 4 o + w e W h h Z e 5 a W Q 4 7 A C 2 d Z i A k c m 1 / L 3 s i p T W G w j A U J n C l p u x k N v C s q u H i w T A y 6 a O 5 + s Z v J i d w W r 2 I X j W H 4 N 2 Y w p J U t B D Z h g f m Z / B F 4 6 O Y Y G A b 7 U j K L P 1 b v c 8 2 H Q 6 s E W v s M j r X H d 2 c Y 7 W / g f 1 G F 7 f 3 E 8 q / R B 8 V y b x D A v 0 t z 8 5 g / 2 B G w i N n a U h 0 K m E F d U O 3 V y I y h h A 9 J B M B r B B J N 5 J 4 l S b 6 s l a J f F S d 2 P v d r + B U e 0 4 v P 1 l t L z 8 K 7 s h i Z F h n W W n X 9 n R V 3 R M V t v a f W O h X s 2 r R 9 / I k x K j 2 g T q n Z 0 / N 5 h E Z J g k 4 K L b V 1 1 v G 1 a P T k Y k e / 2 x v / W I H 5 6 A E / 4 E a f y I D j 3 J 2 m U Y U 6 Z Y P x l 7 5 F 9 X u A k t 3 E V x v Y E D j 2 V + N E D 1 l n + P r v h T V H Q G l / w s F R s q 4 1 6 v M V R G 2 U r Z S + 4 7 z J S I F H O r C M f e j y 7 e F b F g B S I 9 G E 7 Y Q F L X G M Z S v D v / 6 7 c 3 k Q j d w I v v G K i R 5 n z v T Q N P P h q k 5 a I 1 G / u C A q 0 8 1 m V 5 u 4 Z L m 2 U 4 9 A h u k G t v Z 2 j Z D 9 Z x + G g X / i A B 2 3 W j 2 2 J D 0 g L L 3 h E y o 9 r j B x J H 2 p j + X B E 7 T 1 T x F c Y P X z H T e H X 9 B H x r j 0 O 7 6 c N f f n g f 5 i c i j B l k B a d M 4 R E v I 1 7 O B q X Q B j m u R 7 1 Y u 1 X C 7 U Y N N + m p B j E T R i B P 7 0 T L 7 i s T G E 1 E f C a B x c D Y S W v u o l J K l r P P 6 / Z J A U 0 f B k 3 i i V 7 D F W B c F K 5 h I L P U / V X E S R d 9 T g M d K h V r i A 3 q 0 8 o g i B u N M K 7 V k 1 i r j N J b n I J / b R + c t 3 R 8 Y f 9 B f P b I H J 6 c G E V y P o N T + y I 4 O h r G 5 v U 6 i n l S 5 P 4 E N l p R 3 G g m c b k + i o v l G V z P H 0 R u 5 x Q 8 G w / D c S u N J 0 I z + L m P z c H n z a F D w A U c F b j b K 2 z f N N o 5 x j k s c + K I x D f S C k 5 c f e t l J E c n c e m N F / n 3 / t 7 c 5 4 z D y r + K r m c C l c E I g m w L M b x K u W n 1 Z Q K A r N S V g F 8 M r C i + P O 9 r u G x C D G 6 t K 7 v K C 6 s Z w G u R 5 t E g v R / A J M n i s R j v I U R j Z K L S X V M P e g u 4 G Q 7 Q M c p 4 m y R l 5 L r D 5 4 1 J X 8 p g r 5 R H D I N Q P q n L W v 1 N N H o 7 v L O G c D K I t 1 8 i G / p R A I X q R T h j p 9 V F 5 C U 3 l A v z j 9 T P V n Y W Q L J S Y q m E r 6 o Z v L s A E x E L I 5 b q R x H x R u K O h 4 0 v a U t p Y K m Y X L N b f h l B f R t b 2 S 7 e u i j z v 1 w 4 c 0 J X g 9 H 1 w Z P q c 5 v e Y b v Y V B t X y o q M H r 3 f A q 3 w b Q b m p X Q N k x M t j B I s g Z i T F m Y A P S Y D t Q O M P d x C 5 P E t f G e u h 3 9 H I D 2 3 f h z 5 z Y c Q X D s J 3 P T g c 3 O j e P S B M X o n S X C I B 7 X B Y 5 f N z j p K R 6 v O Z g P l 1 g x c 3 8 x j p d 9 B L 9 r k a x P e Y A V B d 4 u v L j S + 3 O K F G U w P + B u Z f 9 j r U n n a M b h q f v Q L f W R c G u q M y S y / A 2 1 3 h d e W B 6 f R k z M 4 7 / Z J O f o a s h 0 N m 7 0 Q 1 o w g y s 0 4 X E 3 G Y y 1 e o 0 p a A x + e I T 0 9 d j A A X z + D y e k e u r z e u 7 k 4 M v E R h J r s l 3 X G a M U k H e c c P K U 5 u P L 7 o W 3 N w b 2 c Q G w n h C f H D + H o w Q O o D U a x a e x D z T q M s b F 9 a L M M 7 Z 1 1 q u l J x A 7 J c A v L U 6 1 g c / k m p g 8 + g P X b 1 x R d S 4 1 N q j a 6 V + r d H V L M b R q K 0 3 B 0 u j T E o k p i m K T f Z W r b Q O 1 6 J N v K y Y a p 4 r 0 k D p K k g Q B P 9 D G q T S p P V W m v 0 b s T k K K Y / L / s F C t C r e Q R e h p L 9 k M n 1 A g k r 8 x B c c h G C Q Q I I V H t b q D e J 8 W U 8 b c + + 4 L 9 K n 9 l f F J 0 X R i T e F e v 5 h V V V 0 z N y B s o 3 M w j O T a B Q D D K 8 l b e C y j F e f e A Q G R Q e B U V x w y t p 7 2 E W F X W N k E K I M J 3 R f H F S s t v Z b p K 2 6 g p + n Y X E L K T 0 Q e n J q X x J K 2 q r s N 7 S P p W U v f t Z h u 9 V g / t S h f N n Z 5 6 u c w / 5 b 0 G G K U r f v C w D y c P + N B h T N C o k v s 2 f g y d i h t m y Y V y v o d t 2 V b Z Z J D p 8 a H N u M J 0 N Z G k d x h j I 4 + K v e p Q 8 U l t v E E H I m M E 1 b 4 m r q Q b + O Y g i n e 2 D 8 G T P Y X A 2 i T N P / D p m R E 8 c i S C c J y x E P m 7 5 S C l k b l v Y l y U D D O Z t u U s 3 W 7 w v i n c 3 l r H r X 4 J z h T r F 6 j B K X S N n k m j N X Z Q s a k h D I R d M L s a W p 0 Y + X s c n m Y a z q I P i a Y X h 8 I 6 8 h W 6 Y j 8 9 K g 2 C w d h r Q E s q y i O P E K v 2 v V T 0 E K q d M K q G T j D S 4 3 R C 8 B o R W B U / R q k 4 x 8 a S G E k E 0 a 1 4 I L s G v r X J w J 4 l H o 0 C j x 0 K 4 v h s A Q f p B Q 8 h j p m + h Q l S 9 A f D D n x s z o 3 P n P H g 4 S O k Z v E N h H 0 F l j W J R s e L 5 a K b b C G A U G 8 O 0 L / L + 9 0 G A v P 0 I D o S G X o k G t V I I o X M h D z J X Z I G Q 6 Z h y 0 7 z C i J 9 G s J W G e 7 A D E v l o e e W F D s V t t t D t V R g O 1 t k L J t I j c + r s E F W H e Q 2 V m E 0 a y h u b S O W H l F 6 o + J o g k J E q J z s / S e e o 0 9 P J a C R u 3 Y d b E O H x b t Q X x x N f k + P s w s 2 O U f E G J T R H O T R G G T J W m T X p z K B t g P D K s I 5 c M F g u C E P n 5 O p a p a / Q 7 q e g F G r 4 Z 2 X v s u / J b j + 3 t / 9 x S + J E i u + u 4 f b 2 s K a V c 7 B N / o U v 5 P p P B 0 b d E O g U B G / 8 5 3 n c O T Q I b U c O B Z h B 7 J g K h P j D + P Z 7 7 6 A f f v m 1 J M i 9 u 6 7 d 6 9 I X N R t 9 l G 4 W m N A E I X D j K N N Q F j N E G B q a J d 5 u N B E R y 8 h S g 3 o + 4 8 i V 6 M F j f 8 E C u Y B B C Y + D 2 / 6 s 7 i 2 E U N 6 z g d 3 m H Q o S V C G + j B 6 J h a 2 i + h 4 6 O X I e 7 X o d Z y I 5 n C a z R q h s q J J i 8 R 6 u H V 6 q Q Q b K d n B k r e J B U c A a 8 0 Y T e g Y X L k g 5 t w G D o 4 P E E 1 U 4 G c Q n q A C e F 0 B K o j t j Y a K I j s I 9 f h q L G s Y m P Q 8 I 1 l U G E 9 d W s 9 C n n L a 8 f c w I C A c s h S C A L d o E b v 8 b Z v l a f V 0 G A a P d e g p 6 F 0 c b I M T s T B O 7 P c g 6 d d x a 7 M K t y 8 I S 4 w D f 1 M f 6 G h 2 H K j 1 Y q i 2 B I x h 9 A 0 f C x G C h 2 3 o b U Q Y 1 2 g 4 E B z g 0 U P 7 E A t 5 0 c z 2 G K c Y O D x j Y T 4 1 Q D r Q R s h n Y S Q y D j 2 c x d n 5 B 3 D 2 8 D x B t g 8 n Z y Y R j 3 d I M U k 9 1 e b / V F Z n h + e v I x F c g V l L 4 p A 7 i n e 7 H W S d 4 0 g P 3 o Z V 2 4 D l m 6 I + 2 e c L O A Q I l c I a 3 F 6 f s v j i d e T l a B M 8 B J q 3 e Q u u 2 A P U H C e p r 8 T O f b z 5 v W / S K + U w f + Q U L r 7 6 f R w 6 9 Q g u v v I 8 l q 9 f J B N p Y X z u I M 6 9 + G 0 c O H F G n S + 6 K U 9 2 l E d 0 6 l a U o P K w j W q E V p C l G B B a E c h j c H h 1 9 Z 0 8 w k Y S G a K v N p h Y 0 D v C 0 K E / D s N Z Z L 3 Z X l Y Q L v a T P O 5 G H m 3 T 7 t f Q 7 O f g G f h g + H L o B Z q I z o Y R m y I z + I e / / E v K Q 8 l s b 3 F j A h i x s K I g 3 c I 7 R O E c q Y g N B p v y C e g c 6 u + F C 5 f w o S c f w 9 L q B v 7 p / / 7 r a n 3 T i y + 9 g n c u X M M L L 7 y M Q r G A K 1 e u 4 e v f f B a V a g M P H J H J t n T A X Q a W W y 0 0 N g Z q 6 U C 3 x m C 9 w o J H H Q S C r P D e R G R C h y N Q h x 5 n Y y Q G L G w Y G 0 t X U S 6 t w + k N I 5 W a Q K d f x 7 W 3 X s T 0 g e N Y W 7 y K e E J m / 9 p p d r W K k g 0 9 Y J 0 a R h b r L V q 9 d J U W c w E n Q g a O 0 j P 5 W q S V f Y L J S 7 4 e J u D 4 G n h Z L s 2 B i t d C k Y 1 Y a O r 0 F l F 0 i m L Z B o g 4 D y L s T c F H 1 y + z A o Q G S C c J s L p m X e 0 z Z 2 y n q f T b i M w T 3 G w n s + v C w o 5 J z 0 B b 6 D X R I 2 X r s I 3 b b Q K p R 8 9 k C T D 8 a A k Y D M Z O r Q l 7 6 X e 2 j 4 f H Y n h o P 2 M 2 / u 2 u X c F y K c g Y J s E 7 + q l E O o N 2 m a H O N i S Y H L 0 w 4 6 0 Q X O 0 o N N I + m V D q L X v x x D 4 P r 3 E A f o L S r F E p 6 j I t i J 6 q t I l i c 4 W / 6 a P Z o t H z 0 K s 5 Z D b J g O W W 2 Q 6 y l H 6 H S k R 6 K W r o 8 E H j 9 2 L 1 + + T R c 4 M D K O h 1 5 L o + K r O G v H M W k 9 5 r V H A P 3 P 6 0 W g D a U h k w n 9 p P T 1 i L i k 0 k b G D 9 7 f 3 s S b i a V 7 H s K C F b N 6 m o N 5 D w z W B y / y G M z R 4 g r X N g Y t 8 h B d D M 1 C z S E 5 M I J 2 I 0 0 E E k R l L s Z 1 1 l + q r 9 d f X I U n k M q c 5 6 G L 0 S P Z B X r Y 2 S j T X b g z p B Z K / 1 I v z 4 f / F L j H 8 J L K / a 3 k Y y i x a B Z z 8 B s e e k v 2 S s 1 X E 0 l D c T e i i 7 3 M o 1 5 L 1 6 U A E B 7 H e S h l p 0 S G Q L c g 3 X 3 / r x v / + l T s W L D q 1 h l 3 + 7 7 I B 2 e U B L R s V u j s C s h m H K j k M 8 Z p B C m X U D J p W / 3 7 L w r 3 / r 3 + C d 8 x d x 6 9 Z N H D 5 8 C D d v 3 M A z n 3 o G T 3 3 o S b z 1 1 t s I B P w w z Q 5 G M h l 8 + o l P o b X h J B V z o 0 X u 6 Q 0 5 E Z 5 m V d I E U c K h O l i P k i b S a b j V A K F k B O 3 g V E T m m M W T 4 / D 3 D t H 7 0 Z t E v O q 8 i f m D p H Z L K N R M c v o x l Z B Q U 2 Z o E G Q T S j + B 1 e v o u F C o o Z f Z o c V d x P F A C / N d f i / p U J l u Q 0 B B N g h x 0 6 O Q X 2 t u 0 i b 3 A A 1 v G 8 s d W t h + n N Q m i N U s Q V a h Q j J W 0 9 x O B H Q q m Y c c m 6 A S / 9 R p d 9 H O k 0 g G S g i O 0 Z P Q O K n y U 4 n q 5 T p u Z u m H 9 D A s x k T y A I N B n 6 A g N 2 8 T S H 2 D 3 r h l U z 2 t Q h q T d y D a T u L g W A 2 h K L 1 i u M q 4 k W p d 6 m J x Z z e w t i J w s G x g / I Q O 3 5 t h a E a S F j 8 C Z 0 m H z I E 7 n U 7 h k c M O 7 B u b s 4 1 k r w U n g a c n L F R 6 G + j R 8 7 o 0 D + L 0 u E G f z E m z h 0 B U D M F / o o w x / x T v p 6 t V s f J g M o m h 4 + X H 6 V X I G E i 7 1 8 o S G 8 l g s g + r n a M 4 4 H s d X c Y r L m 8 A f v U o I 3 t i s 1 B A S U 0 L o E T s k I C G v H o N N R / B 7 G m y j M B 2 j c a N Z f S 5 7 b F C 8 X L d r j x 9 R c a T N N J 7 U m 4 a y 0 A 4 r p 6 E 2 O h l k f E + A N 1 F Y + S Q z L O u n u D R s V q I 6 d O K l u u u O H y e m H o C o 8 i k / j D i / h n G X l N q 6 b x r w D r T U A y f z i F e S 9 Z N 2 Y / l s T 8 L B O W d i F u W s T D s E I C Z D t m T w B Y 1 D i V 0 b 1 h J U Q D 5 7 D Q 2 S V l 2 g N h D i g q K Z e l 1 G A O 0 e R H y x 1 5 J Z k M Q y y 0 G d g S 8 e C y X R s 8 2 k E 3 i v X D S e k u B J J g z W n k q G O 1 F R J 6 0 T s 7 c Z l C t 3 Z 1 X J z L c V r l Z L a h 0 q W y J K w 0 + H L O Q / a z N 7 S C c k R I 8 Q T p r G f B l m W R D F 9 m n z u d 7 b 4 w m 5 R U F k k f V P P v a b f z 6 t W v o n r i B q X 3 v 4 L O x D X z Y d G K k Q W 9 L L + H o U C F 6 T h i 0 9 j 5 X D V b I h 0 a 0 i + / L F K N 6 F F f X T i G 6 c 1 b N R J D 9 H F J d N z 6 y b x S P H B r H v h l 6 C 3 J q y T J Z T X J z Z 4 H B c 1 B Z L 2 l 6 W S p d K l V w Z a m A 5 2 4 U c a 7 O 8 r M t e n 4 T H V + V s Z A o C o F M 6 u Z p 0 6 A 0 G e e U P f B W B / R O X p y e i W B 2 V M O 4 n 8 b C F 8 P t q 9 / F 8 4 z p X l i j Y s R l s i y 7 W j Y 7 c d I g y I Y Z r E O / R o N T d + K J y S j O 7 g 9 h 3 3 g E q T i j R i q z m 1 G / 1 f D B w f t X j D W V m q 9 h C + N B W T j H 3 7 I u b h o U 1 Y Z U I k k C m E 2 C O Z J E o b H A + I K e b O k B a l Q H q c M h B b 4 G v d 5 6 y 4 8 N x r A i + 0 a + i 3 0 E X j f 0 E Q U C E d U X 7 E v 5 L G C Q e F x E G a P y a 9 S z 4 8 g 3 d K T C v F 4 3 i 7 x 5 i 9 7 + c U w l 5 N G k 4 i H t a 1 h s K 7 N T o 3 f d Q j p 1 U M 0 z F a C I T u m k w 1 I H K X N 9 s E 2 q v Y Y R 3 z F o s l M x v a 1 M b L U B w a v x P 9 F 5 A b r M 4 l A D 6 N S 3 5 f o r / N 4 W o Y 6 m o 7 L 7 6 U c T 1 9 / / 4 v / j S w p E r K w d 3 N m N 6 K 6 + j F 7 0 c a W Y M t 9 J r M t f + a s / j 7 / 4 l 3 8 W n / + p n 8 F n f v r T a M k U n Y B F O h Z l L F N A e j q O 0 B i t A Q 1 d z S q p P H 2 + u Q o t 6 Q G Z F a p 1 A Z J P P f x s 6 H m G I l a s U c u j 6 6 z C T 9 4 3 z A j J 3 0 6 T p G M 7 D G c 0 D 1 + M y s B / V 6 5 e Q y w a Y b m o f F 6 P a u y 9 I p 9 l l F 7 k z c X z u N 5 0 o p O W Z w z t Y M Z X R 4 b 3 D 1 q E A V 8 Q T 9 U g e O u 0 y U 1 6 A d m b Q G O 9 / R Y 2 3 Q 6 s G X E M O j G e y x i A 7 V C q 0 J L 2 G P J 2 G A v R W E S C S W Q 3 F u F N 9 L B K 4 B a z m 0 i M T q C 4 s 4 E b l y / T C D W x v b x A a l t G v 2 k h S 0 / v p n c i C 4 G v l 6 B X 4 b U J X G e F d S 3 S 8 7 E M J 1 J B P D x 7 E E m P i U M z x x E I R Z R H T j g X E I n M I + 0 a w E v a 1 S z S q J W p a G W C m k A M N N s 4 H o r j U 0 e m M E e w H T s y j v z i E h L p c a z c v I y F S + c Y m 2 y j m F t H Z T O H r a U l R P V R r N 6 8 j i t v v o T D p x / D 6 o 3 L u H n + d d Z p G e u 3 b y g v 7 g u y 3 z R S p z U / q W 8 Q 0 U N B e l f i i p T M q 9 G g 0 b 5 t V G y j 3 D A z 6 L q r S A 1 u s z / p s Z X i y o w J 2 d D G H l O 8 Y / C o a 3 1 n E J 3 c J Q T j U y r G c t J b O B w 6 8 v U I 6 Z + t e 1 3 G w p v t d 1 D r b l L v C n C S l n d a B u I R S X i I 7 x C Q 0 I T z X E G L 0 D 6 X R W 9 F T y J P c F F O g r o k + i 2 Z W b m m 6 K D o j x w T Y y N j X 1 2 L 9 M 6 y q a G k 1 f 8 8 k l v t 2 k k J Q a g d H 9 k v S w Z y j Q 1 4 Y k c V s q W A Y o k k 8 / Y 7 v / u f 2 I B e r K 2 u Y 3 l l G c v L K 1 h b 3 8 Q j Z 8 + Q + i 3 g 9 / 7 g P + P G z V s 4 f / 4 8 v v 4 n 3 0 A 0 R t e v w G H h a 1 / 7 m n o W 0 / T k q G q E v V K r Z F k 5 u d M A V 3 L L e H n p d V z Z Y S f z t d P K I Z H x I B q h x T D p y V i m N K m M P Z / Q q Z b J 7 1 2 w q D a P k Y 7 h e b I 5 5 o W b O d x s l t D O N E g T t j H p q 0 C e 9 h s i m H T G U g 6 D 1 q v G m I b e v k d v 5 W Z D O i M E T q C H G y z 7 c j 1 B S s a A U w B F T 8 Q i U i E b a o / 0 h M + L M O l E r b e E v s d A Z a t I r j 8 J w 8 q j X C y h 7 j 2 E 2 f 1 e z O 0 / C b + u I a z 7 E e y T X p g 9 N E s 0 Y E 1 6 c R r B f m U A X 6 N H 6 u L E v g T j k 4 w b R 8 b G M T E Z g 5 8 x i A T 1 w g J 8 n Q W k J k 9 i e n w E s 4 k g j q Q j O J I I 4 0 H S r 8 O j c R y f c e L U R A A T / g 5 m e E 6 7 W W d N y S j U F J 0 + Y 8 g 4 o v 5 9 C D G m C S Z D C I z S u G m M B c J B H D x 6 l k a t Q o v t w d S B I 6 S a c U z u O 4 z M 5 I w a g 2 k X W P t u C t G D s g z e h V b H Y j x n Z 3 i F A p O U M C b j Z w I i G l l A p e 5 D z H y X X v S Q U u Z h n 9 u G z h 7 r k R T B Z i O A 0 c A i e q 5 J d U y U X H P 6 W W / G N L u U e r N 9 T v 1 W H k m a 9 B x A 2 D O O g C + B U m 6 F j I B U j 7 o p y 4 V 8 / g j B R 1 p q s a y y 9 N 3 t U 7 9 X 4 Y P c l f o i k w 6 U f g g D o j 4 K 0 E V X R E e D W p q e 7 Y c f 3 / O j y E R m H x z F 3 J o l v H Q o y k t t P w f P 6 F P 0 X / Y S Y c m g e N m p Y g e c b s Z a b J B 6 r Y F g K E S l t s h R 2 U h U M r O Z V 0 + 7 E 1 G L 9 / q k M Q x u 6 4 0 m Q k G / s u 7 1 a p G 8 + q 7 y D 8 V O N 9 t e 6 X / 8 3 q / g x 4 9 9 D v O x a b y 4 8 h o K v O 6 n x p 9 g L D a l y q O S D U I V 2 C A 8 w P d s F M k g y W e K d P C w 8 8 z O A L / z v W v 4 R u 0 2 a o c u Y n b m G p 6 M b e M E f z d H u j f S I v V g X N c v e O g J W T 8 G l 9 5 o G 4 M p C 6 / G u / g a g / 0 3 N 4 / w n P 3 w y L o d I w B n l T H Q T h 9 P h K L 4 + O x R n D g r y 6 Q J 7 H 4 W 1 Q 7 p k / 8 k N p r n 1 f 2 X 8 4 / i x M S K 2 l H W 6 Y 3 g 1 t s N x h x b q L h I u U j z m l 0 L N V I q 7 6 C J h L c G L T G G T M y F / a O T m E g k 4 f A 2 E A u M 2 0 r I O g 1 a 6 + j x 5 U 0 8 r u o v t L v Z 4 O 8 b b 6 M f O 4 t C b w F T Y d I 3 R 0 9 N c h U D K e e x u h S b / 1 e X 2 D e G E / q B I s p d U R 6 7 r T z 0 C q P B o 3 f 6 Q a y 2 U W q j v t m l I U q p g c / A r D 3 + I + 1 r M 5 u e o t 9 D a v 6 9 m z Z d 9 G k F j M X P w 5 n T M O J d h z b 5 E 6 r v h t d u M Y Y t 0 x O P R / s q M + o q f A + D 5 N M s q 1 y r o 7 L C w p p 6 9 B 4 N 0 v O A L s k A A z 4 H 2 c L u 2 J + i b D x X p i g J a w n F R 5 U + D O d / i o 4 I U P b u H S E y L K t 8 r / b o Y z 3 2 z j i X Z f K S F v / z S m 6 N H k q y f L Y C 2 g d F K V 2 t S 4 w j j q p G E + U V V 6 j c t H B q f h Y K 6 F U j c H Z h x F N I V s j B C s r v 7 f P o T k k H p P C 6 L n y Z 1 o i / Z T e o D t 7 r o S R 4 t 8 H g Y O M 1 8 e 7 O Z Y T 0 E H T G W S Y D 0 A u b F / H M A 5 9 U v 5 V z h n T R I p A k U y R A l U f i i J W S T p A O l x 2 Q z t / M 4 n d / c B P f r + d h 7 M 8 h l H k b j 8 S W c Z L 3 m m R 7 + W U i J e / t Z l m E a g i t 9 w R a I J / C Z q y H 1 9 n 3 F y p p V C s j c H X i c F q 0 Z D 3 S l g 4 7 s j z A G K I 4 c k R D O k E a 5 C U F d J E K a e O q P r X u N t a K D y H g 6 i P N W K x H e m L V f A h 4 o p g + F m S Q T w + X D M O i J T 4 2 H s b + U A H z a Q 0 P H H g E B y a m + F 1 c b f p f 6 a 9 D H o o s V l u t X C Y o 3 f V L q H Z D N G A 1 U k E y A P a N j A F Z D L h N U m o Z L G 1 2 S x g Y s l B O d k S 1 D Y 0 0 n 1 A d l 6 y E M A M I p j Q 0 O h X 8 + z e f x U 7 V w F K p g B 8 s v o r v L b y A o 9 7 T s I o x e m Y P u v 0 K Q p O k d R n x H h I X U 1 / k n 7 o u + 1 W u y z J I n + 7 U a H B J E X u k t E f S I V w s H 8 a k + x 2 g s Q V X e D 8 1 w 4 G t q g u L B R c O Z e y Y S u l C u 8 q / 1 B x X S O m C 2 p 5 O V I Q 6 4 y e f z N V 1 N A Y X E X J l F D D r Z c b 3 P E H 2 d t Q C f g K Q c R J / I 9 c T f b Z n V d j e T d p O P i s D T B m C m i c r U N q s z A 5 7 R M / F + 0 n 8 9 e c V f 5 g g l 4 F d V Q F e X K z g o C W D Y x o s r z w B 3 N 4 5 V s S m f r Y I S O Q 3 d s F s q y M z x Q P 3 P P p T r m k D 5 a 6 I s j d r R T V 9 R E Q m u R a y y w j v P q i 6 Z Z q 4 m r 2 B h e I i L m 1 d x m p l D W O B N M 5 M P 8 S G Y q N I 4 4 u l k w 6 k g k k Q L a n X j l F X 1 5 S G y Z V N / I f v X s V v M X Z Y G y + i O X + F N O l N f H J k F c + Q + p y o W Y i b f s Y v t l L 0 S S 1 A e u c M 9 9 C N t r A S c + A l j 4 X X G 0 m s l K c Z V 4 0 y r q I H 7 F K h Z V Y 3 l c a q O X B 0 g p R r J o V k T B I x M n l S 9 q U Q Q 0 J v 1 2 u g a o R x J E M + x 7 4 N h T L o U U F N z z U k U n H + J o p o S M d s y o c R e f i b b w G Z u Y + g r 2 1 R q Y p 0 D 4 x p G d g b V G Y z 3 1 B G p C u r R U W J 6 7 f h S Z x U 7 W 1 v F k r v b 7 X h p B e O j n y K I E 5 T K T L q m U r y S E 3 T q M F o l F T b i 3 V v t r P w d i e g x d q o t j d p s B b x 0 8 d / H I c z R / H Q y H F E w w m E 3 B q i p J 1 a s o f I K E H p E u D Y u q C E / S C G V a 4 p F R Q d k N T 2 W t V L r 2 I b y 3 y D b e x p Y q V z G l O s 9 + 2 i B x 4 9 g U x o Q M / E R m F f 9 D e / C Z d 5 g 7 r X A 7 o V 0 s N 5 w k Q 8 r 9 B C M b 6 i 8 E 6 E f R a a O 7 J v n p v G y 6 e 2 T R A g y C w K j 1 t H Y W d B D f q K C K A E b N I n Y g B E Z 4 Z g 2 i t 3 y y / v 7 e U Z 6 l y + y u 1 V d f z P I z t L 1 M V 7 Z 5 t X F / 8 E / s m P s Q D 2 0 g i R 4 c 3 k r 6 S k J S N n o 9 q O V U R k M q h w W Z H h + U N R i Q 6 e O 7 y e S K W w y Q 4 P Q G c j y L I O r z O B 8 o K s Q 2 J n K N A M E N v P e C Z w d 0 K t W C b l T f l e F N e + n p 0 9 E o D J n K 9 K O 4 h / 9 p 3 L W M k 0 U Z + 6 i P T I V Z y M b + M h l 4 H H W g 5 E S x 6 4 y p K B Y 7 n D d P u R P n Z 8 X a z z F m W q c G X Q x o o z h K v 1 J B a L U 2 i X J + H v R e F k 3 C P P i X K U a W x I E Q M N 4 P N H J v H 0 y S m k o t J W 0 n E E O U s k B k d Z c C q C z O u T t s j d q K B H S u l / o K 7 m j s n 3 O g E X j U 6 q b a c H l X N Y c 9 q K M J R R 7 I c 3 H E N 2 8 x a S I / O q v p I w a r U Y M x a + D 0 x + Q R m k I O m Y c 9 C C j q v o 6 k + o / e J 9 g d h d g 8 d y b D e v I + X Z R / D 5 V B s W r 9 B F e + g 5 2 1 3 8 m / y / 3 Y 1 z Q f p O 7 0 5 F + 1 s P / n W k G U O J c R C R + E Q e L C 6 K K T R P F H G v k R U R b 1 D v e P C W P C 5 k V + Z T J Q R 9 6 0 j r B + C q f x + m 8 z D c z S u s Z Y s 6 o 8 E 9 9 l F a W Y l p + P v N r 2 C Q + Q u q 3 G I Y C S d 0 G d j K U p 1 g J I 1 c U 0 M m I P u Q C J X l v e V H F J k 7 6 g / E 1 d 9 4 a m I 3 L r J n 9 a j M J m M k k X v 1 U r 4 X 8 N g s j D o q n 3 l c f i t e P m / c s k + 8 r 0 h G O K p 0 u 2 3 R u / b 8 m I 0 / 9 F 5 A C b W r b 3 w T g f R j D J 8 S u 0 d Z E D a U K L g U R p R l 6 L U U m H h c O k i o l 3 S e r R D 2 U x F + S F j g r l R K r L k o G j t v 6 b U N x B M z / B m 5 O C 2 m F p S x i o H a T 9 u r x a C P 1 U D G r 9 L i w 3 s r M P N W Y r X d f C / P b G 3 W S 7 T m A f z K V 8 9 h a c a A M f 8 y n p q 5 i E + 6 W j j d o i J X a f c q s u 6 I F p S c 3 O 1 u w J O R 7 Z N d e C P U w 2 s D D 2 7 U o q g Y b l T N M D 3 e O B z G K H V O H h v q I t V j f W o a H O p x N h Z O h 8 L 4 1 I k Z n D y Q V s / q H c o Q 9 N I U U j 5 R 5 l 6 7 j 8 5 2 F G b 6 i t o X T g Z J / R 7 G A j x P P K z V 2 o K 3 d R 5 r o b v r x z L u g 3 C T k s q 6 n 3 x 5 H a n x g / b 1 q G y i B J r x M t q + J 5 X y i G K J b g U d l 5 D t j i K s j 9 K T S b q Z X o t f l H J r C C T i 9 p 5 0 M p l W 9 g n Z j j F m S r P f 3 M g F r v I 4 W Z e k H V n w A Y 1 a 3 H 8 I c f 1 u c k f u a b Y a 7 A M x n P K I V t u Q D p V y r w z j K J G P H j B w m Q w k G s h h S j s M V + N 1 d H y k k + 6 o 3 X c E r / x a 1 W v n j 2 G N / o R 6 L w Z a U u P R 5 I Q y q N J W Q g N l h b P X w b i L b E r K P m x n e e S M z P U r F p Y Q i U w q E C k 9 5 X c C E 9 E Z k X v L K u f Y h s c G n B g M B W j W S 7 Y b e z + R 9 m 1 s B v E b v / G b + J u / 8 H / G / N R B Z H M 5 S Z v / 3 S 8 N b y K d 4 3 A G 4 W w u w R m c U j d T D b p 7 E x H 7 Z q S A P C Y W U w r a 7 7 W p / E J 7 b K s 1 L P x e U a l J c m / J s P Q 7 A 9 z 4 z i q q t 8 K o 1 L a Q 8 6 x i / 6 l R X F 2 4 i Y n p U W x s b 0 K L M 2 C v 1 3 D 9 + m 1 M z Y 2 x X W x e L K B X I o 1 I y + V m A C p W 1 K M F 8 U c v L e B 1 v Y T 6 g R f w + f m 3 8 D c 7 X R x e 0 j C 4 F k Z T V s / m f O j U W X 4 C x K X T q 8 R a 2 I k 0 8 A O C / / n s P D a 3 T s L I n 4 S z u h 9 6 J Q G t p c P V 1 U j 1 6 J k I J j R Y r 6 a F S Q b O j 8 6 k c X Q 2 o e j e 3 k 6 S 9 9 J G o o T S b j I f s X y z j 4 b n F j p + g r 5 X g U c e M e o N K / q l 1 n / V 3 m V 8 M K D 1 D s P d 0 p D w z d O T M C h n V a W D h e I 4 q S D q A Q L d F r 3 w J v r 5 q 3 D 5 p + A g 3 c k X b q K K T S S I 6 + 0 2 F c t N z 0 K G s d 4 4 h 5 C W V k 9 y b 1 U L K p 6 S v v E y b p M x w U E j y E D / O k b H J x H 1 R 1 h m e i w U 2 K 8 d b J W D 2 K o n M B G z Y w s p q 2 x H X O q v o N 2 R P d R l H w U Z v x S 9 u F t / C R t i O m O p h q 0 v 8 4 k + k n o Q l z b 3 I x l i m 9 d v K K 8 t j + B 8 5 8 V n V Q y Y W 1 / F 1 b d f R W L u U V x 5 8 w 3 S / w S W r l 1 E s 1 L D x N w h X k W y g a L w H d z M + 9 g + u 5 N a W R f x i i J y h g D O T 8 9 c o 4 H y 6 2 Q V b D s B x l 5 m J M r 7 X l D Z F E + 9 2 9 V 1 + 7 1 D D Q j L z B E h T T L t a K / I / d y 9 G D 7 / 2 c / j 9 d f f w f / 2 T 3 + d u n r d 9 l D V a p 2 N 0 0 W M v F 4 C / w 5 5 r X v 0 x 1 Q G R K b O D P n n X m t k N + Y Q O F L d v Y W 0 3 b 8 A U t y n g E l + V 9 6 o Y P 2 N B q 8 Z R n 9 8 G 0 c e J F + W 6 / G 6 q u K S F Z D f 8 n f K y l M K V 1 p Y q 2 / g 9 C M H F M 1 T M Q T v 1 6 g X G E P I w 7 d 0 d n A b t 1 a r + O J z 5 9 A 6 e x k f O f I s / q 9 U r O T 1 u N r p y M x p 6 N J L i U 1 w + j o I p h 0 I j H f g O 9 j E W + k S f p s e 6 c 2 l D y G 6 e Y Y 3 Z O M z X l A r X k U n e k 3 0 2 2 z U N r 1 q p Y t p T c P j + x j T H R r F 3 L g s 4 X i v A Z F y 2 5 0 i b e V C q 2 T C 2 P H A P 9 9 C u b O C z q C J F O m P z I R 2 e 2 X N E D 1 u 4 U + x R Y v t Z N w a 8 0 y i 4 z D Q N P I s M 6 m 1 5 U Y k P A n D U U J r U O R V S X c Y y 2 m d A M J t g m r 8 M y j l V 0 l 1 Z h B 0 X o L p e g h r t b f 5 O x f B c j d T 5 e g 5 M R J 8 Q G y 1 6 s / S d Z a T F H d k 6 j X 0 o 5 + Q M 1 Q f b J O O J f V 9 2 G p e w l L u K U x F u 9 i X 6 j M u 6 m C j f k H U j y W g M v f c m I g / e E c f h q K M M B v 6 u V 0 v d X a 6 Q 4 9 p J 5 H e I a 8 + y X b X z Z d g e M 7 i 0 u s v 4 e D J M / S g W V x 7 + 2 W c + e S P 4 / a F V / D Y J 7 + A l e u X 0 D K a j B G r O P 3 E x 9 E m 9 S u Z i / C R t U j q X P R V D K w y X n y J l 5 J j Y q D k b 9 s k 6 A M J l k / 6 3 f Y 4 E q L I X 6 n r 5 j I N 9 f 4 j L K + d Y J H f y 3 e i q 3 J d 8 X 7 D 5 e 9 7 R S i k L N + Q q 8 g T G 7 s d o b + S y W 4 g E U v Y S Q l d 1 + g 5 7 G w H W w N X L 9 3 E 6 L T M o x J u e 7 f B p L F E 5 M b 2 4 b u B q R R i 7 7 n S a X K e e L 2 1 d 7 a x 8 7 Y L x f U 8 g q c c O P T 4 C O J p o R 9 y j m R j 7 A E + s S T d t q m A I 9 e S V z B D n l 0 N o Z U l 1 U h 7 7 J n s X p 0 U M K I a Q x q g U m / j D 1 9 d x O p I G e F 9 L + K v + b d x 4 F Y A p U t R l G 6 6 7 f m C h l O B a i B J B d b D E 5 R t t T p Y j V l 4 u R V D P X c Y z p U U x g 2 Z W y i z 3 N m 4 j J N 6 s v l J p Y 8 4 q 3 4 8 E s H p S B L H M / N I D O i 9 r J 6 a A q X q u 1 t 3 i z E Y W 0 e V S z q q v U 3 Q J Z u s Z x v 9 Z g 9 j i W O M d 9 x w u l l 3 8 b Z s I 8 1 d o u O L Q C c N l C 2 t v G 4 / K r 0 1 B P U Y 3 D K g S r C J R 4 j q Y w i 5 R 3 g 8 o 2 i X q y W T S o + q e W 3 S F 1 5 H F j 3 n G O O Y L M H i Y Y g 4 w t c Y m v 0 C I S B P l y j Q O K 1 i J b + G R i 6 K t r / J N t k h h S U w w / u V t w l 6 0 h j 0 + r z X O O 9 z A 8 v F U U x G O t h u X I V u k T I 7 Z B a 3 j g F p l 1 l k b B N O K q O g j K D E V q L g b I v l o m 1 k j K 4 D Y 4 x T h a K N R Y D r O 7 K 6 e A t O l n 3 s y C e U c k a T a e w 7 d p p 9 G s B o x s c 2 v 8 a + P o B E Z o y x 4 7 j y j k I P d X c M P o 8 8 W E t i K M l 6 0 n C J g R V D y + 8 l n v T 5 w y r 5 f O O d N + n d D u K V P / 0 j V a Y i W Y + c 0 6 h V Y T Y b 1 K M W j 6 2 z H S O 4 8 t b L i K U y v K r 0 H P 8 p 3 R V g 7 Y Y X u 7 o t N F S u I S C V 8 4 Q m u 9 m P k s 2 W T C Q R Y g N K Y p O 9 b j H h 2 e J X / F q l M G 3 X r a Z / 8 K J X r 9 7 A a D A M 4 1 / 8 a 1 g 3 b q P 3 w s u w 2 F G d P / 0 O V h h X b L 9 d x e o 7 W Z R u u V B Z c C F / g x b e Y s d N l 3 H y I w c R j 9 u J C 8 n s y R 4 E k o G S F Z h i W S S z o 7 w h C y q F F h E v q c V o V + l e m 9 U K o q M J a T / b g r A D a c R x c y W P / 3 h 5 G e a h V T w 0 + S Z + z n T A u B w k 1 S L F q 8 q 0 K T a O o g a 0 R H 0 b q H q E i p w y k I 1 3 8 V o 7 h l b u O P Q l J 3 7 i 2 D 7 s i w U x E f A j U f d i x u v H m f 1 J P D K X w Z n D o z h x N I G 5 A 0 F o v g G M A m O g W h C 1 d Z N l N 0 j L h t 6 J j U z K V b h m s I 5 N h K Z I d U g r h e O L y F h c x z Q U r X P 2 q + o p + o Z v n A o T U b 8 T h Q x 5 R w m 0 E D S H 7 D J l d 7 B t i e 1 O V 3 E N 6 e O g 2 4 R D S y i F 1 h w 5 A m q c N C + j s o w y x 6 3 R K 6 D Z 6 m N t 2 8 T V 9 Q Y u X 2 / j 0 l K H i t 3 B Q q W E 5 V I A l c I 6 a q U S X G K o d F 2 1 j y h A Q I t j q a g h 4 l t Q g b f H R W W n Y b C 6 8 h S M M w p M I u p 8 6 R T 1 g S B i z N j o e G D 2 H D g m S 2 L c d h J B 6 r B d B c b G J g n 3 V f Q 9 0 8 r S D 2 m W i M M b g a P 8 O u m 4 D N v Y t F m U W u 4 h x n m Y t R N q q R J l N M R y D f k s 7 S O J B f E Y E u P I B i q R W B K y F Z 1 8 H 4 m n k N 9 Y R Y 3 1 l h h r 9 s g J v P y t r 9 E g 0 X H w t 7 6 g D D F I R l u M A X W O 1 1 c e j Q f t O t o Z b f X + f c T 1 S 4 y h 9 l I W k Y E 7 j P b m K 6 j D X m s i y i 0 7 0 M h T A D X S H 9 f i d Q w 2 N h D 8 s c + g X y j A M z G O 3 s Y m y o F j 8 E U d G D 2 W Q G I / + e x s D 7 5 p C z P H J z C S S d F K y e Y l 9 j i R 8 j L k 7 b L M w 0 6 D B m E 0 K w p Y U m B l B X Y r 0 j b Z m T T C j k a a Q W k N v p D O c t G L 0 N 1 u Z O u 4 s J z H L U c T 5 s R 1 P D 6 y h M d r H j R u a W h s k G 6 S 6 o g C i s K J E k q H u z U L / k w P g Z k O L o Y N v F K n F d w + g W O N H n 7 i 7 D T G 4 n G k 2 0 l M J d w 4 e 2 Y M s 0 k 3 D s 2 O Y C I T R i g o G T 0 X P D 4 P 9 D g D 5 F g H 3 j A B X O 6 i U w y q y b / N P I N 3 d q D X m U F k n 1 B X S V T I A w w 6 a g F h V / b s 9 v h Z / j 6 q 2 + + g C x o u f Y Q K H F P W 0 K Y Z e 2 J U 1 Q c 2 L Z G 9 3 8 S D C 6 V 2 + k Y Z 7 7 2 B g b 6 f 8 W a R H q W O r N l G w V h U E 0 P F A R Z L H c a m L b x + s 4 W X V 9 p Y p M f Y I e 3 b c T e x S X D c r h J o p R D q 9 T L v E S W l 8 q i n t f d k F 0 x e o N U o w O e t M l Y T T 0 A D x 9 L K e q M I 7 y 1 y M + d B k t 5 e R J S 5 w / r 5 y H g q Z A N 1 m d H v s R D z 2 9 8 r 5 S T l 1 Y Q y y d r 9 8 g / g C B y 0 j e g e c Q Q I t O x 3 4 Q j x O + q B 6 I z 6 L U X e C 6 V T G V X + T t E z t p G 8 h m v w J I G h B w I E i m w b 1 0 M w F k c w Q k p N o I X Z t 8 n R c Y K L n p U G f G r / Q a Q Y Q 4 Z J 1 6 S N R U 9 U m / M + P M D f S 6 Z Q 7 m f r 4 3 B B 6 f u J 6 5 f o o e T E v W L R S u r O D W i R Q 0 T 6 A L l F U o V X 6 i j d 9 q C 0 X k J 8 8 x y o H e h c u y b T g B W Y H E R 8 8 g s f Q m Q 8 z A r Q g v u F l u n Q Z T k F G 0 P c 5 R D x Y q 3 k n j L e I A 0 g j W I j 3 1 Y i a S j 5 v t 8 1 0 C O P l Y m Z t U a N F d y B 3 / j n s G r f 5 e t l l H d e x 9 L K B V x c 2 8 Y 2 7 9 e f 2 M b x x C r O G i 5 0 N v y k i f z b k m v L f W w w S V V l S U i Y 3 N 6 1 r 4 V n / e T 2 O 0 e g r x 7 A J 5 J x P B i 9 B k / / c Y T D J g 6 c z i A R l Q T C A N F I i L T j b l m F 3 r C 4 N g B 0 K m H C B 3 + K V i 3 Q J o 3 q 0 V t M o m u 2 q B x 8 k Z 5 0 6 R n r r S 5 q z b Z 6 N c 0 e e b c J q 3 4 N v e B R X i e g s p g C V q F c A p y h q D a i P o l 1 l v a Q + w u l d E k m t X E D f W 1 a D W y H f H V s y / w p K o G c X y L I L y 8 0 8 T K 9 0 j W T v 0 1 p 0 E b 5 H e M i x G n R S c W c N A Y D n x M b L S / W 1 j f g H v g Q D e q I h H b H C Q c J t D p x z E a T a q l C T J 8 g J g i a g F A v q A e P j 4 Z t o 6 v o P x t Y h h C i m o l s 0 4 t c w 0 V v R s / N d p e + D x C w l 3 N b S E Q y c B k 5 o H k T V m B e t e c d o + e k 0 W i u 0 U k S E G 5 5 R K f t l R R w e G 1 b j 2 w a Z s N M / i 9 1 t m h Y a O C V Q b L P 9 9 B A 1 2 v b 1 M W w + p 0 c U + 3 J f / J e / V a u o / S S 9 + F 3 U h a 5 v u i i 6 m f W 7 U 6 S a b f / 3 0 / U 5 F g 7 k K a S s E J / e P F r e G H p F b x R q O C t z X f x 1 t Y l z H d O I j L j w N z j M Y w c j c I 7 P Q b v 8 S P w n j 4 O 9 7 F D 8 D 5 w B J 5 H H 5 Z F S K o Q o h h 3 b 2 o P w s p r m K i Q s a x h d k g y d b L / m a Q 9 Z X q T N J g c l x 1 0 d D a C u G L x a M p D m l e Q S S 5 h P d f H 1 1 5 o 4 I 2 r j L t C A d y u B 1 G h t 2 s n 8 s j E 1 n H a T e / T 8 K J X Z 1 k I r j u P r X F Y 0 K P y S J o e o g 8 0 c X 6 0 i a 8 2 x l F d f w T O y 8 D P n 6 X 3 6 R M I 3 R D S R 8 K s A 3 k z Q S 2 8 f C h i B q Q j p X F F p M G H 4 2 Q i s n 6 n s k J D Q A v v D t J r V R L Y X s z D Z J k q T Z O g k q e u 9 1 A l m O q t D o F W x z I 9 c 5 d t 4 / O K F a U S q H j W y T Z p q Y 6 X Y 0 Q Z P U B f j d / J Q K 4 M I q v E D b 2 I Z 1 C h k d g P t 7 V F Y z i j 0 t / t H R c W l / r 4 3 g 0 P l p 0 D e C d o A K M d 9 C J F t P U K 2 l o e f c Z Q P d 0 k 9 T L h 9 f n R l I 1 a C K q o r D e L + B A m q H x O E 9 c L 9 M y 6 g 7 E c 7 y f A 4 D 2 H A / P J A I G 9 2 7 z i o a S f R O k E V G O h N l b K X q z Q a 4 / L c 7 W s L h q D H U y F x 3 C r s g B P a A a 6 Q e A 0 t + C O 7 G c 9 5 U K 2 c X c G 5 u C q P k 9 j M a / a Q A z X X m W W v 8 N + k J c y w G x D G a 6 R z 2 o 6 n Q C F + i a r t Y X W + g N R 9 h c d g O g h 2 0 5 W I o h + C t B k 1 r l c X + o g 7 S y z U o R R K c / I I k m 8 L o A b G l Q 5 r g D N r 5 + 7 p W O z 6 s J Y s C U x 1 N / 7 U q 2 8 T V T r e G H x F e w f O a i e j P D M A 5 9 C I p D G z f w N f P b x p x B O h t S F 5 S Z O x l D V N g E Q T 4 O l Z M f 4 G W / Z N 5 G b D S s t 4 B l m v a S y 8 n s p a M e k F R X z z s J J t k 4 G h O X R N W L 1 Z O R f l n 8 I u C w W W K R S K P E c x l i 1 1 2 m F 8 2 j Q 6 7 z w h o G 6 6 U U w F c b N i h + G F q G y d N E N 5 t U m k v t l k 0 b L V k w Z m / S Q d g T S f U T m u 4 g f b W C L 3 u m 3 L S / O L x 5 F 4 N Z + / G S G c d L x B 9 B t z k G G 4 D x + O 7 F g t u q k D r b y S I x n W z U C S b J M b E y 7 r n Z 2 S O r Z z L e h u T I I 8 T 7 O A A 2 G t 4 7 V z R V U 8 0 F s L F V R 6 x u o k Z Z V m x 0 Y Z p 3 x 1 A 6 q A y + p Y J v 0 K G F b e G V 8 Z H o X l Z P t J n x f 7 i X t K Y Z H 0 u D K S s s / L w t b O Y e B f 5 5 E b I f e c B 6 e r g / N T g j v M r Y 7 X y l C H 2 f 7 x w 3 0 w 3 l 6 o x I s T 4 1 0 U Z b R 0 + t 7 O u j I o 0 l p C D z 0 B i 2 D Z c 5 n M U I K F A l 6 5 T B K h i y S d C A T l D 6 0 l W j o Q Y d g k r Y R q 1 5 h n + g u G U z 1 M k Q Q w 0 p m Z 7 i x R k 8 W 9 S / C 7 4 m o l c 5 p f 5 r t s I G O b w o B Y x k D M 4 + e e 2 T X o D J m 7 5 o w B 6 T W 1 Q s w I M s z G K O y X c R 4 K U O y K 6 L g c l 9 b 9 2 y A C T j E q w z 7 R O I p M U q t R k n N s B C / J t / x x 3 K F O 9 d R F J v 9 q c Z Q W W / J c M v 3 4 v H k n n s B J S K A E h W d T / Y w F Z P s H / X t H / z S F 7 8 k s Y w o + l e v f A M P j D 6 A s B 7 C a m 4 V o 9 E M b m V v 4 u y E n R 6 V V 2 F 7 U U 3 x k N W 5 g n I y F / X E D J l t L B W W h w 2 I V 7 E R b F O t 7 b X r b C D J 4 w 9 Q L W y o k W / 1 q B r V O X T d P K f X b s E w G u o Z u u J 2 5 V o C J 2 l A z S c r U k k Z W 8 8 j 4 G + T j r j w 8 M k g M h k / g 2 o v F m s + t G V x m U 9 D 0 d N E J 1 Q m T W x h n p U M 0 i P 5 U z 2 1 y X 1 s n w n f A w 1 c n 6 r g P / L q 3 1 8 4 h u D y x 3 C 0 G c f H H h g n m I A w A 3 p 9 R A a f b e D L O I k 0 q n h d G Z C Q c o l I v a T s L y 6 G M B a m 0 W D d Z M y p k 4 + i U r 0 J T 0 S 2 P A N u F y + i Y j W Q 7 2 + i W O v A r I d Q y L X Q p d I Z j R 2 U S e H a h M K A 8 Y a b h o S U X 1 1 L Z Y 9 4 3 3 J h V c 0 A E O o i w J b t B U L R u 4 / 5 k e U w z v Y S B p 4 M v K S L P V n q T X q 5 t F n D S w t Z l P 1 9 e q Y a z G A O X X o l p 5 e V d J m M 2 e Q x n A S I U 4 w E v S H / u Z 0 + O P o 6 c h I P M r Y y 2 x a 2 C 0 0 U S j e R L d 5 G j R 6 / a R A 4 V F A x 7 q J M M h 4 p f 0 V q H R 1 R X W I P + Y + G g a A K u V p Y r Z J d 8 H O h G c M 8 4 9 I h g w l q K e y Y F x F P P Q O r 8 A r B y 3 j F k 8 Z K 4 1 X U e p t o O l q I m W U a b j I g W Z g p B o x l F d 0 q 5 Z f s j V O p R 0 p f e D 1 b R 6 U 8 T j U o L J s F i T c V 8 A h Y 5 L 2 c J 5 M Q B B j S r / I b l T o X A 8 / P 4 q F k s q 4 a w t m 9 n v T z c M a I O B Q x c s O w Z S g S M 8 v x P T M l L P z q D / 4 5 W v J I u 1 3 x 8 i K n R 4 / j w z O P K X R H Y r L x h n 1 h B Q T e 7 H b O y Q C V r t 8 v y Q a Z A U G N Y K G E P r L U a j 8 J 2 Q 1 W G l Q + S + X F H S 8 v r S I W D 5 A G U E E H L V K I o D o u H S H l 3 M m W C R g G 6 b y W N I h Y 6 7 1 S q b V w 8 f o q L q w 1 8 c p C E T V 2 p I e W 2 B z N o Z e 5 h K O Z G z g b r O A 4 a 5 f u 0 K p Q C b K O J i 5 S U X 9 Q z u D a 6 o N I b j y K I 6 U w / v t n j p L i u N F Y 5 r 3 Z 4 I l D M m 1 l o I y D W D Q R y X I O H 0 k 6 z I p K X d 9 e 9 + O R m Q 4 u b z o x U j K V M o X 3 k V J Y T m x t b W J j J 4 u W I 4 B C t Y W s U a D x Y c d V J f 5 g z E Q j Y g U K p F t u R M w R T M y H a c W d S E c D K n b z O n o I R 6 M 4 / 9 J 3 c e Z j n 0 U 5 u 4 X c 5 r p q H 1 8 w i H q 5 j P T E L K 5 f u c T f 7 s M 7 b 5 z D w x / + j K K P r 1 1 e I H 1 f R m e C x i B T h x n e Y f B Y h F M j w 2 D d 3 F 6 J E 6 g g M p / R C p B O k 9 Y 2 o 4 x R 0 3 B X g 7 D y B t p V e X Q M + 9 R F b 8 x / H n r S O O 9 9 b D S F w 2 M x z I 5 E k Y w x 5 g r p a p k F G 4 9 d b F t y a S P R D 1 E 8 s 9 3 B y y s 2 b Z Y J s B + a J 0 h c t t d v d e k x e S z g j s N R + D Y K j R g 0 0 t e S c 5 E 6 R I t E I z b T 2 E I / / X l 1 v r S v m j W x C w A b I P a U L A G Y i C i 3 A K J N g 7 h 3 L 5 N O h + 1 N X Y o m p p S u y j n i 9 X k Z p Z c i Q 0 Y g Y j s F 3 v C e 9 0 P Z O 0 4 1 f P + e q U e 3 X 1 t C Y 8 P C x G e T 0 L o E R X M H U V y D Y / T u 4 0 G H I g W R R u P 9 l T W 1 N 7 a 0 1 F R 5 C U 6 F u k U T 4 9 K C d i F Z a d l v W 6 x E l v G Z e B 7 D a C E Z D + O b f / o d 7 J u e R T y T w X / 6 v d / D Y 4 8 + g k K h i H Q q i U K x j G Q y j g 8 / / b h q R F F 0 u f e t 2 y s w G E D L o z E v Z h v k 5 H X 1 l H d n j B Y 5 U 6 Y C L U K L b p O m F B F 0 l j F w u F E w o i h U J q G X j s F 9 O 4 a P h 0 f x F 5 8 + Q O X V s L S 0 g V R / n k F 6 F e E x u x O G e 7 f b M 0 h o j W l g B E Q S N 0 n j 2 e N g 9 k h 8 9 n I J g c C k e v q 5 D N g a 7 R 4 K Z Y K o 1 M R W v o p i 3 U T N a K N S r 9 J L B B V w m 3 n S S Q 9 j U n Y m u x a x C H n 4 Z A A j i Q D i I Q 3 b 1 8 / h 9 F N P 4 e q b r 6 J r m m g 2 a 0 i O T K r O l + z o 9 W v X E Z 1 9 E C + 9 9 C r a H n q w R J p K 1 E c x u 4 0 i 6 R t t B Z w Z 0 s R Y G e 3 g N l F Y p P L R 8 F A v P J q k m 2 V W u M R q 9 L w D G r d + k J o R g k e e a 9 v U 4 G P f D l w 6 u m 6 J 5 W i V u z K f M Y A u P Z i 7 7 M K j 6 R Q e n M 1 g K h X A J M G l x j N d u z R K e X N b S U U Z + z 2 C f I 2 x M g H s d T f w M N t J d g w S M b t 1 t S B Q x F n 6 N m q k r b 7 g H I q d J V L X H I 0 N W Q Y p Y T X 5 A O L a L I 2 j Z P J E 8 W X P c X t y t G Q + h 9 K o y K 7 C C X X f V s M 2 6 B J y C I g E 7 M X i M h K J W X U N A Y k a r t n V L U X p l c 4 K j b Q z f k I X J f Y a O h M R l a a X c 3 k P o X o q v K F e q H E o O S F 3 O 4 / y b S d O / D T R S w X y + 4 P w h 9 O w 6 j c w c M o o v l 1 h E Q G S F F Z u J p k v E S m Y x B u y L 7 S m B e 1 l 7 E o B p Z D k 8 F Q + M S 9 C E V 5 6 5 Q 0 c O j B H p f T h O 8 9 + D 9 l c H o 8 8 9 h i v 2 8 O Z M w + j T V B m s z k s L i 5 h f G I M c 7 M z b A B 7 2 2 X b M o l V N e B w + 5 W F r T H Y r 3 V 6 a E s D 9 d h o b R 0 + M w m n M U H K N I 5 8 4 Q g a x Q f R W j i C 8 M Y R R B e D + M v 7 x x D s 7 O D U 0 V l F m w S 0 v a q P 1 N C J 7 7 7 w I k Y I d I 9 m r w d T 9 J P 3 F j C J R Z S g 1 e b u 9 n c m q Z z X m m A 8 S W 8 T J M / m 8 Q 7 L U 6 6 1 a R A Y J 7 U H M E i L 2 3 1 6 W 4 d H z e y Q w L h H 6 t X V K 2 p j e 2 8 / Q K U i X a O y y l 7 p s W Q Q c w c P s c O 6 S I 9 N I T U + i r l D J z E 6 P Y 9 g P I N S 2 4 3 F q h s v L R b x r u n C B i n k O t t + Q 2 g 1 Y 9 q 2 O A Q a l 3 7 Q I N V j v O Q m 8 3 A z y H Z Q M R h r y B M J x Z L K 4 1 + l v J a T V t 9 L j 0 C K J n v / 9 R h j d Q N F d I K k k 9 E C / 6 5 j E K m h 6 c 9 D N h J y M 3 Z e L j W w s Z V D k D G R Z I N l Q n U 4 Y C u f t I t c V x R e K S n v N h 3 v I 9 d w s y 0 0 r F f C y I S X 6 a l k N y J T T f M R s X z y s G 4 a k H a b O r i P c W U U X X 4 X N N f B i A 8 l a 0 v t o S e U s E s D J b s x q S l C B J d 4 Q 4 m Z J B 4 X K i i G T n I D A h g x 4 K y 1 Y k 7 B Y A K F 7 J I a H J f P K q n E s o q h o h l Q / T z c 1 0 S A J Q x J P a p G 6 Z / 9 s g F H T 0 9 H M g S X 3 F t 5 q P p 2 E 2 u v d X H o c 7 J g U K y v e J t d 9 9 Y u k q K 8 j I r z I Y K E A S V 5 v L g 3 y d S J U s m k V L m w 7 L s n r r J W y S u L I I O W U k E 5 1 1 Y 8 m T U u 2 R T h m g Q X L y / b L n u 0 E C s g G 5 U w X g n 4 y e v t S b A q R c 3 f 2 R M o 2 1 Q C o R H 2 o 0 f k 4 X B C x c o 1 A 8 u b J V y 9 d h 7 X C y 0 s N J 1 o s L I 1 o X h e F 4 N + A 6 O j I 6 R u f b T Y + X r D x O i g i Z / 7 9 F M 4 9 + p 3 V V k f f e R R 5 P K 0 a H 4 d H V p r 8 Z h v v P 4 m E g T Y 0 0 / z v L f P 4 9 j x I 3 j s k Y c V m J W S 9 F m H n q S t Z Q I m a e 2 i D H i W E d / P t m H 9 R D Z X t 7 C V r S J f 7 a D S s V B t 9 6 k Y j A X l 9 9 R k M T R m q 8 q Y M a 4 W Y Y I W 3 0 e l H B n R k K C S j a U y p E F t h E Z o n R P 8 X S O L c D A E g 8 b t 5 l I W 3 7 + w g F e 2 a m j J o 2 7 I I J 0 E j e W m 1 3 H 5 1 B h P 3 8 V Y R 6 e R 8 R I c 3 g Y R 0 O J L 4 l t 5 n i z j G 1 2 m 4 U g f s B 6 k d Y z 4 q B C K m B N 0 U k + q F q m Y 1 1 G B n 2 C U d p f x s 7 I 8 N b 4 V g 7 M + C X 9 p A o 5 N H z J G H w 9 N 6 T g x M 4 G T s / M q O 2 i v T 5 O 9 v 3 k d K p q I e A Q B 2 o 2 s m 4 C y v f 9 4 7 B L 2 x c f p t e 7 Z Z i 7 3 T b R c 4 9 B j J 6 h n 4 k k Y J + X / B C v + N I K M F 2 V D l U a X 4 N 4 j 8 h T B o d 4 K K K S C 0 l + S y J F Z P y q 5 I + B g u Y T C V s r b K m Z X l o V i e y j p U x p O / r U z h I K F H x b x e J L 8 E J 1 W n o o X E Z C 5 / u 4 v / t + + t P x C G 3 M f I y B 0 y a L Q r U l D U 6 k V G j 1 0 8 b U N + A Z b c I b m V C f Y X N V B M P j U 0 n N d x T / 2 C L t a S s A b F L O 0 P l 7 7 k S S y L b O k L e 3 U J C l Z u 6 k A J y A U t 9 p j 3 B Y I h R V g h G O L R x O R r E 2 D g J U n d c g T L e S 6 0 r D C h V 0 D A 9 7 K C 6 R K Q u d k 3 G s K G j 2 W k x 6 q u F 2 C g 3 q d 9 s c Q Z M w S M b o 4 H A 4 i 2 a / j 7 J E Z P P f t r 8 C n O R E O h 1 Q D T 0 6 N 4 + z D j 7 H h W 1 h c X s b K y j L b o I + P f / w T 6 k n f j z 5 y h r G E H e z a 1 s l W D O m s 4 l V a Y I I 9 e V j n M X t J d W 5 t T R m J F u 9 r E M w 9 l 6 b 2 W u 9 0 u l Q E W + x s l K n q r u Y D d j w I + j 3 0 R H 6 k J / 2 I p 0 l r j A a d S g z 9 W g D 1 W g H O g A e 3 F t f w 1 u 0 S n t 8 g m O K 8 T n q A f q x B D 5 J H O 1 C n x y t i Q O / S 9 9 b Q 0 0 y 1 L Z o l Y J J N X N R j E 6 V / W X b W o 0 d a 7 3 S w D + g j 3 D K b A Q Z 0 W Q 7 v M R H U D E S 0 O l L + B s Z J F V M E b N T X Y R s T u A R r i w 3 c J d X y O s K o V x k r m R b G g h n 2 q Q d R y Q 6 K t e Y 9 R E l F 0 e z E g d C r H t J h B + a S 9 o r u j c o o t m o + j E e o j H a 3 2 x L Y D 6 d s 3 t I u w x G Y U g Y 8 X 8 0 h w T i 0 r v k R 0 6 b U f n m y M e V Q Y p o 9 W 1 / 6 x a C x E r 1 T I g a C e i d g E Z A L m K Q P Z V Z K y 2 A 8 x / O k P 8 W T S h + r Q V 3 1 O + l r m 5 V I X f a K y h 6 q F x k L d c g 2 t v z 7 2 r + / Z Y 0 8 P E B i 0 k 4 A 3 P t D Q a L y N I U L c P f W 0 O n R 6 q Q + x D I y i J e 1 O B H 7 E T F S I A F h m w X 0 + e N q r t 1 e k f S 4 Z P c C 5 L Y C D K m g E t 7 P X t O T V G B T F R 5 a C F 6 3 T x D K A K b t B b 0 o r b y I R F C W E T D w D z x I / U i h X D W w U 2 x h h z H L T o m K R g t t q k y N D F A 7 4 W + 7 G E s l M B q N I K A 3 M X O S g b f b B k Z 2 6 z Y 7 J g G t P w t t r I K d n R V M T M 2 r c v G m q g z 2 H K 7 d 7 J 7 w 9 V 3 L V V o p Q 7 M I 5 H H G h P S I I i b j w k a p o v Z W 3 8 5 V V Q z V t N y M G 6 u M B w b 0 g r T 6 Y f I x d o D M D B l 4 D S p C G q 6 q j l j U g V Q a C H k 6 m J u b Q 9 B H Y x C J o l l o o r X F O G t 6 g B + 8 d R X P L j W x y n O s F J U 6 W k V b K 9 O z F 6 n o 7 F Q a J G H X s i 2 W z B + U B 2 N b l o x h S e 6 Q 1 r b j U 4 s F X Z K N o 1 G U W d Q D t 4 w F W t C 8 M k + P X t N n w e 8 y V D m S B G X E 1 W U b s c 3 h Q 3 2 g Y a c T x G o 9 i X K Z n q V 0 C N 7 N F D y b F j 4 2 N 4 q z B 0 a w f y q u + k / G r S R F P a R F E o O I f s m G K 7 I o U E R i q l e X Z d c h Y D T c x c G k T H G T 5 h c Q U E E L z 9 M 7 i q c 9 i r x V Q a z w L q q u a S C R Q k L b x z I Z 2 D Y u q W t N B h + G x y m z I 2 y R 5 4 0 F Q v K s Z j v G E a M s w z E C A g V 0 v u r l L L S g n x 4 y y O P 2 r B S J i R Q K + L 8 h Y E Q P B A d 7 R Y 7 b 9 Z L h G b k H j c K v / d t f + l K n V 1 A A u X c N k w C E W q X c p y f E G E G m i Q z a 8 M g j R B o b D I K P q M 1 V Z N r Q / 7 + 9 N w + S 9 L z P w 5 6 + 7 + 6 Z 7 r l n d 2 d m L + y F i 8 C C u E j w p k i Q B E m X a Y k W y V I q p U p i l q V K L I s h o w S R L L t i J X Y q E U W J q o S x J U u U L R 7 W A Z I h i I s 4 F t h d Y I H F L r D H 3 P d M 9 0 z f 9 5 H n e d / + d n o H u x D o q O x / / J v 9 9 v v 6 O 9 7 z d z y / 9 9 S 8 / m h s k P h 0 w F g e h z R K W M I k i C b Y I G F y p F 6 a Q j s 3 m I l r L E U j 8 W R Y R 4 O o U 1 X f t B r U s p v P I o A F + n e 8 7 n 8 f v H 2 3 w R O g n 8 P M h I I + h G l d t Y 7 b S K o f I / 1 h C k 8 I E / R D D o 4 n c e h A E v s P R p G I E f N q c G w x h u z i F i E Q + a v Q Q G M r g k p + G 5 0 w r S F h j z q a V Y A q d J W B g S x M n 7 C 2 E X J V T o 1 c m x + i X 7 S G 8 I A Y R c 6 9 b S H 1 h 4 I o Z D L 0 l d S J S G h X J U R s K 1 e W U U K E t v J j P I R 4 b s I 6 D 2 F Y r N W P e N C L 8 X 0 D h H 1 D Z A x a A 1 q u f L f 5 1 9 0 Y R M F d x L n 5 A p 5 f 3 Y B n m B a O l q k a z s A V V F 6 o q c l 4 d C A p M D w z H 9 o j m L k h X x A 9 N A l 5 G t T E V c I 1 D R + j Y L g a c b p o 1 N o u W W o q T 6 W P W X X T p 4 k E W k h S w J L 0 7 + J M Z 8 g M O C J c F N Q n o 1 X b b u T 5 b a s Z Q a B O P 6 f g Q o I F G q X 1 G E 0 G k d Q q t X z u o 0 C r b t U o I a t l Y R J r s v g i o t 5 B 0 9 Q / H G s Z C F i k 4 p v b D l C g i X R 8 g q J M f 3 i S + Z u i t X o B M R S w F u r H m F b G S r z b h O N 1 B 5 D w j 6 P f v 8 9 c 9 5 J 4 r k T L L n 9 e 0 i F e K u T W r T t C 4 T Z t A C z b i o a 2 + e z 0 I 8 E 9 k f q j b J N 7 d / I h + V H X q k S d j Y V T + s g P j t B J 4 D x f + 9 q v P 2 q n D n e M c K j 1 y T h p / G 2 Y n i 8 a 7 a z 6 E c O H q E I j h 9 H O v Q k U L s J H j F s q y m / S p L Y A 3 z W y b U x u N k O h C 2 t N N A 3 p 4 H 2 G o T B d h F P a D N t V 3 y Z D z 5 E H V t A u X Y K 3 d A U o v g E X D 1 9 j n t p / D d 7 W M h l h k Y 7 7 I P 2 j w w g P 3 U k m v B 7 X i u G D A R 9 K W 7 P Y s 2 e v g R y D y Q i G k o R 5 / R H 0 x 4 O I h P y E q B R w 1 z o S 4 z F U s 9 T e g l N l r + l r a r m K G J g a p v B T M / f 1 G S h W 2 G L 8 U g J U N i p c o 7 k Y l / K T u 6 x m 2 A J S t 5 B J V U 7 M m 1 V A l o L R u B n M K 0 Z V 3 4 Y a Y E K x K N q 0 n B H 6 Q k S Q C N L x d X l L V A Z k R g p U j J p 8 e E + Y j r 3 f z M B N 9 J P h W P l q N a y m 3 Z h f W 8 O 5 9 W 0 s 0 x F v 9 9 V Q C a X R D h D e + r I M p 0 I r J a V E B n Y z U g k U o Z 2 L g t N p h F i e K f h r t C S F f v h K Y Q R q f h 6 8 r z l f b f n O Q g G E O 2 Y X E P p t F K Z + H 2 E f r U y Y m f B L 4 U m S Q O j q Y l n T n 8 o z 3 E Y 1 x n C T a O Z 9 i F H I U u E w 9 q R C i E U C Y J F j q 6 w V j O y g Z 9 s i R z e C 1 1 H P C B b L L 5 p W x t P z 1 + 8 Z t l H w Y H 7 b j z 0 x z e A m o 7 L i W q E p b D a K G G v R q q u 7 o T Q L d / y o C U 9 8 J T U g a 6 G G B 9 6 0 8 S j N r C v V j 3 N P 5 a l 0 S B B k s a T g A v 4 I c r k V W q + Y r V 8 e x i K x v v W t D I q E x f G n V P 9 y T y R Y D N K 2 M E q w J F B q 5 d s m 4 2 t i l o b Y q O l P T d 5 q s R P m V I K c V h u T e J I Z 3 x Q 7 B J T J 7 P U L t F 6 3 G E i h w Y j S 3 u t L b 5 h V P d U H 0 K n n 4 K 4 s o Z O / T E F 5 F f 7 W P B l 5 j t q R D i U T 5 Q / G K C B 8 z 0 0 t G R g n X t 5 P K H f I 9 J r X f d R M 4 V u A 8 E F k i 3 X E E 8 M m w z c i + W z D e 2 6 h U G u X c 0 3 z 2 C L z E u 9 r x I E 6 P 1 V I / N O C i E 0 K / S v F c 5 h v v Y E l 9 x K W c R W r r k 3 E N / v g o Z M f l g W h 0 P q C 2 i A h Y A a e 1 u n Y a h y d B G z t H P F 5 s A / h S X X y q R l d y 3 Q 1 K U B 5 F L c J 9 0 r a T I B a T F p Z l W A 0 W o O C q r X 1 + L O a p w W i j 9 H M Y 3 x g g j 4 o 8 9 a M k s k 8 G N + f o I C 5 0 a e 5 N f x t 4 D E r q 5 g t Y n m 5 j t f z G a S 9 d b T i F f p M O Q o U y 9 e T Z 3 r F e K x Q 0 9 p G O C v G I o O 3 G / S N 6 w n 4 a J U 9 2 z F y O M 1 y n m W R 0 6 K d t K w F N 5 + T 0 S h Q W j y x x T i b t J p + W o E E Y W H U 3 a R A k F k Y X p v M 1 6 C C r T D P u V Y U 2 9 U o B a q P i n A A d Q p A P 3 n g w E A E Y y m i g a i G A B F 6 N x g 2 I a N Z u o t 5 t i 1 q Z H / G o z I q t B a Q L U 2 x B i 1 v O S Q Z K d Y 9 G O u z b o g Y P 9 d Y Q 9 k / i C q Z P K 7 d S p o 8 P H 3 m m e F R 3 n e a 6 m t m F M o m w 2 k a X t b u h I r B 7 p w p F M Q Y e X b 6 k Q Q N s 1 u E i H Q N x C d S o v J x l V 4 L A 1 l W f E 9 C 5 A i o i F V j 8 m W E l / c 9 / + i / / Y e P m j X t u i 9 Y M x g w w q A K r Z Q 1 v W L D + D 4 i m T a R F q U M D t y K O v o Q r J 5 h x R G n 5 y 6 i v v 4 8 E q E S 3 O U 3 0 c m c p a m a g 9 d D j c J E u V P 3 A f E 7 0 f A R A 1 N I Q G f T E x m n 0 I z Q r J O B g o Q j 1 B I e L w W A h / C u t I N a z s w C M E y i 6 U 9 Q h n Z R n t Y k m u g u L M N v N E f I 6 S z W i A d Z X 1 3 L G v 2 / V 5 7 C W H I P V o r r + O D R D y B E m P L E 9 B O 4 d / A D a G T c q J c p h H S c V a 3 y 4 Q R p / f y p k d P b m Q L C 3 v 3 o J N K 0 C C B D W S j g o c n x B 6 m V a Y X q l Q r i K S o U a u u W W k S l v Y Q a m a 6 + Z D + i F N h Y R O u I V 9 A J 7 k G C + Y + 3 X Q g z g 8 P 7 a S 2 a G l 7 E O i E 5 L a o u w r n 1 V e D 8 w j r S f l Z 0 H 5 k o W O Z 9 P S / y r P l B Y h O y g 6 k i l l G b C W z S C t E S B 0 r 9 a K 6 6 0 J c H T g 4 n M R W N Y n 8 4 g n 0 s o 1 K G A l s i 5 C d k 6 v h o / b x Z e O j b B Q k f g x R U e V 8 y T r K / Z a K Q P F F R p k I f s k a / t 0 w r W h x g u X k x Q u b b P x j D O A U q H q d S I n z X g l e y C E w k c 6 d m a z v w V B A 4 E R p h W l v o D 8 8 y r o T Z 0 U M 5 c K j S c J u B t V I P o q C 7 H x F / i v y U o h K s I F l f o A I + b H x c M 3 2 G v C s h V R i q a 8 G 5 z c V l j E 0 e w d P f / 7 d M R w s L V 9 5 A I j W E i y 8 + a 2 Y r L M 9 e x u r c V c y / e Q G j E 7 f g w p l n q U D z e P P M c / T t t 5 D d W M f V 8 2 d N M 3 5 y x L o m i k / u k b F Q r F g n f 8 Z l k X 8 j 6 d M P m T H T 3 G g w o x x Z O q e R B A a G p 5 D Z m D M f S q D U y m c g n i Q 8 P E o n k w i b A u T 1 U Z D U I l d t 0 s d g 4 f n p d 4 1 + F r X 4 B + E a + Q i F Z p B h y H / q S r T R L B r v R 3 + J i R S 8 d E j 3 R G p 1 L F I Y 9 J 0 0 t W m F 3 E V y 7 o d o n a w Z F v b W O 2 p 0 k G X 1 0 q e h x k y N G S W h w a U z 2 3 M Y i Y 8 Q W q z j 2 y / / G c J k p H K 9 j L 6 p D h Z q b x K K x r D 9 Z g f q T t C Q H 6 O x y A R N 9 X E V J l A u L y A x S N + B l q 9 e 1 4 4 O m u N U w O b C E m q l O r w U G J F W 6 H F 3 C J k C b g q N j z 6 S C 6 l Y C I F 2 B n E v 4 S K t 4 b v 2 B 3 F i X w A p O s a x c J A + Y Y f W a Z g o I Y v V h Y v M d 4 1 + w B a t J S 3 A R I P C T M k k X N M 6 F T Q n L C d p c F Z u R / i f y o Q w r y 3 L x A M t x k / P R 8 s t t 6 o s l z 4 X i p N t s 0 z A s 6 F 1 / N S 3 i W f L W 9 i g r + c q 0 l / Y D s J f H i W k 2 o N c K Y p M N Y j 1 S g f p h g c Z h p F p + Z B p + J F u D t A 6 R d A o E w b R + r m r a p F s I x E I I E p / N u D n f V q K Z / 7 y T 1 H K b m P + 0 k W c f v y v 8 N P H / h w v 8 a x t a N b m Z / D E d / 8 1 y q t 1 W k 9 C r v M / M G W 2 m 5 6 Z V i O D t L + b / h j r q b m F t f p 5 l j l R Q f g u 1 J e + T 0 U W N i s 8 2 e Z w 2 W Y L 7 6 z r w j D + 4 t t E B y k i j L q Z w B o I R Z A c G s X 6 7 F U q r w b u e t / H T A t v r L 8 f H f 6 O U e k + 9 K n P Y 2 h s A s f u e Y + Z A J l Z W 2 a Y l m 9 l d I R 0 x G f i R y E 5 u 3 g m 4 9 1 Y m + m Y 3 Q b 5 w z Q X 8 i N r 1 s j s t A x i K J E G g 0 r I K t U s E o l R E 6 B 6 q N X x G E Q a l f Q Z r L f u x N 5 9 B x l O n d h Y m o V q j f / k 4 O l 7 R c y P T I J E w r x S p / K J H J M t y N g 7 z M j C T d v O n 9 + m / 6 N N r R m G Q 1 I A F U L U I A V f 6 Z H 2 s 3 Z Y v p U 6 + q w 1 k 3 / j C O N v P / G / o i a t s o t + 8 y N f N W k S d s 4 t F 9 D M a k Q D 4 R F 9 l P h e H 7 Y v M a 1 u M v Z R t U D Z Q Z M i r W a b W S Z s 7 q c v w W u N 9 w q F o 2 b 5 Y u 2 O u L k 4 j 2 A s j g L h I A O g a 9 M k E 2 j Y l R p f q M S k X b e H K E x R j N 9 t W 0 c 1 C T F K 2 G z q R c q N C m Z 9 q 4 6 / P H U F 3 7 + 6 A u 8 e + l X 9 L P f + J Y a 1 h Y 6 Q l F v 1 x 7 z T n L h a v N G I o l O k f 8 x 7 H W 1 B M z S L Q 5 E s J o J N O v h t V F l I V x s R v L Y 5 g c b G c Y T S e w n H / a j 3 5 V B N E p p H l 2 l F N p D y b 9 O n Y v 0 z z + U 2 o V 6 9 z 2 z q 5 s o O I J Q 9 B v d y E K 5 1 D + 6 g B n / k r g E c 3 p f E l b N P Y X T f A S x c f R O x R A J D 4 x M Y H J 1 E n j B s 5 s I 5 s y V N p V R E g s w 6 d c 8 h C q Q b 2 6 4 Z z K x p O v 7 1 N B p r 4 f i o r S + V x 2 r p N f Q H p s w i / 8 2 F 7 8 I 9 e D + t q l o W 1 e x t h U n 1 K F 7 Q m i M S B P M t / 6 S o Z R X L 9 S 3 q G 9 a V W o M J N V T G 8 c A I B U N K k m 4 B k Y E a N U z j Q x d 6 6 x 0 p f f G v F g b q H d Y k y G 9 W v p q 5 d K o j 3 G g + N h Z C z p r t W x F T / u m 3 v 4 v 5 h U V 8 + c v / D W K E C f X q F r y B P u S 2 t 5 D o S 6 J a p F k s V p E M 5 b F Z T C H Z T 8 x M T R E O J 5 k w h k N + V s e s a b 2 T o F J 4 l E B Z J G F Y 3 j Q a X p F J y s X 4 Z i V Y v q d M Z L X y T X L M v G H 2 V q X w a / k x k S x W T j v b x V i Y D N / d F R h l X I V q B c o W p k j W x M y I Z f x 1 m v B m J o H g a J n f S k B t R Z w 5 e w 6 3 n z h i t I 8 U S 2 W 7 j s q a l 4 W n q S Q u R C f J / L Q S i l v v 9 1 K p U K A S 6 p i x e X p e y h V N X t U 4 0 T 8 y Y o R O e e 0 f 2 s M y d D F M N W g I Q p S R v l j i u y E M H A 0 Y / K + h R V a R 7 F C B 1 u / Z V 2 b x v f P L W C L s 6 w y 0 a f 2 3 U d e e v f 4 C D y E E l r W b C E M W q 0 m I G 8 7 j n q E L + P u e E o 5 M x 5 F / p R + 5 R Z Z R K U h Y Z y d a D j 6 Q x 0 t H C / g / c n u w O P M Q w p v 7 0 A p V U Y m v o u l f h D 9 S Z Z 2 S o Q n X G n V C 3 E Y f 2 o U B h I t 7 4 c 0 M o b n U w o l + N y 3 u b f j 5 + 6 k U h r S T h l V k 6 R L 9 Q a Z V d W L d C a e O V U d y 9 G 1 T + m L + J d o c v k f L O r f + I f N t L 0 2 l m t i f V N 5 s u A 4 J E n s 3 / w K u 8 b 9 r y t w q H 6 u c b S O C + r 5 2 l K k o X 1 j D d m f W T J Y U k V P 4 5 0 U q e A A R n 1 w b l 0 F k p v V Z T 8 X E r D j J h X n f W C o e r D v H O C g d v A n P b / 7 W b z 8 q v F k u b y O 9 N g O t 5 6 a X J N 3 a S f 3 / + V d / h K 9 + 9 S s 4 e / Y V / P C H P z I j z V 8 / f x F 9 f V G 8 / M o 5 s / f P X z / 2 G G q E A p G 9 d + H q x V e x u L S O 0 2 f P 4 t Z b b 2 U k a r 9 n o Z G x d Y j B J L h K k C T a S Y h j l V Q Q x g H k u z L D a i g x A s 4 0 S S P o v l o P 1 T i g k d f h u K Z / a 8 k x + V s a T 6 W W G 5 l 7 z c u S 9 r f j t J w K l f W R o G Q u l q H 1 K W I j s s 7 W l I s G B / p p l Y O Y m Z 1 F K k m 8 H q J A e h h G M 0 F h q a B R o I B s V B A e 3 K k g h 2 S F v V 1 G U n j y q X w B v s d 4 c + t r i P T F 6 H P V G S 9 9 J G p t Z 5 M D 5 b e U J h r w x B A Z 8 a J E J e U h v O l t C B J p z K Q q u E 6 / 7 c 0 l j Q m 0 j N C i x V P j h D e w h f 5 I D s l o D o l Y E X e O z O B r 8 Q U 8 c i q C 7 W 8 M Y / 2 l M P L L 2 o u L y q 2 p u W J u V D a 9 S L 8 c Q f T Z P v x X x 9 N Y P n I B b 5 Q G E d o Y h 7 / a B w / z L Q F q V O m D V Q a J r / c R o k 0 h n B 2 D J x 1 A Y 6 W D W 1 N t H B 7 z U u E e x t 0 H N I 3 e W g o R L 1 n e F q 5 r Q R 3 j b 7 I 8 1 D J m 6 o L 1 o n w m A u O o 1 L J o u 6 q I + 7 P I V a w S d S j L t C 5 l / R i k f 6 4 B u 2 p + V z g G S X U i a K / 9 C J 3 I I d a B 5 Q X W g H k m E k / J Y h n B I L l c X l Q b W b O n k 8 q z v 7 P f W D w / F Z q p Q 9 a H W m U 3 V i 6 j j 6 6 C 0 i 5 l z J C 6 g i l L J 4 u 9 M x f O 8 B b D 9 3 z l H / / a o 2 J E N Q B E q O n 1 Q O Z O w 2 r q z Q 4 e / r k P I 0 L L N E B n O p s t G K t T 1 X o I T P Q b F y 8 y M u D Y s e O Y 2 n 8 A L z 7 9 G D 7 x 8 Y + a u S y V U g n 7 9 s n P 8 u I n l 4 O Y z f g Q C w K R g J x m 6 8 h L c 1 h J t 4 I m 0 j 1 H C x W z a 2 Y d B l M B f F / v q p A 0 b 0 p N n o G A d h B U x d l O N 2 N h + Y 7 t Q 7 D + m N O w I V I 4 / I D M R O t S T S F 1 h P 5 Z P t 0 1 3 d J u c p Z Z + f x L J O I m z p n L V x H r H E Y n v I 7 I e I c + U p E + S R / 9 K 4 0 l p B D Q N x I Z a E D / U Q y y m 3 w a L F s s E u a o 0 9 K N 5 N g Y M k u L y G c y 9 J W 0 J x J h d l l Y P I R g 0 s 5 5 U i u p g a + q c k e o + D t M H 8 X N v H m a L s y u 8 d s I f d 9 Y D k i u Y r B / B Q f 6 t r G X E P B d F K p f z V E 7 / 1 / j W P o p I Z l 8 K V o E 7 Z y u 8 l U + F a 4 T N p E n N l + M 4 T N 7 a r h w e B Z r 6 e P o X A n A U y I i q F D J F J P w 5 4 l k s k l 4 0 2 E 0 V 1 w Y y V f x 0 K g P U 3 t C 2 D d M 5 B E 4 g l v 3 C h W 4 z M 6 R 2 h h C Q 8 e E A C w z d 7 E I 8 2 v r x 9 4 3 d c t f W k 9 Q f Y 9 N T x r V O h V p 6 / r h S E S c t F S C 3 d a 3 F h n F T 8 T k C k / A k 3 + C v E t / N 0 A + p r D 2 k u I R H 4 h / x A e a O p K r 0 y + i Q i q 7 0 m Z / 3 X K L C i m 4 z w i r h E c N c R t L l 8 x 8 P X K P y Z d W f 9 L I D 8 U v h G X 4 V k L A P J p 8 F H N b N p c k N R C w t k y A y r Q 0 p 8 Z k S X i U c L W 2 q T I 0 X K h F X 8 p f O I X W 4 M f 4 W 0 G o w c B v / A e d F b i c x N M L f q N d H N K c F 0 U + F G 3 i y G D V J N I R I E P d x G l U h V p p R E 7 h 7 S b F q 3 T J E i m 9 p q L 4 2 w i g Y X A L 2 + S H K S 0 S X N H G q 1 V 4 Y z U k 9 y f M s t B q x R O 8 M p q M C s M 4 t o b p W s h f Y h i + H P q n 1 P J o 4 a r u Z y 4 X E f S P 0 J o s Y e Q 2 W k n G 5 2 h A d f D a M t k h e Z R b 8 / O I 0 O q 5 C T s L a T v V Q K T v I t 4 9 6 F R C 6 D v C O L f X 7 E j 9 H l J 4 Y g i d a e T w x l w G f / z 8 Z V y N F J H f e x W R f a / j e G o O B 4 M 5 D D M t n 6 1 E s P G t U W S n W X b 8 R m l W e T h k G L o r T I 5 Q S Z F o 6 N f e / 2 k J H 0 + f R P T H H 8 R 7 h w c x u 7 q C q o d C x C y F P W 7 0 e 1 s 4 N D a K 8 V g D I 8 F F 1 J O T S F e P M f w o P n Q L 6 5 T B p U s Z L J f W c D h 5 C 6 2 U u l 7 E O 7 R c j M d C p 5 1 6 N 7 z S R S i a r Z C u v 4 l q O 4 / p G / h T o v c f K J E n d n j G l I 1 g H S F e e + N J s j A V z P D D j K I n v 3 z H W C n D v 1 K c 5 O d W B e v N 8 x Q V + l C E f / v j 7 z V p U d n I l 5 c L o r o s F z K I 9 Q 0 x f I 1 u l 8 J U O V G 5 s y z s T A Q r p C p H z z / + t V 9 5 V B m t E c d r o K u m n o u Z x G T Z 9 J K B e N p S X k N J 9 I E 0 s L S + r / w s K s F 3 G 7 / G p c G W 3 T 1 4 l F j T 2 q I E s + C u Z N R K t k N M i u o X x Z o b Q 6 E G 4 U G P M I k Y h z K v 8 X 4 a I 3 i d s P W Q C k T a x g g + 0 6 Y M W R h g B 0 A q k 0 p P I 3 c B o e L / C X f p c b i K P 2 b E P 0 Y 0 / C T C v p + i t H Y W g a H 3 X f P N J C z G a i p 8 m v T s Z W F s F n V f k V Z M W l 7 J o z U h w 0 a H Q m i 7 6 Z M 1 B p G Z W 0 N s T K M r 7 B A V x S 8 l o M q R I 6 9 y k y h X y 2 V E + x K m W b 1 / Z A i h e I z w T 6 2 b V E b u E D y d M E J C V a W s s c K 9 Z M q e 4 a r 7 w Q z k p f J 7 9 h J 9 g X g d 9 d Q C h l K L O B r L 4 A A j u o 3 W K / 5 i E i v P d x e 8 I Y f r z z K C z p Y E W 4 w S U A X x t t 7 R p T 8 T R O F 9 0 5 h f e Q B f P L o f d 4 7 5 8 S D P x / v b e O C W c b z 7 6 F 4 c 3 T e A f e O D r M N F D A 8 c w d R A h 3 5 Q x P g 6 d T J u X m P w m P 9 N + t w x r Z 5 F C K u 9 p B S / 8 m v q j o e x G A b 6 i 9 k t p A q 6 k 2 Y f 2 3 j 0 I r a L B 0 x a e 0 k b u 0 2 q O Z 1 h q Q G h 0 Z Y Q S 2 j p Y 8 X 4 f m j C z K 3 q N G n B g 2 P G E B h l y / K z w q s R O 4 T T F C V P 2 4 u E d y 9 S 4 f 3 G g h t B k d D p X V o i F Z f G r E o W A s E Y Y + / W p / q 7 J M j k M Z E s s V 5 2 Z b f W O / l 8 G Z E g G c k b Q b N E / y S y B z 5 X 3 m i V R k t N s m r l o B R T q W n g q r u 6 R G d V e z y 5 i T t L p q 9 G r W z Z b B 7 9 q S n 6 Y 3 l T O E 7 L R 6 b k x Z s b G i Z C R 1 0 T 7 E j S Y u + Z K v K K c E 0 / u q R x f M 1 G j p m w / V 4 3 I z F u L 3 M 4 J P i q u G 3 G N Z D W q S j B x i a y 8 1 n T Y e v X i k V + O 5 R I 5 C d 8 q 1 Q l i L Y j T y P u K / M x h C c K 5 h 3 d K x Y p E N E w F Y Y d Z 6 j 4 G w 1 q t E Y H x T k P k s d s e h S n w h Z E U f C 6 q 7 L T N / n N N Q Q i c Q T D Y V M B o s z S A u I J L 9 Z z X k x N D t H y 1 W i F r M Z 2 4 l b 6 R Y b x e P 3 s u W X 8 b y + 8 g d b x E o r D L + D O f W / g 7 k g W x x j f X X k v N r 8 1 h O 1 Z K Q H G w X 8 K R 3 U n A R e J q S V o 5 B r z m x V s z y Q l K / H P Z v H z r / 0 i / r v W h / G R e / a x j r R s g R h K Z d x F A W L O x g x q n n 3 6 y q C T y 1 t J Z A h f 7 x 7 P G 3 i v s F Q P K i t T h n W t m C R F 8 9 b x c Y 6 S d C i X q 2 G 5 u Y i 1 r T u 6 d 3 Z I v H R 8 l C 6 H q 2 F 2 O l H e B n 2 3 I u y P m 3 g U r q / 0 A s r + u 0 2 G N E T N u S 9 B s f x p Z 2 b 3 8 p G m 1 W g J A i l H d 1 v d F S G i m L w Z 8 a O l 3 9 p a 3 V f W U S 2 p 3 e / U t 6 Z G P F k 1 t 5 p s o 1 G / E S Z l E M F h s / h h o 0 M f w j N A j V g 1 Q z + U A I + G p a i Z P G y H w r c a R R Q K Z b S o U b Y L L c T i 4 y h u z R D n N 1 H L z h q h U Z i J Q A n v P V j E L Y N a O 1 v o l I X H q M 4 t 0 7 f a a O O V M y + a 9 9 r E z 2 3 G 9 7 M I 0 5 u v n M b s x V e p 6 e 0 K S d O v v 4 K V m S s o 5 X L Y X N J a D m v I p z d w 8 a X n T I v y l a s v Y X 3 z D b M V v n a z U D g 6 i i X b k H H u 3 G v I F S p 4 / f x l f O + 5 b y G 7 V c J f / + D H h q H j c e 2 b 2 8 H W d h a 1 W r e F i I H 6 w 1 6 E 9 z a R f t 2 O 5 R N j i J R / T Y F w e E T x C F J q i a u N u W l s z s 9 g Y / Y q f S o q J 4 b v J e O J M c W w y q O O K h X Q F f o s T p j S 6 q V y A 6 8 t b A E p Q u P Y O u K R L Y w G S 9 A A n g H K R 6 D o R X 6 Z i M J 8 Y I W H / 7 F s 7 d n c t p V j n k u Y X N 3 7 I t 0 e W 6 L A J 2 d w c V U N J N T u i O D V 5 5 7 E a z y K 2 1 u 4 e P p Z V O k X X n p z G 8 H S i w y G W p s a / v b x G j 5 w q I g z y 3 Y b T m l 7 p 6 4 M L 1 C Y V g t d e C T m 7 u Z L d e F c O 9 T f H 8 Z g d 8 D 4 b t I O H 6 8 u H z d 7 c h k l z 7 i D h J x m h x K W k c I q B 0 7 C W 1 8 i i k h D + z 2 t 1 E 7 z u b p 0 d v o 4 n b Q 5 1 F G n O p F T v b x O 4 U m i V K F s + A d p W I J E F C N o N 8 v K K d G X 5 R 1 Z Y x W i r m W l X F v p Z R b f D i m y o K e I U i 1 I p 7 / b H 8 Q E t T 0 p k 5 i E 5 z J K r m N o V V a Y C Q b t 7 0 f b Z S d 3 y e d R y 5 z S q A z J 8 j S r 6 1 h a z 2 F 7 K 4 f x 8 T 2 Y n Z 1 l g B 6 M 8 j o R 9 u D q 7 B J O 3 n M v G h V t Y U 9 m 6 N m k 4 J 2 R C s Q y n 1 M 4 1 u G W V p T 2 s 9 n T 8 / w V N w J 7 6 T / 5 m F Z q G W O 9 j J k X g 8 n / 4 p k F L 8 e 9 T A H z R T x 4 7 K 8 f w 8 c / / l E T p v L k x K H K M G O + j C W 0 9 w o b F d S z H c Q m t U q T b f 1 x S B b K 4 Z f s 2 g r 6 R s a M M P m C E f p V S a L 4 H D L z f o T p 4 M c i g k F q 4 L D x 5 b Y 2 7 b p x E g L S 4 l o e / + K x 1 z A 9 U k R x 8 g y m h s 7 h o Y E 1 3 M U C n C S U 7 l 8 I 4 O I 3 t B 6 8 / d 6 k U R 9 K Y I 1 F U o a Z W Q 1 / 0 D 0 9 V O J 4 7 Z T j 0 V / Y x s f 3 j u P w k 1 / C P 7 w 3 g W i s H 4 k B K l g q v b X l F Z O W Z S o u 7 X A 4 c / E c B k b 2 Y O K W E 6 Y O g 4 T H T 1 6 J 4 g O H t a T Z D j k W o l S n w 6 + N w r u k c n U s U 2 8 9 i m q 1 N j K N i 3 h z 9 d 7 u n b f S 5 M g T r A v V m x 9 j o T u Y n Z 0 G C S e 8 d v b H W K N b E v b v N + M I l W k f 6 1 D 8 0 W x s 0 6 j E T V d Q I G z H F Q p d a Z 6 Y q X P + N q s h 8 Z o 2 F X 6 f Y K u + p L I 0 f E Y + 7 0 K / r u 7 c I T G J F u d Q k 6 5 D G i 0 t a 4 T S O a Q b d s n e c K w P / h C x s c + 2 x B i t Y D T r T u H I F / N H x r F / / z H c d f d 9 G G G h P 3 j f 7 b j 3 7 m M Y S A b N A N J i 6 k M s Y M Y b 6 G c d 2 w r 9 2 c i + 3 1 s J x v k V o 3 S f i c q b d X Q 0 n C Z E 6 G n g k z S k + k V s U 7 q c T W 3 S 3 W I a 0 m / Q D 9 T i j B S u h x / + C M O y m F 9 C I r g n R W P 8 I 2 l 9 F r K O C n 2 h q r t s w l 2 + S g t Z o F L K F 6 j R 2 l i Z n c H 6 3 B W T D p E c 2 Z 1 8 q j m Z C E A C 1 G l S s O o 4 + 9 S P z X A X x V / M Z R A K h 5 B Z 1 3 o S 6 q 1 3 2 T X 9 6 k y v R p f 7 S k j 4 q k g w n A T L P 6 w W T A b d Q s W U g Y l H t a / y M H F S m z I v p n y c M j P P x R 7 8 t i u 0 L j K 8 B s t K A I c n D i I 5 M m K g p p c K Y P z A Y Y z v P 4 w 7 H / o o x q b 2 4 8 G H / w 5 O 3 M J v y R c q I w m O w n 5 2 J m y m Z z h k G J t p 2 F 3 F K l s x s A 6 n X F S m I v m L Y 9 E T u H 3 P J f P 7 R j S 3 9 g F z b n X q W C y / h O X K G Z s G k s J W v J 7 + D 6 P J + k 4 U z t O d o c J t b h M R 5 M j X Z f J A k j x P P v A P I M t 6 q 2 i x 0 G w W 6 + k M i p U 6 y N E m H A m g j y h N O / j r t y O s g n y L 5 d O M v w p X P r v Z c U b R 9 l K 7 k W c B q T + d H 5 W X 0 A q M 8 A M V O e u Q B R f w q S W E P o g y z k D L h C G B g P V V R N c w + i 6 q l 9 O E S H Y J X x W g 3 i e q Q i p U Q a d n L o v I 8 U V u R C p w Z W o 3 K V 5 V m h S D V M v F j c v I V f M I e S K 4 Y / x o 9 y 3 7 v Q r d + E P d t M q c N 7 L E y P 2 2 L 0 v v K H 0 W g u 0 U o h S K h v z Y H R q F n 2 k J G Z f e 1 7 N G L g R v X F v / 0 / / R r G S 1 Y J G B 7 T A h t Q w R d t S a V C h h Q u Q 0 o k m W B 4 V n + Z U M U k f p A 5 R m E I r x 7 E p e K y O G T k y f 5 T c p n H p l D r / 1 w 8 u o n K i g N P E c 7 h 5 6 H Q 8 l 8 r i L K H S s Q o H P + j D / J 4 M o r A r 2 d Y W p W 0 9 a X s B Z b M b m h Y q Q Z 3 v D n k T H v 7 K M B / L 3 4 + O v f Q r / 6 O / e Z Z S l H H H V t / J E 7 j N 5 V T k Z x m o z T + U N d I I j W M v 7 M K 7 J j y w T T X k f i g o e 7 / C C 1 j v X u M i b 0 f X 1 T h R E B d l u N 7 B V X c a 5 x V u 6 9 6 + n A 2 M / 6 l 4 5 5 M K g / y j C 2 i G + V c F y + S z D Y R o Y 7 U T 4 P n g L P 0 U z / p B 5 0 x E M k Y r q T / / s e 9 h Y X 8 P J B + 7 B 5 m o a s T 4 N a K j j g w + 9 x 1 g k w c J g N E F D 0 8 R a 8 Q I F t U y R 8 2 D Q e y t c p d x y J x i V m d v J s C V l m N q M B d W h o 2 7 u d C P u A R G G n E L t J f 3 s p r G H b J i 7 S V P P A 9 0 1 D v 4 2 S O H J d 5 H j W l c H H I W h S S 0 S 9 e / 0 a 7 S I T T x m M O k O t a n d 3 R 4 l / K 2 C e l 3 S b 5 y N a / f l q 5 h y u l E w E l 4 + k 4 V T S 5 N a D E V q c Z t 9 d h X 9 x 8 N k J i u c 0 r a j g X c R Y n T L n 4 d G s M + u Z P E v f / A K l q b q y O 9 7 D s e G L + C h Z A Z 3 0 W D t o 6 a N a h n k 5 5 K Y / m F X u V E Y f M E A y g W N w A g b C x k I y T l R i J Z U V 5 r 2 r p o N x N r Y + K 1 5 f O 3 5 X 8 Z X g g / h / X f t 7 b 5 l y V G i y o c D 4 0 T e 3 B O o R R 8 y i s d R L j + d D u K + i a J R C r o n q r W 8 F C h 7 3 U u 9 Y e n d H Y W p f F h I l a 9 u Y K m U w 9 r W n e Z 3 L 4 2 l T i M U o G / Z J c u T N o 2 C + P 2 + g 4 j 7 7 U 6 Z 2 j H R U 3 k D o P V T P k Q 2 f a q f n f Q r D M f a S f l Y a C e 5 K J K 3 m t h o z G A y / m 7 z v v j M 7 a I j Z 7 j A k B J g q k 2 f 8 I 8 m u C t M I h u x z L b z v g R J C d m p G I e 6 a X x H 5 H d W y v l b I o U n Y R K 5 O / S X q O H C v h 3 v V g L X Y h 5 0 d u i a A m B h X p f 2 b r L K l Q q 1 u z q 1 a 2 a t i n J 5 Z 7 m 1 3 W T m h F 0 r o + v J W M K u M E m 4 n G 4 B V Z y Q Q q 9 i 0 q V g h s O I T o i J a A j D t G A o E d r W U t i s x J C m g t j 0 d r D t a a A S a i N + I o v 4 m L b P D B A R h E y e I v G E 8 Q v 8 I f 3 u x q M H P K Q g n X u T j 2 T x z d w I I n M j O D Z h N 3 f o J Q s Z b W r E 9 L K i o m Z D 3 R f W a j n P 7 5 9 U n 5 F t Y d O 7 O m u 2 9 W 5 S v n u F y e m C s N R E R j C G F A 8 O Y S j k M h Y p F l o 1 9 x x a y Z z E 4 s a D 3 V / K l t L B C w Y j l K F h R b J + V k i Y Z g q T N / u U e d c K i u K z 6 V b 8 a r X T u w p H e V B y h E a 2 C Q d B 9 B a P J 5 E K D B t B U r 0 q f 7 t 0 q A L T Q b P G / z s d q + G u J x W 9 o 1 1 s Z G q c u J b 3 t y W b 2 B u T F e G / T Z L F 8 a g w W A h 2 v J 4 l R 9 h E W n P c Z J Z n 9 a e J b F 7 4 H w v K P i S W J x O q w L R U V o j X Y T L p W 6 g n + b 2 C s Z v M G E a S e e f a N x q q F G F s 9 j s x q c 8 d t O X L e H s p F v X j 2 G g / 2 h k K X G E U m 4 V B T F f 7 c Y W f z l H / r Q b q 2 B q r Y u p T 2 2 a 8 n p C O i U h n K Q z F o q g Z r N m V R F H y h m p 2 / N 1 F f O 9 k F n O X P o a P J o Y x r B W D 3 4 Y c Z j O U e s C e S U q z G r E c Z a C 8 6 l o Q W z N y y / X r 8 6 T Y 1 U K n f O t b + b f 2 v h W w g V S M 3 1 r l P q C p P 3 x Q q N g N C 3 q p 3 o x g e u W j J i 8 O q R F K 1 b 9 Q O G W g p N I c C N i y L U f u Y 2 E X T A u d l J v i l i D p 8 + W 1 F V x Z u I C F 8 v O Y y T + D x c o L P E 4 h l U w y T R 0 q W G C o / x D W S + e t U m G a P F / 7 2 n / / q D M e q Z d c d J D t h f 4 z J a 4 L e 1 L q u g m W E J i q 0 E / z z N y + A d 3 4 o Z x 5 a S 0 V W o N m 2 E y V V v P j T c N 5 Z 9 R h m Z S r Z W O m F X O x W D S V W S q V e N a 4 K 2 t p N e J b f T u + g G X y H W I C l A g n Y z z p G 0 v O + e Z U a 9 c o r H S 0 C T V 9 X e Z w S E E K 6 p l G A 1 k p a m a 1 I t Z z r A f 6 k l 6 1 I k G N H g 2 z N 1 Q v q Z z 8 T L / Y 8 Y 3 p b Z R d f t Q I n w p + + j U + + j E 8 y k y n 5 h F W B i s 4 c a y J 2 p o f 1 W 0 y l c m H T b s Y x w i V 0 s D C E t S d + l g R z z 6 y j v / l 9 Y 9 g 4 s z t + L V P 3 m m m Y r x j Y t i e 7 N P 0 o y a N A K k e F Y c z G k Y M L K G R J f K Z T b B Z R 4 U c c p v 0 I + N 9 v O / D + R e e Q n p l i e / z W w k j / y 1 e f h 2 F 7 D a y 6 U 1 a C C / W F 2 e x Z + g O 5 O o b q D a u 7 w B 3 a C s / R e t e p a 9 f M M y v / M p X j P g G W O d e 5 A l / Z a 0 i 4 Q i 2 Z h / H U r G O z d I s 8 p 1 Z 5 B q L K L Z p / Y I 5 e C M a h m T L S y R e 7 Q / s Z V k 6 v z t E R C m G q R Z V K o J f + 8 p X H w 3 4 f f j G N 7 6 B d D q N g Y F B f P 3 r X 8 f 9 9 9 7 N U N T S p w r Y f V g B q h I G P f / C K U z s m z C 3 p 2 e m C Y m q i M W u 1 2 o b G x u m 3 0 a a f T e J u Z W Q 5 5 5 7 F g V m c s / e P S b s G 5 F W D f r C F 7 6 I U 6 d e x E c + 8 u H u X U u n T p 3 C n / / 5 d 2 g 5 w v g 3 f / w n 6 O / r x + M / e R x z c 3 M 4 d u w o N Z L g F M x Z h W N z w Q K h m v F Q W 6 l 1 T z B Q Z D V 6 L + n G z m E Y 0 1 y / H V l F I z i g F X j f Q j I P z K i Y T P n V C J T q F r 8 J S u A J o 9 o l B F 0 a E u X H k 9 M x r B d 8 2 N O n U d q 2 c S A c I r x q d H D m z S 3 C u j 6 U v Y R 8 Z L 4 C 4 8 0 S u m m u 6 h W X B 2 f j N f T f k 8 M d t 1 c R p G V w y X c M M m W 0 y J E h M t R I G 2 M P l B H 9 x Q 3 8 z q E G / t X 5 T y P + 0 1 v x X x 5 L 4 O h h 1 u t N a K 1 8 g c w 5 a E q j l 9 z V B e Z h w u R L W t u B S g 5 0 k j B p j J + F h n y f z + M J L V q j c D o Y 3 j v J Y w I B M r r t / A a S w 2 N m r p L m J W k E S S z Z b y B W w E u + a h d Q r S d t 5 D 2 k u E r V Y Z Q q w + i L L h l F l E + 3 U P d u I s n 0 a V c Y l a M g n J + l V o q V y O 6 2 b 8 m B n g 4 5 j V Z S + D I + f f 5 9 J j 9 V 8 s 7 i w g q S 0 S b a 7 g i y h I K u c i n X 0 e D Q r 3 / 9 9 0 y e x L T R S A i T U / t x / v z r Z i D s w Y M H j T R r 8 c n 3 v / 9 9 O H L k F v y T f / J P 8 c l P f A I v v v Q S 7 6 8 Z C / B L v / R L e P z x n 2 B 7 e 9 t Y g t H R U Q p o y v R L 6 P r V V 1 8 z 3 x 8 8 e A i / 8 z u / g / e + 9 z 0 m D v k U S Z r R V C q F p a U l 5 P O F a 5 U h 4 f z i F 7 + I f / / v v 4 / P f e 5 z + O p X v 4 a x s T F j b Y 4 e P U J f p o x b T 9 z K 9 E 7 i 9 3 7 v G / j S F 7 6 E 7 / P d B x 6 8 H 6 V i C V e n r + L T n / 5 0 t 2 i u p 1 q l T u f c b x o o H G F y y E d Y e M 3 P u B G J S 8 z z 6 6 F L L 5 m O V D 7 u h Z s 3 o y q t a f 4 q h W S Y W t H b w l Z 1 z l S c o x k d E m P o n j S j + q P + / I V p P L m R g f t g D e X U M k r + V U R j W Q S 9 R T I B Y V c r Q A Z 2 o S 9 Y x F C k g M l I F l E X y 9 v d R q 7 t Q Z n W 6 Y 3 S C K a X b k F k 9 i S O Z 1 L 4 1 Z 8 7 w q z l M T Q 8 z r R f b 1 3 n i 6 e 6 V 2 J a D / Z F T p p r 8 Y 2 6 W o z l z Z 6 F K 3 W P u d 9 L j l A p D z q s s N l 7 D q 0 X X I R 0 F v b p v p 7 r X S O I 5 E H 1 F 2 l Z b J E g 5 U r 9 D C H e j c f 8 O T S S f A W R I I W v 0 q R F C m P I f y t d A U 2 q t Y 0 O b m z h e 9 / 5 L u 7 8 u W N G g H V P B x N g + F A t x k 5 6 R B O R + 4 1 K v T o z z 5 d b W F t L Y 3 Z u m n X C d P 7 y f / G Z R x N 9 Q 3 i J g n H 0 y G E s L y 8 Z 0 3 v p 0 m V j M Y Q 1 t f f u c 8 8 9 j z v u u B 0 r K y t 4 1 5 1 3 o E R G n l 9 Y Y O Z s E / O n P v U I f v C D x / C l L 3 3 B b N 7 7 m c 8 8 Y i z e U Q r f 4 u I y z p w 5 i x M n j p v v j x w 5 Y t b 9 v n D h o o n D Y n B W e l + C w p Q 3 C Z M g y Z q o I K 9 c u W w y d P z 4 C Z M + N Q 6 I P v n J T + G 1 1 1 7 F Q w 8 9 h D / 8 w z / E A w / c j 6 e f e g Z T + y d N m K d e P I X 3 P f Q + x O L W Y q q M 7 F l j B T X J T 3 h a D C 9 n U x V r / S u d V X T d 8 r s h q Q P c q R D z G l / u 1 k G X q L s l C 2 1 W B M / m v Z s E a N L F i q l m 3 P D G 6 g a z 1 9 t F b F c W z I o + e u 5 U s r Z g 2 c 5 V M b u c x e x K j v 5 T B V f X N Q / K j Y A 7 B m 8 7 i m o u i E 5 9 H y r p Y X g L B x B I 3 w L 3 7 B 3 I X 7 g L C + c f x M y l + / D 6 1 f f g 8 v R 9 m L / 4 H j R e f h f u S Z / A f 8 3 6 + d x 7 D 6 A v E U E 0 w P T U B C 8 t S q k 1 S 1 g u v 3 w N s l k i 3 E G U 8 C 1 o 9 g 8 O u B P m W a C z g J b f t g z 2 5 l t n f a + 6 0 b W e 7 V Y Y 0 Q D r o 3 t P x a L + Q b 3 v C J W U 7 9 Z W i W j H 8 k Y f 4 1 G L 4 W b p e s H v p S K t V D x 4 F X 7 C e q G G Z H D K V J T 5 U 9 p c Y W x t X E F 0 V M v t 2 n Q 6 h 9 J i 0 6 P f w H j o p E E J 7 X o B Q 4 N h s 4 z 3 1 O Q g U d C d l I s T O x Z q N y n j C u A P f v + b + A d f / g f d u 5 Z U P K p k D b / Q i A F N 1 n v m p z / F h z / 0 I Z N g k W m v 7 1 6 L L A A i 6 U O H F I F O z l N T + H I K b Q + / a e z g c x W m 7 t v f P d + b s H S o U P j M N C z 0 P L 8 J V W m Z D N R k h a h 5 X a 1 9 X p 6 b X S t l W x 3 f n m T + l U Z B X F W 4 L K Y 0 q O n X I d O r 8 c I Q k 2 M g Q 0 + D B z 9 7 C 9 U Y T v a K B + F 9 J c z m n z b 3 A o h j J E q t 2 S X t D r i 8 U c T F u Q x e X c j g 8 n Y R m 5 p P 5 m d e 4 u r o b Z g t d I j r 4 O 4 Q 4 p Z 5 X W J 6 c i 3 c E g n i v q l h 3 L Z / A K l w F e W m d j f 3 I h G h r 9 y q M 7 1 + e P 1 W I M y Y N J Z 3 o U D g y L I v + J c J X b v + r V d 9 c D v N 2 6 K U Z w r R 0 D C 1 u W 2 e 1 n A 1 V 6 v E d F 0 / 6 k X 1 K O Z 0 z s 4 9 C V Z v e P k K E K d 3 I O u g M u 5 9 5 v Q x t l j X m k g p U n q e n n m r L 6 W 0 1 w u r C C T G T a v g a P A 2 1 q 2 j X K U I d y r i t b N / g f 3 7 B 5 H x q 3 9 S w m v T p 7 D D r I l U a B I h f w S Z 0 g L L N 4 5 k K E o v 1 / q 3 6 v J Q i 7 j L H b i 5 Q I l 1 t a 5 c b 8 e q E m A d P H 5 O z G 8 7 P K 2 W s W e Z S N t Z K u Y K h X b W 5 3 u n p A J W J k R y a n W t e 2 J a C b l W N L K q f 4 c U t y y B 6 U O S y O m 3 C u s G n K t l m Z V e t R P U W m p S l 9 b X V 2 o N V H + V B v z + z Q J 1 c 1 J I z v + W 2 u R Z G j O T J J G D y X t J A p W + U E N k P y F T R w 0 1 f E 4 h t 5 r S j X K l i r m V P F 6 Z 2 c J T 0 6 t Y c 1 N 4 x E M h 5 p f v u L X 4 P 6 2 c i 3 n q N J g 5 C l N r q 4 0 T 0 R g e P D C E Y 5 M p D P Z T c P z 0 P + j p m z U B P X V a o Y A Z q e H 3 l O n g a w i Z h W F S a u 5 2 D b M L c x j d M 4 p 0 8 7 K 5 r / S I d C 2 G V 1 1 7 W k H s S V w / g D V Q e w m 1 w F t h X 4 3 K V z y l u h Q 5 / G X i V L 0 z e L W 4 b e Z d G I y r H q 1 g q f 5 N m h i / 3 l O L n / Y R a z a r R r m t l i 7 i 6 u b 9 5 v 0 b U T i 4 i X v 3 W h 9 e a V C 6 Z W k U r k O V 3 P P I e w M U k y S i / c P Y 2 l 7 A N u G g l L i T d + c 8 5 L m N 9 V g j j 6 e M n 9 y q a S B t a k e g / u i P / r g b 7 H + m / 9 j 0 h S / 8 o p l 3 t v J y A Q P H g 1 R G R U K x 8 6 b z V f 0 l 4 U S K v u A S n r u 0 j h e z r P i U F 2 4 q / 1 a 0 b D Y C a N J 6 u L T X E 4 X J U w / B X w n B X Q i g u d H G y V g E H 7 3 9 I A W q D 2 M j Y W T S W 0 g k Y q i V t d l a y k A q c b E s T y j Y Q a V K q 0 u G C x J u o 7 X N + 3 5 s p H N o h T K o t D W 0 6 s Y 0 E X m 3 U W A O w 5 l B p G Q y V 2 R P 9 w 1 L 2 m h c I 7 8 d c h S m U X I 9 l k g k e F e o B 5 A I d l u c S Y 4 g a 3 B 2 o 6 6 p R B J I q w D n c 1 c w v b G r w 1 d d H 1 0 F r H 6 r u 8 b D F M p u P J R X I 8 i y y I x / + e p P s P f A u 6 i g k l g p v 0 K b c 3 1 f o x F 4 f q O y 2 h N + N 1 5 9 5 Q x u I 8 z z u q I m H L + v c n M L J W K 5 M J A d 8 2 y o J 4 H / s c l q C F 1 Z z e V Q h 5 B N i z O + H S n Z s p r a 8 f s 6 4 o O G d q A g U 1 1 n m f 5 D 8 r n 7 m 1 2 / t e m 3 O n x 7 / X z H W m l Q 8 c r p L I b v 1 I h p L Y v l 7 H D i Q b 5 U x 6 n X V / G n L 7 + G T I T C M k I o E 9 9 G L a i d 2 + f M z u x e W m d 1 r L o 6 Y / D W E g i U B + H R i r i L J X x o J I D P v v s Y D k / 0 o 1 K n B S J D e Z g u V 5 v S 6 e W 9 W h U h t X Q K u j S 3 T R n J f / L 4 N W u 4 Q 5 9 l B U t L q x i 4 8 a g f Q 2 p G 3 h f d s U i y Q N H m G d R C 9 x l G 3 C 0 s D v V C P k e w H J J F M g O Q + d y x j L u p L e j H v G 9 u b m F w M I k X 5 l y o N H b 4 u b T 2 O i I j J 7 q / C E / j l 3 D 7 c H f y J q t D O 6 E E / A F s l R e p h O b o V 0 f h D R / H Z v N 1 o p W K E V 6 l S Y e u l Q 6 l 1 U s g 2 M h E c e L 4 E R S 0 r h o D q 9 d y N + u H E s y w 2 k Y Q z u L J n g z d J H M 3 I g 2 z F 4 z a P c z n Z y G l 5 W Y F S p T D F 6 z P d T N q a u d 1 V r B Z w 6 E H a m m x + m Z H z N U 2 / S I 7 e e S 1 B E E C Y a 7 f Q X 5 v J I D X v r N h K 2 6 9 Y q d R k M F Y v n p H A 2 j L a f o 1 W z U U N k q o p F u o r H b Q y H l N 3 9 T c T A 3 P X 0 r j D V o O 9 x C Z I L a N a m i D u C o D d 2 i N P k c e w X C N V o p Q k R E 0 3 H V o T K q 7 E 0 D Q E 0 F 6 Q 5 s A 0 C I F M x i J T 5 m G B j G F G Y 3 A u l m 9 + i Y K 2 Y x Z 8 q t c a h C 6 J F H O E 3 4 m E o b J g 3 4 3 8 o U i Y k k / N A 3 i x t R B n 5 a N I z k Q v U k o 2 G l p O Q V t y G 0 Z c z e p 3 q 4 T I l p k W y y 2 7 J y 6 F x + p 6 o x v r 3 L s P t / M Z B G h f x i h o p H 1 2 9 f v w m a p g E b L j o z x m 2 F 1 O 1 S p D a D U u o o h T e B U G T G c M i 1 x t j m N d s C L C 2 e u Y m x y i l 5 T H 8 r t T Z M 2 5 c f J k 8 h Y K n c L k 4 O 3 U f G U G I z K k o G p 5 d C 8 0 S U m 0 2 R G h S N h 0 h 3 j Z F K L W r I M c I 2 c 2 z 1 k v 9 8 h L S P X S 8 8 8 / Q y u X N 4 Z e f 0 z k Q l 7 d 6 R q R e t J 0 w 1 I V j a o t R i 6 j q Z D T k g t M r c a J p Q 1 4 W v l W y 2 J Z v q H D p O p 3 f H 2 0 s 2 t m Z q T l U b z v R i Y Y Z m h K r S G J n g l n Y c 3 r J E F V X h G O 0 g c 8 m L o X T G k j v s R m i D s i W x j p r 4 J z w A r N l F C I 7 Y F d 5 T W K Z q H z + / F + L A H 0 Y g f Y R 7 B a A m + S B F u f t O K 5 9 G O N V D 0 R 7 G u W b g l a w E c / 6 X d C a K U y 2 D f w b 0 Y n Z h A / + A I U s P a S I H p C d i F U A J e r U 0 Y w 5 F D B 1 D d D C F s h q p d T 8 r T 3 s j d 3 V / M L e M w V i U 4 i F D 7 T X O v 1 1 c R i U F F Y k 7 L a y o L C Q o t l c q H 1 0 4 4 R v A p m E 0 q H v k + p s G L 9 / X t 6 P D A N Y E U l F S 4 9 + w N Y K T / n L l 3 I 9 r I H c M z 0 z 5 U W l l + 6 0 H A l T B N 4 X U 6 u 6 q P 5 e K r 2 K x f 6 L 5 t 8 2 N 8 O M Z n J i B 2 8 7 J Q O o 2 l x U V a 7 z n 7 D p X U N S 7 4 y 7 / 8 K / z u 1 7 9 O X + p f d + / Y z L 7 4 4 o u m I 0 7 k s K 2 a u w 3 x h m D U b / z G / 4 j P f / 7 v 4 9 d / / S u W Q U j K 8 K / 8 y q / i z / 7 s 2 / i L 7 / 0 7 w 1 j f / O Y 3 8 f Q z z 2 B x a d G + 1 E P q B 3 P o Y j d 8 V f x T T 9 m x V g 4 5 G s s h O e J v o R 7 e F x w M U P N Y h r d M v U M 2 H K 1 z 4 a e F U r 1 K c 0 u Y V E D C 1 u o W s P p E 8 Z r X r y c T 3 o 2 F y S G 1 B G o D N h 0 a G a J 8 O U y k J G j V W W 1 a 0 P G q l d D O 1 a r S 6 u Q q b f z o D Q / W s y W s V Y n P 1 f I V o B / j k / 9 T J r M L q r U Q 8 j U Q 9 D U R 9 O p M + E c s r 2 k d d V + W P l Y B 7 X A V G w U f Q s 0 j Z I i O Y U q R F o 9 J p A Y I e b 0 U o C g i f U l 4 z d L Y X v T 3 + 5 k 0 + j c u L X V M K + 7 X h g I t z J 0 n T O y S t x n F R P R e T M b u I 5 P f W G D U C O S Q e M U h 5 d + 0 2 B l L a c t C V k x o y E w n 7 5 K t a 1 q R X B 6 V s t Y 6 V 6 N E G 4 W t L R T z O W N Z N Y K i V q 5 g O 7 2 O W q m E 9 f l Z D D f C O O S z f W b V 7 X l z 7 q V m O 4 B T s 3 Z l J c W n F C i u O + + c Q q S k U S y 2 s h 3 B 1 V l p t d 0 I 3 f v t O s J D W o N R 0 3 l s S 7 S r U i 5 2 t A j L q 6 + e w 3 e + 8 1 3 D S B r R I E 1 9 2 2 2 3 4 t l n n z M B q b 9 o b G y U z + w 6 B a u r q 6 Z i H n 3 0 U d M H N D 0 9 b T p c F b D 6 k j 7 z m U / j i S e e x D 0 n T x o B m q A G H B 0 Z x f / 9 r W / h k U c + Z U Y 1 i P S + O n 3 V E W y Z y Y t o N I r x 8 T F i 9 y 1 W b D 8 + + 9 n P i p 0 N 8 z m k D O 1 u J q d 9 N W f z T J e 0 P C 7 t i 7 T b e u g h w x I U 7 R 3 X Z 4 T j h p Z G E T v v y d t y / t e F w u p J 2 N 9 I 6 q h 8 a / + L 1 i m c P z 2 P 6 P 6 Y W W d D 5 a 9 5 V / P r J f z k 7 B y + M 7 0 I 7 3 4 y 1 s A q W j H i / X A G E Q p X U O u Q u 4 q U S i 3 R 5 T Y j u Y v 0 k + r V f j S K C Q R z + + B b T S C V c e O X H z i J k 0 d T h H / U t v T R t D C N O m K b l R U E Y n s N o 7 Y b a a o H Q n R f g G H a 6 e Q i 1 Y 2 K o F h 4 E x l 3 F m F f C i n f A a t 4 + I 5 5 3 k P X 7 p X n 0 f Q N U 8 h 3 p o y I f x w I 2 F s O L 8 y F c d + k b f h w m N i x B l v r q 6 i S R 6 K a g l M i z M 2 X M D w 6 g g r h X Z M + c C x m x 1 q W c o S t x T z i q U H G 6 c d q 4 z V M r 3 2 Q O W J 4 V A y G L 3 r o x J 7 T G A r a a T 2 N d h n 5 x n m U F v O Y O n Q / k Q u h K o V m u X L a P H f S L o W r P l K H 8 n N B H D t y u + E D t 8 y p S q p S q e D w 4 Y N m m J A + 0 i i G x c U l w / x q F f r 8 5 3 8 B I y M j Z t S D 3 l d n 7 y / 8 w s + b A E V D Q 0 O Y n 2 f h s a I 0 e m F u d s 4 I k 8 N 3 K p i V 1 R W 8 7 / 3 v x e O P P 4 5 D h w 4 a Y f l 7 f + 9 z R o P r G 4 W p D l 2 l R S M o l p a W 7 c c k i o j J k L m + V i p v Z W Q 9 M 4 / J X B I m j R Z 4 C x k B I J y V 7 y U u E Z m P b i Y Y T n w i f c H 3 W G 7 m W x P W z 0 C M x 4 y c u J a H H e r f H z V l L 3 K a k / 0 U e G 2 J Q 2 4 h Q z B v T D N F k k 9 U u c 5 B K G f u S U s q 3 D p Y C 0 y b m I h l Q L 6 u t h r I l B d g 1 s Z j 2 i V M i k s K L R D b Z 1 Y K c r c y t F R D 9 L / i Z v M G 3 T N d I 1 Q A s q o S A i + F b E / o H v S 5 J 6 7 l Y b c w i S Q Q O t r e f n K q n V K h u n E s l / j B u X Z o V H 1 p 3 W J x l K v e U T h 9 g 8 M Y 3 D u B m J 8 + X j i C P Z N M M y 1 7 P J k y g u W j 8 t H S d / G B I Y x M H k Q 4 p t 0 2 Q 4 h 5 N T s X e P 7 0 M u b m M u a 6 l y q t n G n U E c n n r N J a X 7 m 6 x s S W T X o 1 6 T X q G b u W H 5 E j T H r e I P K 6 Z f 8 Y z r 7 8 o i m P 6 1 r 5 e h 3 O x / 7 q h / j k J z / Z / W V Z 7 a 0 s Q C 3 f a O L 3 / + D 3 8 e U v f 7 l 7 B / j d 3 / 1 d P P z w J z A 1 N W k 2 V t 5 I b + D + B + 7 F 2 b N n c f L k 3 Y R Y u x t B b k y C i e f P v 4 a 7 7 r q r e 2 e H T I s Z G W L H o J D Z W B u a 6 2 O 0 n u F 5 T Y l Q v 9 X f w P R i D L 6 i v J j 3 f y Z S q f w N 4 V 8 j M d C O g M s 6 W L 9 O H c R a e L N A Z S J / b w f W b m T K + N G Z O X z 7 M i 3 U F B X + 4 B p a 0 S W 4 w m l E g h b 2 a T M 0 e D T j l 9 C x 5 U O B y K p S p a 9 T G k a A F i q w R k W 1 0 c I j d 4 T x 0 T t P Y j Q 1 a i y g 0 u 5 Y S 7 P a E 6 1 T w 6 V 1 E L U J u Q + N a p 5 M G z J N 5 2 I m p a n V K M H v b a H a D B k L K o b v t T I O C c 6 Z j n h a K M 3 y L T d i p m x t p 6 x l T H 2 n 7 y U 8 a l A w 0 I v f S c k r D R J i 0 8 p n 3 u U 7 r J 8 q m T 4 e u F 4 Q R Z r Z q 0 V 0 b p S W + f w p T K 9 / i O k R z L y + r s Z S Z x D y Z z E S P I Y A l Y V D p 5 / 7 D u 5 5 8 N N M y 4 6 y m C 8 9 d y 2 / y g N L C Z P x + 4 x b s L W 9 h s u X Z 2 4 u U A 7 R + N u C Y a U 7 z w W / m G 1 z 3 U s a H 7 W b 1 M O + + 1 2 F K b z 5 / 4 d u N C r C D J B n s H Y X C k t K 9 z s l F Z b h Y 3 5 + Q 8 t 2 E 7 K l 8 f b x 3 O g d + S S K 0 F q B J u H U N r T 8 Q D i 0 U 4 n Z Q g 2 P n 5 7 F n 5 x f R H M v l f 3 Q F q r x J X L Q B h m 6 Z H w m v 6 v A T P c I F G W l W S F z l E c Q z u 6 B Z z W M s V I b n 6 B A H T 8 c w o H k P R T E m E E F J r O k t p Y l b p Y o 4 N r 9 x I N 8 h l a F F r 5 R Y f 2 1 t Y C K C y l a A q 1 + p S X W t A + v s 8 7 e 7 k U l R W b O F 4 X A X X o d D R + t i S / K e z s + U + / h w D q H 2 i 3 6 r R R c 7 T K p l l h t o F B v e O A L x p F O b 2 N g g F a v h x T G 9 n Y Z y e S N u 3 9 E 8 w U K 1 d p b l 3 j 2 u O u Y H H 7 G X A 8 G D t v h U 0 z 3 0 s w T B l Y e u e 1 h l F r r 2 K r P m H d E j k K Q g v G 7 o x g L 3 2 F q t 1 7 L 9 q j L m 5 A K T B 2 H v c K m j 3 e T h G w 3 C Z q 8 9 V 3 d p f l k e D c S 4 H d E J s j r w 9 V o B M q p s V h i X M u 8 b 0 3 T 2 5 E 0 j x n i 1 N W O 7 5 T + Q 4 R J Z C f q q U P T j d m 5 G S w v z 8 D f h U 8 O s 4 X 8 H l q U G P Z o 4 4 E S G b I a h r s e o / m O k M m C Z n S D d l W v N n n N o 8 Z 7 z T p h e S M C b z 3 K 9 w n x S m S W M O F R V H G 5 s F g 4 Q 0 Z t I h Z P 2 A Y K F q X G 4 / m D A 2 R i / X a Z z Q r 8 v g j m L p 0 3 U C o c D S O / l T F Q U R t I h I N t 9 C V 8 h O g + O u W 0 H o U 5 N G p b 9 N 0 y a J T T a J a X 0 a 4 s w x 8 b Y L 1 E 4 G p r z K Y W 5 Z e l 0 7 w j D 1 r 1 b b T 4 T q 0 w b w 4 t 5 V b N X j a V 6 A 0 m i Q v 7 C U H 7 i N 7 7 T K N J o 5 I 2 X R + 9 5 A x T G x 5 6 + 8 V 9 R s n 0 e 1 K E Z S R X f a e D W s s 4 O L R Z Y 9 z k T d G e / R 9 g G m 1 L o 4 R J S q 9 W r 5 t D 9 S X F I A W s / i i z R Q + V R U D r o j g W 6 p / / 3 n d w 6 v y G z A x c 1 A z Q b n g a f 8 Z r / X a p / V s M e + 1 3 7 z O + y + c d W Q Y 1 A v B o u x k J D 1 1 3 u o f B 9 B 4 9 1 z O L 7 8 3 7 H g q e z j y 8 v K c h Q D p r Q Q w v 7 / n M / b Y 5 e / S b m f b y G 3 t f z z X d X Q u c d O A j M 2 i 5 A i o 1 c 9 a h 9 i r N u N Y K C 8 5 9 n V W U X m p e n f X c x W 9 l + T T Z k P x m p j r o W v e c + + p I t P f 4 U f e + e c Z 3 9 a z d Y j n w W v c 0 i l 2 t j P q t + 9 L y 9 n 2 1 I N p 7 G 5 4 o P v M / / D b h X h a n T z + P y Y n 9 i C e 0 3 7 G q V Z q + g 9 n l H H 5 4 d g 6 P L a z D u 4 / C n s q h E i b O D 2 2 h 7 S m w n m r W o p p F V Y K E a r Q c l R R C x W F 4 N s N w L b f w 8 S N + 3 H s i g o G k Z U i F G w + O I N I 5 Q A t g m V K H 4 J Z j S S R o 8 r f U F x l y F d H y 9 Z t r P Z A i a N Y K t B o x C r B 2 5 d + Z Q i G / Q l Z O 4 Q U q L 6 A W e g D L M 5 c M I 0 5 f e B V 3 P v h + r C 8 u m P 2 X b n / w g / y i m 1 n S E 1 o t 6 V D R M K s D 3 5 y 1 8 p p 1 C m W A l p d p y l X X E P U N 2 X S S F J f m S j V p P W 9 E C m + l 9 B o W t 4 6 h U p e F Y 5 1 1 a e / g C x T m n R W a 9 o Z P E p U x 3 G a a E O F V z P c M o Z N C m I o 9 a M L T M C 0 p J i m + e q O A S K g r U H L e f v 2 f f R d / 8 J 3 z c P m p N X U E K C Q + e 7 b 3 7 F k L 1 O / c 6 9 4 P 6 D 4 r Q 1 y q 7 f w 9 j I T n t p e Z c x M e e N Q k z E P X O u t 3 7 9 F z z 6 8 d 8 / h 9 o H s O 8 l 7 v 7 4 B + X 7 u 2 v 4 P 8 7 d c 1 b V + I Q h F k M g J k W J 2 p S H n m d f c c M P e 6 z 7 r X z j 2 P B K L J f D Q o B A 2 d e T S v v 2 7 X d 9 3 T u / q G R 4 u w p K V n P H S 2 B y G O 8 0 x C x f f b 3 f v m + c G 7 8 M D / / L + b V r 5 K K Y M n n 3 4 a h w 5 O Y X x 8 f 7 c K 7 a 4 b L 1 1 c w W P n l 3 F Z w 3 + G W 6 j H 8 2 h G s m i 6 t 2 m V t m g 1 6 O c 0 O g j 6 U 2 h V f Q i U k / B l o 2 i u A r d F O n j o R B i H p + j 3 a O e 4 H m I t Y z z 0 I J m R h a A G D z K H B s F K k N Q w o t 9 N + j f i P 7 v s F v m M z 6 W 9 o 1 E P s u k 0 r s 4 t 4 s C B K W r o n Q G q j o X 1 F F 9 B O / Y u w / B u + n r q O p D V U Q e u M 1 b T E Q q R f m u g 6 3 C s g U P J P N P Q H W R M + t 7 3 H 0 O h m M c Y o e f E x C T W N 9 L I Z r c x y t + a H R G P x f H w x z / M u L o f d M l C e a s w L q a n s b Z 9 O + q F d V p P u 7 6 E z 1 v B v s H n z L V D e 0 P 3 U O l R W b c 2 M N + c M 2 U g a D o W u s s o R P V 5 s c S I Z O q 0 5 A E s l k / h A J p w F x v r L D x p n f 9 M / 6 m J d h Y f e P / P 0 R / I 4 c K F V 7 p 3 g U j Y j 1 v 2 p X D f / k H 0 U / u 3 1 2 l V t x I I 5 0 c R q k w i 3 i H 2 r + 1 H p H k I / s I 4 w r l h + L a i I C 9 g H y 3 5 r X v 9 G B v y v 0 W Y R A L g S 5 V n U H f l o O W o x X R a W s 1 p Z R Q J F r Y a O z y i f j J Z j 3 K Z w s c 0 H z 1 y G y 6 9 e b X 7 1 A q F Y W C G X a 9 b o R E 1 O 2 F c y I x e 0 + 4 i C Z P T P 2 U E k L 9 l o T S h U s K U K + 5 Y n A 9 9 8 C F 8 7 j M f w E P v v x c H D 0 z g w f v v x i c o Q L e d O G I m l D 7 8 M S 3 5 Z s N R y 7 E O k Y X y N u 9 H U 1 Z R a Q y 5 p 2 3 j d U Z V 9 N J i 5 S U j N A i M I 1 W 3 i 8 y o w W u 5 f M a E 1 a B S k Z A p l 5 p u M 5 J f Q t l / L 1 x r 2 2 9 0 k r F J / M Y / / y 6 + 9 / Q C S 0 + W i e Z a F o o w z l g g 3 t O Z 2 O r a t T 3 T M u m e L B V / G w u l T b 9 o L W S h W r Q e B t 6 Z 3 7 R A 3 W v o W v e M 9 d J v Q U F 7 7 X f J 2 r S M p f I T 0 s k K y f r 4 C e 3 8 D N M n 6 8 R 3 A l 7 9 p h b V b x 7 a b d z P C n S s k N Z R D O h a Z 2 b a n P n b z 2 f 2 W v d 1 b d / X 2 c 1 D F o p q n 5 a I D w X P e O 1 Y o G u W 6 d p v H s b i s B J 5 b S 2 P Y B f x N X / L I h k L Z S w f r 2 W h T H j 2 W u 9 m k x P 4 8 G / + S 2 O h i B Z Y c W p R a 6 B U 3 M C 5 c x f x w I P v J Y P Y C j w 1 / R z m F + J 4 a b 6 A m V o F 7 j 7 W g f x w + h 4 N N S o w / V D 6 i F 5 a 2 2 0 c D L v w r g k f j h 8 I Y X h A w 4 0 s U 9 2 M 1 P q a 6 N x u G E n r F 2 r m s G Y S S w D E p L t J G l x q W o z V Z o G 1 m k V E Y z 3 r P L Q q J i 8 d t 2 V Y M a K s T 4 Q V c M 9 e 7 T q y k x 6 1 4 G l K j U N X 0 w F E G o t o B s e w t 5 8 F T N p M Z z A 4 k G K Z Z 2 k E i C j 8 C W z X 5 t H o l J H 0 E 7 r S D 1 S I S l d v 2 O r 8 3 6 r b C Z t q I p / Z X s b q 1 v U t x x N D z x F W v n X h n b 3 h u + l z Z T B X e Q P + Q A w R 7 y C q r R y G / M e N F V e 5 + O g f L h V f Z p l N 7 v h Q m g x Y L A p H q u C U G H I d 4 U B v F U i b 9 V o z J Z r 6 7 N o 7 1 v W 2 v 2 7 c 4 O C E L b I V 5 O 6 2 D D r f i X r D c a 7 N 2 8 o A m c Y U l p k L s / O N 6 N o 3 T K M Z N t S l 3 v B u R D d 6 r r l e 0 p Y a 5 v J 2 p G + d K 8 E n h 9 5 J n C L B q P E 9 e y h Q l a 5 A C R r y O f N Q L G w i 5 P e i R i h W a r F + 6 L O 4 y 4 d x c S 6 N 1 x b S u J S h J q f W N C P N 1 e R M 3 8 d V 7 5 C 5 q j i Q 9 O D w m L a a C W A w 5 S O z 3 D w t v S T f Q f m Q j + T 3 R J i + E P o 8 0 u o q b 6 W L c X S Z V Y I k z a 1 7 C 8 U X k Z 1 2 Y X J y A o m + E X O P m g S d 8 h K F f s J A I z V K P D U d x 0 S y j g O p r n V g + k 0 T P Z 8 7 i 7 D 0 k g a 9 J p N 2 n l Y v y d f z 0 3 e c L r z c L U k q U a Y 3 6 O 4 z 2 9 Q 4 U F J J T f k P U j H H s V 6 9 Q L 6 s I e 7 Z i 1 c W d + a Z G e J 7 B 0 Y e 7 / 6 4 n j T J M 5 G f R T o 6 j K h n y I R l + c K W Q y v z Q 8 z 7 N D O g j f 8 P b g x 4 s z G K Q m 4 A A A A A S U V O R K 5 C Y I I = < / I m a g e > < / T o u r > < / T o u r s > < C o l o r s / > < / V i s u a l i z a t i o n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Z a k r e s ] ] > < / C u s t o m C o n t e n t > < / G e m i n i > 
</file>

<file path=customXml/itemProps1.xml><?xml version="1.0" encoding="utf-8"?>
<ds:datastoreItem xmlns:ds="http://schemas.openxmlformats.org/officeDocument/2006/customXml" ds:itemID="{9764A60D-6D8A-4ACE-B309-A3F375459AC0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8E434040-CFC5-4C3E-A79F-C628943B5AB9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B84F6938-22BC-41E2-A3A4-5B2A447AE940}">
  <ds:schemaRefs>
    <ds:schemaRef ds:uri="http://gemini/pivotcustomization/TableXML_Zakres"/>
  </ds:schemaRefs>
</ds:datastoreItem>
</file>

<file path=customXml/itemProps12.xml><?xml version="1.0" encoding="utf-8"?>
<ds:datastoreItem xmlns:ds="http://schemas.openxmlformats.org/officeDocument/2006/customXml" ds:itemID="{7515CB47-78B1-46B7-8E85-566BC01905B7}">
  <ds:schemaRefs>
    <ds:schemaRef ds:uri="http://schemas.microsoft.com/office/2006/metadata/properties"/>
    <ds:schemaRef ds:uri="http://schemas.microsoft.com/office/infopath/2007/PartnerControls"/>
    <ds:schemaRef ds:uri="35b0417f-59ef-4c7d-89a8-b2111a31c764"/>
    <ds:schemaRef ds:uri="57e1be1c-6777-4518-b743-7ad25f2742ea"/>
  </ds:schemaRefs>
</ds:datastoreItem>
</file>

<file path=customXml/itemProps13.xml><?xml version="1.0" encoding="utf-8"?>
<ds:datastoreItem xmlns:ds="http://schemas.openxmlformats.org/officeDocument/2006/customXml" ds:itemID="{63643C58-0AE7-4E25-9D0F-65AFAF0F4C3E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F4D67275-5CB1-45BC-8EB0-4A96672389CC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ED3F2174-99CB-4C58-9B71-7D4D357940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0417f-59ef-4c7d-89a8-b2111a31c764"/>
    <ds:schemaRef ds:uri="57e1be1c-6777-4518-b743-7ad25f274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96630AF4-3AA4-4517-ABF8-FAA4AE9FF9AC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FFFA79AE-159C-4975-971B-4F802D307279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534326B8-B6FB-4132-873F-4C6EDA6C3BE1}">
  <ds:schemaRefs>
    <ds:schemaRef ds:uri="http://www.w3.org/2001/XMLSchema"/>
    <ds:schemaRef ds:uri="http://microsoft.data.visualization.engine.tours/1.0"/>
  </ds:schemaRefs>
</ds:datastoreItem>
</file>

<file path=customXml/itemProps19.xml><?xml version="1.0" encoding="utf-8"?>
<ds:datastoreItem xmlns:ds="http://schemas.openxmlformats.org/officeDocument/2006/customXml" ds:itemID="{05D9B901-AF28-47AB-BE11-EF07D089912C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69690DD3-91AC-4BF5-829D-8F75B9EB5FDE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9F4E16CC-0B44-4AC0-B696-3A7F1D1EFE83}">
  <ds:schemaRefs>
    <ds:schemaRef ds:uri="http://www.w3.org/2001/XMLSchema"/>
    <ds:schemaRef ds:uri="http://microsoft.data.visualization.engine.tours/1.0"/>
  </ds:schemaRefs>
</ds:datastoreItem>
</file>

<file path=customXml/itemProps21.xml><?xml version="1.0" encoding="utf-8"?>
<ds:datastoreItem xmlns:ds="http://schemas.openxmlformats.org/officeDocument/2006/customXml" ds:itemID="{03A9E785-22F3-4412-B27D-B463AE0992F4}">
  <ds:schemaRefs>
    <ds:schemaRef ds:uri="http://gemini/pivotcustomization/PowerPivotVersion"/>
  </ds:schemaRefs>
</ds:datastoreItem>
</file>

<file path=customXml/itemProps22.xml><?xml version="1.0" encoding="utf-8"?>
<ds:datastoreItem xmlns:ds="http://schemas.openxmlformats.org/officeDocument/2006/customXml" ds:itemID="{55294C6E-5A4A-478C-A5B1-A13099FA2DF2}">
  <ds:schemaRefs>
    <ds:schemaRef ds:uri="http://gemini/pivotcustomization/IsSandboxEmbedded"/>
  </ds:schemaRefs>
</ds:datastoreItem>
</file>

<file path=customXml/itemProps23.xml><?xml version="1.0" encoding="utf-8"?>
<ds:datastoreItem xmlns:ds="http://schemas.openxmlformats.org/officeDocument/2006/customXml" ds:itemID="{E502D4DB-F49C-43FE-8CD7-B4B31DD509BD}">
  <ds:schemaRefs>
    <ds:schemaRef ds:uri="http://www.w3.org/2001/XMLSchema"/>
    <ds:schemaRef ds:uri="http://microsoft.data.visualization.Client.Excel.LState/1.0"/>
  </ds:schemaRefs>
</ds:datastoreItem>
</file>

<file path=customXml/itemProps24.xml><?xml version="1.0" encoding="utf-8"?>
<ds:datastoreItem xmlns:ds="http://schemas.openxmlformats.org/officeDocument/2006/customXml" ds:itemID="{DE74E772-5863-4592-B5BF-C73213F185BC}">
  <ds:schemaRefs>
    <ds:schemaRef ds:uri="http://gemini/pivotcustomization/LinkedTableUpdateMode"/>
  </ds:schemaRefs>
</ds:datastoreItem>
</file>

<file path=customXml/itemProps25.xml><?xml version="1.0" encoding="utf-8"?>
<ds:datastoreItem xmlns:ds="http://schemas.openxmlformats.org/officeDocument/2006/customXml" ds:itemID="{02E490DC-CD8F-4642-B205-CD7147B2F070}">
  <ds:schemaRefs>
    <ds:schemaRef ds:uri="http://gemini/pivotcustomization/Diagrams"/>
  </ds:schemaRefs>
</ds:datastoreItem>
</file>

<file path=customXml/itemProps26.xml><?xml version="1.0" encoding="utf-8"?>
<ds:datastoreItem xmlns:ds="http://schemas.openxmlformats.org/officeDocument/2006/customXml" ds:itemID="{332105D7-2A28-46DE-965A-8E7D46CEF5D9}">
  <ds:schemaRefs>
    <ds:schemaRef ds:uri="http://gemini/pivotcustomization/ManualCalcMode"/>
  </ds:schemaRefs>
</ds:datastoreItem>
</file>

<file path=customXml/itemProps27.xml><?xml version="1.0" encoding="utf-8"?>
<ds:datastoreItem xmlns:ds="http://schemas.openxmlformats.org/officeDocument/2006/customXml" ds:itemID="{095CE84A-6F58-4D09-B17A-FCF454553B46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BBA29020-6FCD-4B1A-8615-B6BFFFDAD55A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151218B2-E6B6-4621-A5E1-7877F2FE95B9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59DE4967-81D6-4342-84CA-C8C43045D2C5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5970ED8A-4EF3-4E2B-9373-9FBA9945108F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FCCE50FD-275E-498F-A5CC-97217DDAA273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96037075-76D5-401B-B095-B79225C76510}">
  <ds:schemaRefs>
    <ds:schemaRef ds:uri="http://www.w3.org/2001/XMLSchema"/>
    <ds:schemaRef ds:uri="http://microsoft.data.visualization.Client.Excel/1.0"/>
  </ds:schemaRefs>
</ds:datastoreItem>
</file>

<file path=customXml/itemProps9.xml><?xml version="1.0" encoding="utf-8"?>
<ds:datastoreItem xmlns:ds="http://schemas.openxmlformats.org/officeDocument/2006/customXml" ds:itemID="{70153C77-12FE-4832-8537-9EBC2918EDEE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Rozicki</dc:creator>
  <cp:keywords/>
  <dc:description/>
  <cp:lastModifiedBy>Dariusz Aksamit</cp:lastModifiedBy>
  <cp:revision/>
  <dcterms:created xsi:type="dcterms:W3CDTF">2018-08-06T10:01:33Z</dcterms:created>
  <dcterms:modified xsi:type="dcterms:W3CDTF">2025-07-01T06:59:33Z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0x0101001F1D1E7D1F59AD49A1C553CF2B4D4BDA</vt:lpwstr>
  </property>
</Properties>
</file>