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intranet.ams.com/sites/products/pdc/ExtDocuments/"/>
    </mc:Choice>
  </mc:AlternateContent>
  <bookViews>
    <workbookView xWindow="0" yWindow="0" windowWidth="18075" windowHeight="5580"/>
  </bookViews>
  <sheets>
    <sheet name="Header" sheetId="5" r:id="rId1"/>
    <sheet name="Introduction" sheetId="8" r:id="rId2"/>
    <sheet name="Demonstration Calculations" sheetId="6" r:id="rId3"/>
    <sheet name="used Standard Values" sheetId="9" r:id="rId4"/>
    <sheet name="used Correction Values" sheetId="7" r:id="rId5"/>
  </sheets>
  <externalReferences>
    <externalReference r:id="rId6"/>
    <externalReference r:id="rId7"/>
  </externalReferences>
  <definedNames>
    <definedName name="cf">[1]Overview!$H$23</definedName>
    <definedName name="dcf">[2]Overview!$H$33</definedName>
    <definedName name="sf">[2]Overview!$H$21</definedName>
    <definedName name="sff">[2]Overview!#REF!</definedName>
    <definedName name="sfg">[2]Overview!#REF!</definedName>
    <definedName name="sfvis">[2]Overview!#REF!</definedName>
    <definedName name="sfvis4">[2]Overview!#REF!</definedName>
    <definedName name="sfvis7">[2]Overview!#REF!</definedName>
    <definedName name="sfvis8">[2]Overview!#REF!</definedName>
    <definedName name="sfw">[2]Overview!#REF!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7" i="9" l="1"/>
  <c r="N8" i="9"/>
  <c r="N9" i="9"/>
  <c r="N10" i="9"/>
  <c r="N13" i="9"/>
  <c r="O4" i="7"/>
  <c r="P4" i="7"/>
  <c r="Q4" i="7"/>
  <c r="R4" i="7"/>
  <c r="S4" i="7"/>
  <c r="T4" i="7"/>
  <c r="U4" i="7"/>
  <c r="V4" i="7"/>
  <c r="W4" i="7"/>
  <c r="X4" i="7"/>
  <c r="O5" i="7"/>
  <c r="P5" i="7"/>
  <c r="Q5" i="7"/>
  <c r="R5" i="7"/>
  <c r="S5" i="7"/>
  <c r="T5" i="7"/>
  <c r="U5" i="7"/>
  <c r="V5" i="7"/>
  <c r="W5" i="7"/>
  <c r="X5" i="7"/>
  <c r="O13" i="7"/>
  <c r="P13" i="7"/>
  <c r="Q13" i="7"/>
  <c r="R13" i="7"/>
  <c r="S13" i="7"/>
  <c r="T13" i="7"/>
  <c r="U13" i="7"/>
  <c r="V13" i="7"/>
  <c r="W13" i="7"/>
  <c r="X13" i="7"/>
  <c r="O14" i="7"/>
  <c r="P14" i="7"/>
  <c r="Q14" i="7"/>
  <c r="R14" i="7"/>
  <c r="S14" i="7"/>
  <c r="T14" i="7"/>
  <c r="U14" i="7"/>
  <c r="V14" i="7"/>
  <c r="W14" i="7"/>
  <c r="X14" i="7"/>
  <c r="O26" i="7"/>
  <c r="P26" i="7"/>
  <c r="Q26" i="7"/>
  <c r="R26" i="7"/>
  <c r="S26" i="7"/>
  <c r="T26" i="7"/>
  <c r="U26" i="7"/>
  <c r="V26" i="7"/>
  <c r="W26" i="7"/>
  <c r="X26" i="7"/>
  <c r="D10" i="6" a="1"/>
  <c r="D10" i="6" s="1"/>
  <c r="E10" i="6" a="1"/>
  <c r="E10" i="6" s="1"/>
  <c r="F10" i="6" s="1"/>
  <c r="I10" i="6"/>
  <c r="Q10" i="6"/>
  <c r="D11" i="6"/>
  <c r="I11" i="6"/>
  <c r="Q11" i="6"/>
  <c r="D12" i="6"/>
  <c r="I12" i="6"/>
  <c r="Q12" i="6"/>
  <c r="Q13" i="6"/>
  <c r="I14" i="6"/>
  <c r="Q14" i="6"/>
  <c r="I15" i="6"/>
  <c r="Q15" i="6"/>
  <c r="I16" i="6"/>
  <c r="Q16" i="6"/>
  <c r="D17" i="6"/>
  <c r="I17" i="6"/>
  <c r="Q17" i="6"/>
  <c r="D18" i="6"/>
  <c r="Q18" i="6"/>
  <c r="I19" i="6"/>
  <c r="Q19" i="6"/>
  <c r="I20" i="6"/>
  <c r="Q20" i="6"/>
  <c r="Q21" i="6"/>
  <c r="I22"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Q90" i="6"/>
  <c r="Q91" i="6"/>
  <c r="Q92" i="6"/>
  <c r="Q93" i="6"/>
  <c r="Q94" i="6"/>
  <c r="Q95" i="6"/>
  <c r="Q96" i="6"/>
  <c r="Q97" i="6"/>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177" i="6"/>
  <c r="Q178" i="6"/>
  <c r="Q179" i="6"/>
  <c r="Q180" i="6"/>
  <c r="Q181" i="6"/>
  <c r="Q182" i="6"/>
  <c r="Q183" i="6"/>
  <c r="Q184" i="6"/>
  <c r="Q185" i="6"/>
  <c r="Q186" i="6"/>
  <c r="Q187" i="6"/>
  <c r="Q188" i="6"/>
  <c r="Q189" i="6"/>
  <c r="Q190" i="6"/>
  <c r="Q191" i="6"/>
  <c r="Q192" i="6"/>
  <c r="Q193" i="6"/>
  <c r="Q194" i="6"/>
  <c r="Q195" i="6"/>
  <c r="Q196"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37" i="6"/>
  <c r="Q238" i="6"/>
  <c r="Q239" i="6"/>
  <c r="Q240" i="6"/>
  <c r="Q241" i="6"/>
  <c r="Q242" i="6"/>
  <c r="Q243" i="6"/>
  <c r="Q244" i="6"/>
  <c r="Q245" i="6"/>
  <c r="Q246" i="6"/>
  <c r="Q247" i="6"/>
  <c r="Q248" i="6"/>
  <c r="Q249" i="6"/>
  <c r="Q250" i="6"/>
  <c r="Q251" i="6"/>
  <c r="Q252" i="6"/>
  <c r="Q253" i="6"/>
  <c r="Q254" i="6"/>
  <c r="Q255" i="6"/>
  <c r="Q256" i="6"/>
  <c r="Q257" i="6"/>
  <c r="Q258" i="6"/>
  <c r="Q259" i="6"/>
  <c r="Q260" i="6"/>
  <c r="Q261" i="6"/>
  <c r="Q262" i="6"/>
  <c r="Q263" i="6"/>
  <c r="Q264" i="6"/>
  <c r="Q265" i="6"/>
  <c r="Q266" i="6"/>
  <c r="Q267" i="6"/>
  <c r="Q268" i="6"/>
  <c r="Q269" i="6"/>
  <c r="Q270" i="6"/>
  <c r="Q271" i="6"/>
  <c r="Q272" i="6"/>
  <c r="Q273" i="6"/>
  <c r="Q274" i="6"/>
  <c r="Q275" i="6"/>
  <c r="Q276" i="6"/>
  <c r="Q277" i="6"/>
  <c r="Q278" i="6"/>
  <c r="Q279" i="6"/>
  <c r="Q280" i="6"/>
  <c r="Q281" i="6"/>
  <c r="Q282" i="6"/>
  <c r="Q283" i="6"/>
  <c r="Q284" i="6"/>
  <c r="Q285" i="6"/>
  <c r="Q286" i="6"/>
  <c r="Q287" i="6"/>
  <c r="Q288" i="6"/>
  <c r="Q289" i="6"/>
  <c r="Q290" i="6"/>
  <c r="Q291" i="6"/>
  <c r="Q292" i="6"/>
  <c r="Q293" i="6"/>
  <c r="Q294" i="6"/>
  <c r="Q295" i="6"/>
  <c r="Q296" i="6"/>
  <c r="Q297" i="6"/>
  <c r="Q298" i="6"/>
  <c r="Q299" i="6"/>
  <c r="Q300" i="6"/>
  <c r="Q301" i="6"/>
  <c r="Q302" i="6"/>
  <c r="Q303" i="6"/>
  <c r="Q304" i="6"/>
  <c r="Q305" i="6"/>
  <c r="Q306" i="6"/>
  <c r="Q307" i="6"/>
  <c r="Q308" i="6"/>
  <c r="Q309" i="6"/>
  <c r="Q310" i="6"/>
  <c r="Q311" i="6"/>
  <c r="Q312" i="6"/>
  <c r="Q313" i="6"/>
  <c r="Q314" i="6"/>
  <c r="Q315" i="6"/>
  <c r="Q316" i="6"/>
  <c r="Q317" i="6"/>
  <c r="Q318" i="6"/>
  <c r="Q319" i="6"/>
  <c r="Q320" i="6"/>
  <c r="Q321" i="6"/>
  <c r="Q322" i="6"/>
  <c r="Q323" i="6"/>
  <c r="Q324" i="6"/>
  <c r="Q325" i="6"/>
  <c r="Q326" i="6"/>
  <c r="Q327" i="6"/>
  <c r="Q328" i="6"/>
  <c r="Q329" i="6"/>
  <c r="Q330" i="6"/>
  <c r="Q331" i="6"/>
  <c r="Q332" i="6"/>
  <c r="Q333" i="6"/>
  <c r="Q334" i="6"/>
  <c r="Q335" i="6"/>
  <c r="Q336" i="6"/>
  <c r="Q337" i="6"/>
  <c r="Q338" i="6"/>
  <c r="Q339" i="6"/>
  <c r="Q340" i="6"/>
  <c r="Q341" i="6"/>
  <c r="Q342" i="6"/>
  <c r="Q343" i="6"/>
  <c r="Q344" i="6"/>
  <c r="Q345" i="6"/>
  <c r="Q346" i="6"/>
  <c r="Q347" i="6"/>
  <c r="Q348" i="6"/>
  <c r="Q349" i="6"/>
  <c r="Q350" i="6"/>
  <c r="Q351" i="6"/>
  <c r="Q352" i="6"/>
  <c r="Q353" i="6"/>
  <c r="Q354" i="6"/>
  <c r="Q355" i="6"/>
  <c r="Q356" i="6"/>
  <c r="Q357" i="6"/>
  <c r="Q358" i="6"/>
  <c r="Q359" i="6"/>
  <c r="Q360" i="6"/>
  <c r="Q361" i="6"/>
  <c r="Q362" i="6"/>
  <c r="Q363" i="6"/>
  <c r="Q364" i="6"/>
  <c r="Q365" i="6"/>
  <c r="Q366" i="6"/>
  <c r="Q367" i="6"/>
  <c r="Q368" i="6"/>
  <c r="Q369" i="6"/>
  <c r="Q370" i="6"/>
  <c r="Q371" i="6"/>
  <c r="Q372" i="6"/>
  <c r="Q373" i="6"/>
  <c r="Q374" i="6"/>
  <c r="Q375" i="6"/>
  <c r="Q376" i="6"/>
  <c r="Q377" i="6"/>
  <c r="Q378" i="6"/>
  <c r="Q379" i="6"/>
  <c r="Q380" i="6"/>
  <c r="Q381" i="6"/>
  <c r="Q382" i="6"/>
  <c r="Q383" i="6"/>
  <c r="Q384" i="6"/>
  <c r="Q385" i="6"/>
  <c r="Q386" i="6"/>
  <c r="Q387" i="6"/>
  <c r="Q388" i="6"/>
  <c r="Q389" i="6"/>
  <c r="Q390" i="6"/>
  <c r="Q391" i="6"/>
  <c r="Q392" i="6"/>
  <c r="Q393" i="6"/>
  <c r="Q394" i="6"/>
  <c r="Q395" i="6"/>
  <c r="Q396" i="6"/>
  <c r="Q397" i="6"/>
  <c r="Q398" i="6"/>
  <c r="Q399" i="6"/>
  <c r="Q400" i="6"/>
  <c r="Q401" i="6"/>
  <c r="Q402" i="6"/>
  <c r="Q403" i="6"/>
  <c r="Q404" i="6"/>
  <c r="Q405" i="6"/>
  <c r="Q406" i="6"/>
  <c r="Q407" i="6"/>
  <c r="Q408" i="6"/>
  <c r="Q409" i="6"/>
  <c r="Q410" i="6"/>
  <c r="E13" i="6" l="1"/>
  <c r="E18" i="6"/>
  <c r="F18" i="6" s="1"/>
  <c r="E17" i="6"/>
  <c r="F17" i="6" s="1"/>
  <c r="E16" i="6"/>
  <c r="E19" i="6"/>
  <c r="E14" i="6"/>
  <c r="D15" i="6"/>
  <c r="D14" i="6"/>
  <c r="F14" i="6" s="1"/>
  <c r="E11" i="6"/>
  <c r="F11" i="6" s="1"/>
  <c r="D19" i="6"/>
  <c r="F19" i="6" s="1"/>
  <c r="D16" i="6"/>
  <c r="F16" i="6" s="1"/>
  <c r="E15" i="6"/>
  <c r="D13" i="6"/>
  <c r="F13" i="6" s="1"/>
  <c r="E12" i="6"/>
  <c r="F12" i="6" s="1"/>
  <c r="F15" i="6" l="1"/>
  <c r="G16" i="6"/>
  <c r="N10" i="6" a="1"/>
  <c r="G10" i="6"/>
  <c r="G19" i="6"/>
  <c r="G18" i="6"/>
  <c r="G17" i="6"/>
  <c r="J10" i="6" a="1"/>
  <c r="G11" i="6"/>
  <c r="G15" i="6"/>
  <c r="G12" i="6"/>
  <c r="G14" i="6"/>
  <c r="G13" i="6"/>
  <c r="N11" i="6" l="1"/>
  <c r="N13" i="6"/>
  <c r="N14" i="6"/>
  <c r="N12" i="6"/>
  <c r="N19" i="6"/>
  <c r="N20" i="6"/>
  <c r="N23" i="6"/>
  <c r="N27" i="6"/>
  <c r="N28" i="6"/>
  <c r="N35" i="6"/>
  <c r="N36" i="6"/>
  <c r="N43" i="6"/>
  <c r="N44" i="6"/>
  <c r="N51" i="6"/>
  <c r="N52" i="6"/>
  <c r="N59" i="6"/>
  <c r="N60" i="6"/>
  <c r="N62" i="6"/>
  <c r="N64" i="6"/>
  <c r="N66" i="6"/>
  <c r="N68" i="6"/>
  <c r="N70" i="6"/>
  <c r="N72" i="6"/>
  <c r="N74" i="6"/>
  <c r="N76" i="6"/>
  <c r="N78" i="6"/>
  <c r="N80" i="6"/>
  <c r="N82" i="6"/>
  <c r="N84" i="6"/>
  <c r="N86" i="6"/>
  <c r="N88" i="6"/>
  <c r="N10" i="6"/>
  <c r="N17" i="6"/>
  <c r="N18" i="6"/>
  <c r="N21" i="6"/>
  <c r="N22" i="6"/>
  <c r="N29" i="6"/>
  <c r="N30" i="6"/>
  <c r="N37" i="6"/>
  <c r="N38" i="6"/>
  <c r="N45" i="6"/>
  <c r="N46" i="6"/>
  <c r="N53" i="6"/>
  <c r="N54" i="6"/>
  <c r="N16" i="6"/>
  <c r="N24" i="6"/>
  <c r="N31" i="6"/>
  <c r="N32" i="6"/>
  <c r="N39" i="6"/>
  <c r="N40" i="6"/>
  <c r="N47" i="6"/>
  <c r="N48" i="6"/>
  <c r="N55" i="6"/>
  <c r="N56" i="6"/>
  <c r="N61" i="6"/>
  <c r="N63" i="6"/>
  <c r="N65" i="6"/>
  <c r="N67" i="6"/>
  <c r="N69" i="6"/>
  <c r="N71" i="6"/>
  <c r="N73" i="6"/>
  <c r="N75" i="6"/>
  <c r="N77" i="6"/>
  <c r="N79" i="6"/>
  <c r="N81" i="6"/>
  <c r="N83" i="6"/>
  <c r="N85" i="6"/>
  <c r="N87" i="6"/>
  <c r="N89" i="6"/>
  <c r="N33" i="6"/>
  <c r="N50" i="6"/>
  <c r="N90" i="6"/>
  <c r="N92" i="6"/>
  <c r="N94" i="6"/>
  <c r="N96" i="6"/>
  <c r="N98" i="6"/>
  <c r="N100" i="6"/>
  <c r="N102" i="6"/>
  <c r="N104" i="6"/>
  <c r="N106" i="6"/>
  <c r="N108" i="6"/>
  <c r="N110" i="6"/>
  <c r="N112" i="6"/>
  <c r="N114" i="6"/>
  <c r="N116" i="6"/>
  <c r="N118" i="6"/>
  <c r="N120" i="6"/>
  <c r="N122" i="6"/>
  <c r="N124" i="6"/>
  <c r="N126" i="6"/>
  <c r="N128" i="6"/>
  <c r="N130" i="6"/>
  <c r="N132" i="6"/>
  <c r="N134" i="6"/>
  <c r="N136" i="6"/>
  <c r="N138" i="6"/>
  <c r="N140" i="6"/>
  <c r="N142" i="6"/>
  <c r="N144" i="6"/>
  <c r="N146" i="6"/>
  <c r="N148" i="6"/>
  <c r="N150" i="6"/>
  <c r="N152" i="6"/>
  <c r="N154" i="6"/>
  <c r="N156" i="6"/>
  <c r="N158" i="6"/>
  <c r="N160" i="6"/>
  <c r="N25" i="6"/>
  <c r="N42" i="6"/>
  <c r="N57" i="6"/>
  <c r="N34" i="6"/>
  <c r="N49" i="6"/>
  <c r="N91" i="6"/>
  <c r="N93" i="6"/>
  <c r="N95" i="6"/>
  <c r="N97" i="6"/>
  <c r="N99" i="6"/>
  <c r="N101" i="6"/>
  <c r="N103" i="6"/>
  <c r="N105" i="6"/>
  <c r="N107" i="6"/>
  <c r="N109" i="6"/>
  <c r="N111" i="6"/>
  <c r="N113" i="6"/>
  <c r="N115" i="6"/>
  <c r="N117" i="6"/>
  <c r="N119" i="6"/>
  <c r="N121" i="6"/>
  <c r="N123" i="6"/>
  <c r="N125" i="6"/>
  <c r="N127" i="6"/>
  <c r="N129" i="6"/>
  <c r="N131" i="6"/>
  <c r="N133" i="6"/>
  <c r="N135" i="6"/>
  <c r="N137" i="6"/>
  <c r="N58" i="6"/>
  <c r="N26" i="6"/>
  <c r="N141" i="6"/>
  <c r="N145" i="6"/>
  <c r="N149" i="6"/>
  <c r="N153" i="6"/>
  <c r="N157" i="6"/>
  <c r="N161" i="6"/>
  <c r="N163" i="6"/>
  <c r="N165" i="6"/>
  <c r="N167" i="6"/>
  <c r="N169" i="6"/>
  <c r="N171" i="6"/>
  <c r="N173" i="6"/>
  <c r="N175" i="6"/>
  <c r="N177" i="6"/>
  <c r="N15" i="6"/>
  <c r="N139" i="6"/>
  <c r="N143" i="6"/>
  <c r="N147" i="6"/>
  <c r="N151" i="6"/>
  <c r="N155" i="6"/>
  <c r="N159" i="6"/>
  <c r="N176" i="6"/>
  <c r="N178" i="6"/>
  <c r="N179" i="6"/>
  <c r="N181" i="6"/>
  <c r="N183" i="6"/>
  <c r="N185" i="6"/>
  <c r="N187" i="6"/>
  <c r="N189" i="6"/>
  <c r="N191" i="6"/>
  <c r="N193" i="6"/>
  <c r="N195" i="6"/>
  <c r="N197" i="6"/>
  <c r="N199" i="6"/>
  <c r="N201" i="6"/>
  <c r="N203" i="6"/>
  <c r="N205" i="6"/>
  <c r="N207" i="6"/>
  <c r="N209" i="6"/>
  <c r="N211" i="6"/>
  <c r="N213" i="6"/>
  <c r="N215" i="6"/>
  <c r="N217" i="6"/>
  <c r="N219" i="6"/>
  <c r="N221" i="6"/>
  <c r="N223" i="6"/>
  <c r="N225" i="6"/>
  <c r="N227" i="6"/>
  <c r="N229" i="6"/>
  <c r="N231" i="6"/>
  <c r="N233" i="6"/>
  <c r="N235" i="6"/>
  <c r="N237" i="6"/>
  <c r="N239" i="6"/>
  <c r="N241" i="6"/>
  <c r="N243" i="6"/>
  <c r="N245" i="6"/>
  <c r="N247" i="6"/>
  <c r="N249" i="6"/>
  <c r="N251" i="6"/>
  <c r="N253" i="6"/>
  <c r="N255" i="6"/>
  <c r="N257" i="6"/>
  <c r="N259" i="6"/>
  <c r="N261" i="6"/>
  <c r="N263" i="6"/>
  <c r="N265" i="6"/>
  <c r="N267" i="6"/>
  <c r="N269" i="6"/>
  <c r="N271" i="6"/>
  <c r="N273" i="6"/>
  <c r="N275" i="6"/>
  <c r="N162" i="6"/>
  <c r="N164" i="6"/>
  <c r="N166" i="6"/>
  <c r="N168" i="6"/>
  <c r="N170" i="6"/>
  <c r="N174" i="6"/>
  <c r="N41" i="6"/>
  <c r="N172" i="6"/>
  <c r="N180" i="6"/>
  <c r="N182" i="6"/>
  <c r="N184" i="6"/>
  <c r="N186" i="6"/>
  <c r="N188" i="6"/>
  <c r="N190" i="6"/>
  <c r="N192" i="6"/>
  <c r="N194" i="6"/>
  <c r="N196" i="6"/>
  <c r="N198" i="6"/>
  <c r="N200" i="6"/>
  <c r="N202" i="6"/>
  <c r="N204" i="6"/>
  <c r="N206" i="6"/>
  <c r="N208" i="6"/>
  <c r="N210" i="6"/>
  <c r="N212" i="6"/>
  <c r="N214" i="6"/>
  <c r="N216" i="6"/>
  <c r="N218" i="6"/>
  <c r="N220" i="6"/>
  <c r="N222" i="6"/>
  <c r="N224" i="6"/>
  <c r="N226" i="6"/>
  <c r="N228" i="6"/>
  <c r="N230" i="6"/>
  <c r="N232" i="6"/>
  <c r="N234" i="6"/>
  <c r="N236" i="6"/>
  <c r="N238" i="6"/>
  <c r="N240" i="6"/>
  <c r="N242" i="6"/>
  <c r="N244" i="6"/>
  <c r="N246" i="6"/>
  <c r="N248" i="6"/>
  <c r="N250" i="6"/>
  <c r="N252" i="6"/>
  <c r="N254" i="6"/>
  <c r="N256" i="6"/>
  <c r="N258" i="6"/>
  <c r="N260" i="6"/>
  <c r="N262" i="6"/>
  <c r="N264" i="6"/>
  <c r="N266" i="6"/>
  <c r="N268" i="6"/>
  <c r="N270" i="6"/>
  <c r="N272" i="6"/>
  <c r="N274" i="6"/>
  <c r="N276" i="6"/>
  <c r="N277" i="6"/>
  <c r="N279" i="6"/>
  <c r="N281" i="6"/>
  <c r="N283" i="6"/>
  <c r="N285" i="6"/>
  <c r="N287" i="6"/>
  <c r="N289" i="6"/>
  <c r="N291" i="6"/>
  <c r="N293" i="6"/>
  <c r="N295" i="6"/>
  <c r="N297" i="6"/>
  <c r="N299" i="6"/>
  <c r="N301" i="6"/>
  <c r="N303" i="6"/>
  <c r="N305" i="6"/>
  <c r="N307" i="6"/>
  <c r="N309" i="6"/>
  <c r="N311" i="6"/>
  <c r="N313" i="6"/>
  <c r="N315" i="6"/>
  <c r="N317" i="6"/>
  <c r="N319" i="6"/>
  <c r="N321" i="6"/>
  <c r="N323" i="6"/>
  <c r="N325" i="6"/>
  <c r="N327" i="6"/>
  <c r="N329" i="6"/>
  <c r="N331" i="6"/>
  <c r="N333" i="6"/>
  <c r="N335" i="6"/>
  <c r="N337" i="6"/>
  <c r="N339" i="6"/>
  <c r="N341" i="6"/>
  <c r="N343" i="6"/>
  <c r="N345" i="6"/>
  <c r="N347" i="6"/>
  <c r="N349" i="6"/>
  <c r="N351" i="6"/>
  <c r="N353" i="6"/>
  <c r="N355" i="6"/>
  <c r="N357" i="6"/>
  <c r="N359" i="6"/>
  <c r="N361" i="6"/>
  <c r="N363" i="6"/>
  <c r="N365" i="6"/>
  <c r="N367" i="6"/>
  <c r="N369" i="6"/>
  <c r="N371" i="6"/>
  <c r="N373" i="6"/>
  <c r="N375" i="6"/>
  <c r="N377" i="6"/>
  <c r="N379" i="6"/>
  <c r="N381" i="6"/>
  <c r="N383" i="6"/>
  <c r="N385" i="6"/>
  <c r="N387" i="6"/>
  <c r="N389" i="6"/>
  <c r="N391" i="6"/>
  <c r="N280" i="6"/>
  <c r="N288" i="6"/>
  <c r="N296" i="6"/>
  <c r="N304" i="6"/>
  <c r="N312" i="6"/>
  <c r="N320" i="6"/>
  <c r="N328" i="6"/>
  <c r="N336" i="6"/>
  <c r="N344" i="6"/>
  <c r="N352" i="6"/>
  <c r="N360" i="6"/>
  <c r="N368" i="6"/>
  <c r="N376" i="6"/>
  <c r="N384" i="6"/>
  <c r="N392" i="6"/>
  <c r="N394" i="6"/>
  <c r="N396" i="6"/>
  <c r="N398" i="6"/>
  <c r="N400" i="6"/>
  <c r="N402" i="6"/>
  <c r="N404" i="6"/>
  <c r="N406" i="6"/>
  <c r="N408" i="6"/>
  <c r="N410" i="6"/>
  <c r="N412" i="6"/>
  <c r="N286" i="6"/>
  <c r="N294" i="6"/>
  <c r="N302" i="6"/>
  <c r="N310" i="6"/>
  <c r="N318" i="6"/>
  <c r="N326" i="6"/>
  <c r="N334" i="6"/>
  <c r="N342" i="6"/>
  <c r="N350" i="6"/>
  <c r="N358" i="6"/>
  <c r="N366" i="6"/>
  <c r="N374" i="6"/>
  <c r="N382" i="6"/>
  <c r="N413" i="6"/>
  <c r="N415" i="6"/>
  <c r="N417" i="6"/>
  <c r="N419" i="6"/>
  <c r="N421" i="6"/>
  <c r="N423" i="6"/>
  <c r="N425" i="6"/>
  <c r="N427" i="6"/>
  <c r="N429" i="6"/>
  <c r="N431" i="6"/>
  <c r="N433" i="6"/>
  <c r="N435" i="6"/>
  <c r="N437" i="6"/>
  <c r="N439" i="6"/>
  <c r="N441" i="6"/>
  <c r="N443" i="6"/>
  <c r="N445" i="6"/>
  <c r="N447" i="6"/>
  <c r="N449" i="6"/>
  <c r="N451" i="6"/>
  <c r="N453" i="6"/>
  <c r="N455" i="6"/>
  <c r="N457" i="6"/>
  <c r="N459" i="6"/>
  <c r="N461" i="6"/>
  <c r="N463" i="6"/>
  <c r="N465" i="6"/>
  <c r="N467" i="6"/>
  <c r="N469" i="6"/>
  <c r="N471" i="6"/>
  <c r="N473" i="6"/>
  <c r="N475" i="6"/>
  <c r="N477" i="6"/>
  <c r="N479" i="6"/>
  <c r="N481" i="6"/>
  <c r="N483" i="6"/>
  <c r="N485" i="6"/>
  <c r="N487" i="6"/>
  <c r="N489" i="6"/>
  <c r="N491" i="6"/>
  <c r="N493" i="6"/>
  <c r="N495" i="6"/>
  <c r="N497" i="6"/>
  <c r="N499" i="6"/>
  <c r="N501" i="6"/>
  <c r="N503" i="6"/>
  <c r="N505" i="6"/>
  <c r="N507" i="6"/>
  <c r="N509" i="6"/>
  <c r="N511" i="6"/>
  <c r="N513" i="6"/>
  <c r="N515" i="6"/>
  <c r="N517" i="6"/>
  <c r="N519" i="6"/>
  <c r="N521" i="6"/>
  <c r="N523" i="6"/>
  <c r="N525" i="6"/>
  <c r="N527" i="6"/>
  <c r="N529" i="6"/>
  <c r="N531" i="6"/>
  <c r="N533" i="6"/>
  <c r="N535" i="6"/>
  <c r="N537" i="6"/>
  <c r="N539" i="6"/>
  <c r="N541" i="6"/>
  <c r="N543" i="6"/>
  <c r="N545" i="6"/>
  <c r="N547" i="6"/>
  <c r="N549" i="6"/>
  <c r="N278" i="6"/>
  <c r="N284" i="6"/>
  <c r="N292" i="6"/>
  <c r="N300" i="6"/>
  <c r="N308" i="6"/>
  <c r="N316" i="6"/>
  <c r="N324" i="6"/>
  <c r="N332" i="6"/>
  <c r="N340" i="6"/>
  <c r="N348" i="6"/>
  <c r="N356" i="6"/>
  <c r="N364" i="6"/>
  <c r="N372" i="6"/>
  <c r="N380" i="6"/>
  <c r="N388" i="6"/>
  <c r="N390" i="6"/>
  <c r="N393" i="6"/>
  <c r="N395" i="6"/>
  <c r="N397" i="6"/>
  <c r="N399" i="6"/>
  <c r="N401" i="6"/>
  <c r="N403" i="6"/>
  <c r="N405" i="6"/>
  <c r="N407" i="6"/>
  <c r="N409" i="6"/>
  <c r="N411" i="6"/>
  <c r="N282" i="6"/>
  <c r="N290" i="6"/>
  <c r="N298" i="6"/>
  <c r="N306" i="6"/>
  <c r="N314" i="6"/>
  <c r="N322" i="6"/>
  <c r="N330" i="6"/>
  <c r="N338" i="6"/>
  <c r="N346" i="6"/>
  <c r="N354" i="6"/>
  <c r="N362" i="6"/>
  <c r="N370" i="6"/>
  <c r="N378" i="6"/>
  <c r="N386" i="6"/>
  <c r="N414" i="6"/>
  <c r="N416" i="6"/>
  <c r="N418" i="6"/>
  <c r="N420" i="6"/>
  <c r="N422" i="6"/>
  <c r="N424" i="6"/>
  <c r="N426" i="6"/>
  <c r="N428" i="6"/>
  <c r="N430" i="6"/>
  <c r="N432" i="6"/>
  <c r="N434" i="6"/>
  <c r="N436" i="6"/>
  <c r="N438" i="6"/>
  <c r="N440" i="6"/>
  <c r="N442" i="6"/>
  <c r="N444" i="6"/>
  <c r="N446" i="6"/>
  <c r="N448" i="6"/>
  <c r="N450" i="6"/>
  <c r="N452" i="6"/>
  <c r="N454" i="6"/>
  <c r="N456" i="6"/>
  <c r="N458" i="6"/>
  <c r="N460" i="6"/>
  <c r="N462" i="6"/>
  <c r="N464" i="6"/>
  <c r="N466" i="6"/>
  <c r="N468" i="6"/>
  <c r="N470" i="6"/>
  <c r="N472" i="6"/>
  <c r="N474" i="6"/>
  <c r="N476" i="6"/>
  <c r="N478" i="6"/>
  <c r="N480" i="6"/>
  <c r="N482" i="6"/>
  <c r="N484" i="6"/>
  <c r="N486" i="6"/>
  <c r="N488" i="6"/>
  <c r="N490" i="6"/>
  <c r="N492" i="6"/>
  <c r="N494" i="6"/>
  <c r="N496" i="6"/>
  <c r="N498" i="6"/>
  <c r="N500" i="6"/>
  <c r="N502" i="6"/>
  <c r="N504" i="6"/>
  <c r="N506" i="6"/>
  <c r="N508" i="6"/>
  <c r="N510" i="6"/>
  <c r="N512" i="6"/>
  <c r="N514" i="6"/>
  <c r="N516" i="6"/>
  <c r="N518" i="6"/>
  <c r="N520" i="6"/>
  <c r="N522" i="6"/>
  <c r="N524" i="6"/>
  <c r="N526" i="6"/>
  <c r="N528" i="6"/>
  <c r="N530" i="6"/>
  <c r="N532" i="6"/>
  <c r="N534" i="6"/>
  <c r="N536" i="6"/>
  <c r="N538" i="6"/>
  <c r="N540" i="6"/>
  <c r="N542" i="6"/>
  <c r="N544" i="6"/>
  <c r="N546" i="6"/>
  <c r="N548" i="6"/>
  <c r="N637" i="6"/>
  <c r="N729" i="6"/>
  <c r="N550" i="6"/>
  <c r="N552" i="6"/>
  <c r="N554" i="6"/>
  <c r="N556" i="6"/>
  <c r="N558" i="6"/>
  <c r="N560" i="6"/>
  <c r="N562" i="6"/>
  <c r="N564" i="6"/>
  <c r="N566" i="6"/>
  <c r="N568" i="6"/>
  <c r="N570" i="6"/>
  <c r="N572" i="6"/>
  <c r="N574" i="6"/>
  <c r="N576" i="6"/>
  <c r="N578" i="6"/>
  <c r="N580" i="6"/>
  <c r="N582" i="6"/>
  <c r="N584" i="6"/>
  <c r="N586" i="6"/>
  <c r="N588" i="6"/>
  <c r="N590" i="6"/>
  <c r="N592" i="6"/>
  <c r="N594" i="6"/>
  <c r="N596" i="6"/>
  <c r="N598" i="6"/>
  <c r="N600" i="6"/>
  <c r="N602" i="6"/>
  <c r="N604" i="6"/>
  <c r="N606" i="6"/>
  <c r="N608" i="6"/>
  <c r="N610" i="6"/>
  <c r="N612" i="6"/>
  <c r="N614" i="6"/>
  <c r="N616" i="6"/>
  <c r="N618" i="6"/>
  <c r="N620" i="6"/>
  <c r="N622" i="6"/>
  <c r="N624" i="6"/>
  <c r="N626" i="6"/>
  <c r="N628" i="6"/>
  <c r="N630" i="6"/>
  <c r="N632" i="6"/>
  <c r="N634" i="6"/>
  <c r="N636" i="6"/>
  <c r="N638" i="6"/>
  <c r="N640" i="6"/>
  <c r="N642" i="6"/>
  <c r="N644" i="6"/>
  <c r="N646" i="6"/>
  <c r="N648" i="6"/>
  <c r="N650" i="6"/>
  <c r="N652" i="6"/>
  <c r="N654" i="6"/>
  <c r="N656" i="6"/>
  <c r="N658" i="6"/>
  <c r="N660" i="6"/>
  <c r="N662" i="6"/>
  <c r="N664" i="6"/>
  <c r="N666" i="6"/>
  <c r="N668" i="6"/>
  <c r="N670" i="6"/>
  <c r="N672" i="6"/>
  <c r="N674" i="6"/>
  <c r="N676" i="6"/>
  <c r="N678" i="6"/>
  <c r="N680" i="6"/>
  <c r="N682" i="6"/>
  <c r="N684" i="6"/>
  <c r="N686" i="6"/>
  <c r="N688" i="6"/>
  <c r="N690" i="6"/>
  <c r="N692" i="6"/>
  <c r="N694" i="6"/>
  <c r="N696" i="6"/>
  <c r="N698" i="6"/>
  <c r="N700" i="6"/>
  <c r="N702" i="6"/>
  <c r="N704" i="6"/>
  <c r="N706" i="6"/>
  <c r="N708" i="6"/>
  <c r="N710" i="6"/>
  <c r="N712" i="6"/>
  <c r="N714" i="6"/>
  <c r="N716" i="6"/>
  <c r="N718" i="6"/>
  <c r="N720" i="6"/>
  <c r="N722" i="6"/>
  <c r="N724" i="6"/>
  <c r="N726" i="6"/>
  <c r="N728" i="6"/>
  <c r="N730" i="6"/>
  <c r="N551" i="6"/>
  <c r="N553" i="6"/>
  <c r="N555" i="6"/>
  <c r="N559" i="6"/>
  <c r="N561" i="6"/>
  <c r="N565" i="6"/>
  <c r="N569" i="6"/>
  <c r="N573" i="6"/>
  <c r="N577" i="6"/>
  <c r="N581" i="6"/>
  <c r="N585" i="6"/>
  <c r="N589" i="6"/>
  <c r="N593" i="6"/>
  <c r="N597" i="6"/>
  <c r="N601" i="6"/>
  <c r="N605" i="6"/>
  <c r="N609" i="6"/>
  <c r="N613" i="6"/>
  <c r="N617" i="6"/>
  <c r="N621" i="6"/>
  <c r="N625" i="6"/>
  <c r="N629" i="6"/>
  <c r="N633" i="6"/>
  <c r="N639" i="6"/>
  <c r="N643" i="6"/>
  <c r="N647" i="6"/>
  <c r="N651" i="6"/>
  <c r="N655" i="6"/>
  <c r="N659" i="6"/>
  <c r="N663" i="6"/>
  <c r="N667" i="6"/>
  <c r="N671" i="6"/>
  <c r="N675" i="6"/>
  <c r="N679" i="6"/>
  <c r="N683" i="6"/>
  <c r="N687" i="6"/>
  <c r="N691" i="6"/>
  <c r="N695" i="6"/>
  <c r="N699" i="6"/>
  <c r="N703" i="6"/>
  <c r="N707" i="6"/>
  <c r="N711" i="6"/>
  <c r="N715" i="6"/>
  <c r="N719" i="6"/>
  <c r="N723" i="6"/>
  <c r="N727" i="6"/>
  <c r="N557" i="6"/>
  <c r="N563" i="6"/>
  <c r="N567" i="6"/>
  <c r="N571" i="6"/>
  <c r="N575" i="6"/>
  <c r="N579" i="6"/>
  <c r="N583" i="6"/>
  <c r="N587" i="6"/>
  <c r="N591" i="6"/>
  <c r="N595" i="6"/>
  <c r="N599" i="6"/>
  <c r="N603" i="6"/>
  <c r="N607" i="6"/>
  <c r="N611" i="6"/>
  <c r="N615" i="6"/>
  <c r="N619" i="6"/>
  <c r="N623" i="6"/>
  <c r="N627" i="6"/>
  <c r="N631" i="6"/>
  <c r="N635" i="6"/>
  <c r="N641" i="6"/>
  <c r="N645" i="6"/>
  <c r="N649" i="6"/>
  <c r="N653" i="6"/>
  <c r="N657" i="6"/>
  <c r="N661" i="6"/>
  <c r="N665" i="6"/>
  <c r="N669" i="6"/>
  <c r="N673" i="6"/>
  <c r="N677" i="6"/>
  <c r="N681" i="6"/>
  <c r="N685" i="6"/>
  <c r="N689" i="6"/>
  <c r="O689" i="6" s="1"/>
  <c r="N693" i="6"/>
  <c r="N697" i="6"/>
  <c r="N701" i="6"/>
  <c r="N705" i="6"/>
  <c r="O705" i="6" s="1"/>
  <c r="N709" i="6"/>
  <c r="N713" i="6"/>
  <c r="N717" i="6"/>
  <c r="N721" i="6"/>
  <c r="O721" i="6" s="1"/>
  <c r="N725" i="6"/>
  <c r="J12" i="6"/>
  <c r="J10" i="6"/>
  <c r="J11" i="6"/>
  <c r="J15" i="6" l="1"/>
  <c r="J17" i="6"/>
  <c r="O641" i="6"/>
  <c r="O607" i="6"/>
  <c r="O591" i="6"/>
  <c r="O575" i="6"/>
  <c r="O557" i="6"/>
  <c r="O715" i="6"/>
  <c r="O699" i="6"/>
  <c r="O683" i="6"/>
  <c r="O667" i="6"/>
  <c r="O651" i="6"/>
  <c r="O633" i="6"/>
  <c r="O617" i="6"/>
  <c r="O601" i="6"/>
  <c r="O585" i="6"/>
  <c r="O569" i="6"/>
  <c r="O555" i="6"/>
  <c r="O728" i="6"/>
  <c r="O720" i="6"/>
  <c r="O712" i="6"/>
  <c r="O704" i="6"/>
  <c r="O696" i="6"/>
  <c r="O688" i="6"/>
  <c r="O680" i="6"/>
  <c r="O672" i="6"/>
  <c r="O664" i="6"/>
  <c r="O656" i="6"/>
  <c r="O648" i="6"/>
  <c r="O640" i="6"/>
  <c r="O632" i="6"/>
  <c r="O624" i="6"/>
  <c r="O616" i="6"/>
  <c r="O608" i="6"/>
  <c r="O600" i="6"/>
  <c r="O592" i="6"/>
  <c r="O584" i="6"/>
  <c r="O576" i="6"/>
  <c r="O568" i="6"/>
  <c r="O560" i="6"/>
  <c r="O552" i="6"/>
  <c r="O548" i="6"/>
  <c r="O540" i="6"/>
  <c r="O532" i="6"/>
  <c r="O524" i="6"/>
  <c r="O516" i="6"/>
  <c r="O508" i="6"/>
  <c r="O500" i="6"/>
  <c r="O492" i="6"/>
  <c r="O484" i="6"/>
  <c r="O476" i="6"/>
  <c r="O468" i="6"/>
  <c r="O460" i="6"/>
  <c r="O452" i="6"/>
  <c r="O444" i="6"/>
  <c r="O436" i="6"/>
  <c r="O428" i="6"/>
  <c r="O420" i="6"/>
  <c r="O386" i="6"/>
  <c r="T386" i="6"/>
  <c r="R386" i="6"/>
  <c r="S386" i="6"/>
  <c r="O354" i="6"/>
  <c r="T354" i="6"/>
  <c r="R354" i="6"/>
  <c r="S354" i="6"/>
  <c r="O322" i="6"/>
  <c r="T322" i="6"/>
  <c r="R322" i="6"/>
  <c r="S322" i="6"/>
  <c r="O290" i="6"/>
  <c r="T290" i="6"/>
  <c r="R290" i="6"/>
  <c r="S290" i="6"/>
  <c r="R407" i="6"/>
  <c r="S407" i="6"/>
  <c r="O407" i="6"/>
  <c r="T407" i="6"/>
  <c r="R399" i="6"/>
  <c r="S399" i="6"/>
  <c r="O399" i="6"/>
  <c r="T399" i="6"/>
  <c r="R390" i="6"/>
  <c r="S390" i="6"/>
  <c r="O390" i="6"/>
  <c r="T390" i="6"/>
  <c r="O364" i="6"/>
  <c r="T364" i="6"/>
  <c r="R364" i="6"/>
  <c r="S364" i="6"/>
  <c r="O332" i="6"/>
  <c r="T332" i="6"/>
  <c r="R332" i="6"/>
  <c r="S332" i="6"/>
  <c r="O300" i="6"/>
  <c r="T300" i="6"/>
  <c r="R300" i="6"/>
  <c r="S300" i="6"/>
  <c r="O549" i="6"/>
  <c r="O541" i="6"/>
  <c r="O533" i="6"/>
  <c r="O525" i="6"/>
  <c r="O517" i="6"/>
  <c r="O509" i="6"/>
  <c r="O501" i="6"/>
  <c r="O493" i="6"/>
  <c r="O485" i="6"/>
  <c r="O477" i="6"/>
  <c r="O469" i="6"/>
  <c r="O461" i="6"/>
  <c r="O453" i="6"/>
  <c r="O445" i="6"/>
  <c r="O437" i="6"/>
  <c r="O429" i="6"/>
  <c r="O421" i="6"/>
  <c r="O413" i="6"/>
  <c r="O358" i="6"/>
  <c r="T358" i="6"/>
  <c r="S358" i="6"/>
  <c r="R358" i="6"/>
  <c r="O326" i="6"/>
  <c r="T326" i="6"/>
  <c r="S326" i="6"/>
  <c r="R326" i="6"/>
  <c r="O294" i="6"/>
  <c r="T294" i="6"/>
  <c r="S294" i="6"/>
  <c r="R294" i="6"/>
  <c r="S408" i="6"/>
  <c r="O408" i="6"/>
  <c r="T408" i="6"/>
  <c r="R408" i="6"/>
  <c r="S400" i="6"/>
  <c r="O400" i="6"/>
  <c r="T400" i="6"/>
  <c r="R400" i="6"/>
  <c r="S392" i="6"/>
  <c r="O392" i="6"/>
  <c r="T392" i="6"/>
  <c r="R392" i="6"/>
  <c r="O360" i="6"/>
  <c r="T360" i="6"/>
  <c r="R360" i="6"/>
  <c r="S360" i="6"/>
  <c r="O328" i="6"/>
  <c r="T328" i="6"/>
  <c r="R328" i="6"/>
  <c r="S328" i="6"/>
  <c r="O296" i="6"/>
  <c r="T296" i="6"/>
  <c r="R296" i="6"/>
  <c r="S296" i="6"/>
  <c r="S389" i="6"/>
  <c r="R389" i="6"/>
  <c r="T389" i="6"/>
  <c r="O389" i="6"/>
  <c r="R381" i="6"/>
  <c r="S381" i="6"/>
  <c r="T381" i="6"/>
  <c r="O381" i="6"/>
  <c r="R373" i="6"/>
  <c r="S373" i="6"/>
  <c r="T373" i="6"/>
  <c r="O373" i="6"/>
  <c r="R365" i="6"/>
  <c r="S365" i="6"/>
  <c r="T365" i="6"/>
  <c r="O365" i="6"/>
  <c r="R357" i="6"/>
  <c r="S357" i="6"/>
  <c r="T357" i="6"/>
  <c r="O357" i="6"/>
  <c r="R349" i="6"/>
  <c r="S349" i="6"/>
  <c r="T349" i="6"/>
  <c r="O349" i="6"/>
  <c r="R341" i="6"/>
  <c r="S341" i="6"/>
  <c r="T341" i="6"/>
  <c r="O341" i="6"/>
  <c r="R333" i="6"/>
  <c r="S333" i="6"/>
  <c r="T333" i="6"/>
  <c r="O333" i="6"/>
  <c r="R325" i="6"/>
  <c r="S325" i="6"/>
  <c r="T325" i="6"/>
  <c r="O325" i="6"/>
  <c r="R317" i="6"/>
  <c r="S317" i="6"/>
  <c r="T317" i="6"/>
  <c r="O317" i="6"/>
  <c r="R309" i="6"/>
  <c r="S309" i="6"/>
  <c r="T309" i="6"/>
  <c r="O309" i="6"/>
  <c r="R301" i="6"/>
  <c r="S301" i="6"/>
  <c r="T301" i="6"/>
  <c r="O301" i="6"/>
  <c r="R293" i="6"/>
  <c r="S293" i="6"/>
  <c r="T293" i="6"/>
  <c r="O293" i="6"/>
  <c r="R285" i="6"/>
  <c r="S285" i="6"/>
  <c r="T285" i="6"/>
  <c r="O285" i="6"/>
  <c r="O277" i="6"/>
  <c r="T277" i="6"/>
  <c r="R277" i="6"/>
  <c r="S277" i="6"/>
  <c r="O270" i="6"/>
  <c r="T270" i="6"/>
  <c r="R270" i="6"/>
  <c r="S270" i="6"/>
  <c r="O262" i="6"/>
  <c r="T262" i="6"/>
  <c r="R262" i="6"/>
  <c r="S262" i="6"/>
  <c r="O254" i="6"/>
  <c r="T254" i="6"/>
  <c r="R254" i="6"/>
  <c r="S254" i="6"/>
  <c r="O246" i="6"/>
  <c r="T246" i="6"/>
  <c r="R246" i="6"/>
  <c r="S246" i="6"/>
  <c r="O238" i="6"/>
  <c r="T238" i="6"/>
  <c r="R238" i="6"/>
  <c r="S238" i="6"/>
  <c r="O230" i="6"/>
  <c r="T230" i="6"/>
  <c r="R230" i="6"/>
  <c r="S230" i="6"/>
  <c r="O222" i="6"/>
  <c r="T222" i="6"/>
  <c r="R222" i="6"/>
  <c r="S222" i="6"/>
  <c r="O214" i="6"/>
  <c r="T214" i="6"/>
  <c r="R214" i="6"/>
  <c r="S214" i="6"/>
  <c r="O206" i="6"/>
  <c r="T206" i="6"/>
  <c r="R206" i="6"/>
  <c r="S206" i="6"/>
  <c r="O198" i="6"/>
  <c r="T198" i="6"/>
  <c r="R198" i="6"/>
  <c r="S198" i="6"/>
  <c r="O190" i="6"/>
  <c r="T190" i="6"/>
  <c r="R190" i="6"/>
  <c r="S190" i="6"/>
  <c r="O182" i="6"/>
  <c r="T182" i="6"/>
  <c r="R182" i="6"/>
  <c r="S182" i="6"/>
  <c r="O174" i="6"/>
  <c r="T174" i="6"/>
  <c r="R174" i="6"/>
  <c r="S174" i="6"/>
  <c r="O164" i="6"/>
  <c r="T164" i="6"/>
  <c r="R164" i="6"/>
  <c r="S164" i="6"/>
  <c r="R271" i="6"/>
  <c r="S271" i="6"/>
  <c r="O271" i="6"/>
  <c r="T271" i="6"/>
  <c r="R263" i="6"/>
  <c r="S263" i="6"/>
  <c r="O263" i="6"/>
  <c r="T263" i="6"/>
  <c r="R255" i="6"/>
  <c r="S255" i="6"/>
  <c r="O255" i="6"/>
  <c r="T255" i="6"/>
  <c r="R247" i="6"/>
  <c r="S247" i="6"/>
  <c r="O247" i="6"/>
  <c r="T247" i="6"/>
  <c r="R239" i="6"/>
  <c r="S239" i="6"/>
  <c r="O239" i="6"/>
  <c r="T239" i="6"/>
  <c r="R231" i="6"/>
  <c r="S231" i="6"/>
  <c r="O231" i="6"/>
  <c r="T231" i="6"/>
  <c r="R223" i="6"/>
  <c r="S223" i="6"/>
  <c r="O223" i="6"/>
  <c r="T223" i="6"/>
  <c r="R215" i="6"/>
  <c r="S215" i="6"/>
  <c r="O215" i="6"/>
  <c r="T215" i="6"/>
  <c r="R207" i="6"/>
  <c r="S207" i="6"/>
  <c r="O207" i="6"/>
  <c r="T207" i="6"/>
  <c r="R199" i="6"/>
  <c r="S199" i="6"/>
  <c r="O199" i="6"/>
  <c r="T199" i="6"/>
  <c r="R191" i="6"/>
  <c r="S191" i="6"/>
  <c r="O191" i="6"/>
  <c r="T191" i="6"/>
  <c r="R183" i="6"/>
  <c r="S183" i="6"/>
  <c r="O183" i="6"/>
  <c r="T183" i="6"/>
  <c r="O176" i="6"/>
  <c r="T176" i="6"/>
  <c r="S176" i="6"/>
  <c r="R176" i="6"/>
  <c r="O147" i="6"/>
  <c r="T147" i="6"/>
  <c r="R147" i="6"/>
  <c r="S147" i="6"/>
  <c r="R177" i="6"/>
  <c r="T177" i="6"/>
  <c r="O177" i="6"/>
  <c r="S177" i="6"/>
  <c r="R169" i="6"/>
  <c r="S169" i="6"/>
  <c r="O169" i="6"/>
  <c r="T169" i="6"/>
  <c r="R161" i="6"/>
  <c r="S161" i="6"/>
  <c r="O161" i="6"/>
  <c r="T161" i="6"/>
  <c r="R145" i="6"/>
  <c r="S145" i="6"/>
  <c r="O145" i="6"/>
  <c r="T145" i="6"/>
  <c r="R137" i="6"/>
  <c r="S137" i="6"/>
  <c r="O137" i="6"/>
  <c r="T137" i="6"/>
  <c r="S129" i="6"/>
  <c r="R129" i="6"/>
  <c r="T129" i="6"/>
  <c r="O129" i="6"/>
  <c r="S121" i="6"/>
  <c r="R121" i="6"/>
  <c r="T121" i="6"/>
  <c r="O121" i="6"/>
  <c r="R113" i="6"/>
  <c r="S113" i="6"/>
  <c r="O113" i="6"/>
  <c r="T113" i="6"/>
  <c r="R105" i="6"/>
  <c r="S105" i="6"/>
  <c r="O105" i="6"/>
  <c r="T105" i="6"/>
  <c r="R97" i="6"/>
  <c r="S97" i="6"/>
  <c r="O97" i="6"/>
  <c r="T97" i="6"/>
  <c r="O49" i="6"/>
  <c r="T49" i="6"/>
  <c r="R49" i="6"/>
  <c r="S49" i="6"/>
  <c r="O25" i="6"/>
  <c r="T25" i="6"/>
  <c r="R25" i="6"/>
  <c r="S25" i="6"/>
  <c r="S154" i="6"/>
  <c r="R154" i="6"/>
  <c r="T154" i="6"/>
  <c r="O154" i="6"/>
  <c r="S146" i="6"/>
  <c r="R146" i="6"/>
  <c r="T146" i="6"/>
  <c r="O146" i="6"/>
  <c r="S138" i="6"/>
  <c r="R138" i="6"/>
  <c r="T138" i="6"/>
  <c r="O138" i="6"/>
  <c r="S130" i="6"/>
  <c r="R130" i="6"/>
  <c r="T130" i="6"/>
  <c r="O130" i="6"/>
  <c r="S122" i="6"/>
  <c r="R122" i="6"/>
  <c r="T122" i="6"/>
  <c r="O122" i="6"/>
  <c r="S114" i="6"/>
  <c r="O114" i="6"/>
  <c r="T114" i="6"/>
  <c r="R114" i="6"/>
  <c r="S106" i="6"/>
  <c r="O106" i="6"/>
  <c r="T106" i="6"/>
  <c r="R106" i="6"/>
  <c r="S98" i="6"/>
  <c r="O98" i="6"/>
  <c r="T98" i="6"/>
  <c r="R98" i="6"/>
  <c r="S90" i="6"/>
  <c r="O90" i="6"/>
  <c r="T90" i="6"/>
  <c r="R90" i="6"/>
  <c r="S87" i="6"/>
  <c r="R87" i="6"/>
  <c r="T87" i="6"/>
  <c r="O87" i="6"/>
  <c r="S79" i="6"/>
  <c r="R79" i="6"/>
  <c r="T79" i="6"/>
  <c r="O79" i="6"/>
  <c r="S71" i="6"/>
  <c r="R71" i="6"/>
  <c r="T71" i="6"/>
  <c r="O71" i="6"/>
  <c r="R63" i="6"/>
  <c r="S63" i="6"/>
  <c r="T63" i="6"/>
  <c r="O63" i="6"/>
  <c r="R48" i="6"/>
  <c r="S48" i="6"/>
  <c r="T48" i="6"/>
  <c r="O48" i="6"/>
  <c r="R32" i="6"/>
  <c r="S32" i="6"/>
  <c r="T32" i="6"/>
  <c r="O32" i="6"/>
  <c r="R54" i="6"/>
  <c r="S54" i="6"/>
  <c r="T54" i="6"/>
  <c r="O54" i="6"/>
  <c r="R38" i="6"/>
  <c r="S38" i="6"/>
  <c r="T38" i="6"/>
  <c r="O38" i="6"/>
  <c r="R22" i="6"/>
  <c r="S22" i="6"/>
  <c r="O22" i="6"/>
  <c r="T22" i="6"/>
  <c r="O10" i="6"/>
  <c r="T10" i="6"/>
  <c r="S10" i="6"/>
  <c r="R10" i="6"/>
  <c r="S82" i="6"/>
  <c r="R82" i="6"/>
  <c r="T82" i="6"/>
  <c r="O82" i="6"/>
  <c r="S74" i="6"/>
  <c r="R74" i="6"/>
  <c r="T74" i="6"/>
  <c r="O74" i="6"/>
  <c r="S66" i="6"/>
  <c r="O66" i="6"/>
  <c r="T66" i="6"/>
  <c r="R66" i="6"/>
  <c r="O59" i="6"/>
  <c r="T59" i="6"/>
  <c r="R59" i="6"/>
  <c r="S59" i="6"/>
  <c r="O43" i="6"/>
  <c r="T43" i="6"/>
  <c r="R43" i="6"/>
  <c r="S43" i="6"/>
  <c r="O27" i="6"/>
  <c r="T27" i="6"/>
  <c r="R27" i="6"/>
  <c r="S27" i="6"/>
  <c r="R12" i="6"/>
  <c r="T12" i="6"/>
  <c r="O12" i="6"/>
  <c r="S12" i="6"/>
  <c r="J14" i="6"/>
  <c r="J22" i="6" s="1"/>
  <c r="J23" i="6" s="1"/>
  <c r="J19" i="6"/>
  <c r="J20" i="6"/>
  <c r="O717" i="6"/>
  <c r="O701" i="6"/>
  <c r="O685" i="6"/>
  <c r="O669" i="6"/>
  <c r="O653" i="6"/>
  <c r="O635" i="6"/>
  <c r="O619" i="6"/>
  <c r="O603" i="6"/>
  <c r="O587" i="6"/>
  <c r="O571" i="6"/>
  <c r="O727" i="6"/>
  <c r="O711" i="6"/>
  <c r="O695" i="6"/>
  <c r="O679" i="6"/>
  <c r="O663" i="6"/>
  <c r="O647" i="6"/>
  <c r="O629" i="6"/>
  <c r="O613" i="6"/>
  <c r="O597" i="6"/>
  <c r="O581" i="6"/>
  <c r="O565" i="6"/>
  <c r="O553" i="6"/>
  <c r="O726" i="6"/>
  <c r="O718" i="6"/>
  <c r="O710" i="6"/>
  <c r="O702" i="6"/>
  <c r="O694" i="6"/>
  <c r="O686" i="6"/>
  <c r="O678" i="6"/>
  <c r="O670" i="6"/>
  <c r="O662" i="6"/>
  <c r="O654" i="6"/>
  <c r="O646" i="6"/>
  <c r="O638" i="6"/>
  <c r="O630" i="6"/>
  <c r="O622" i="6"/>
  <c r="O614" i="6"/>
  <c r="O606" i="6"/>
  <c r="O598" i="6"/>
  <c r="O590" i="6"/>
  <c r="O582" i="6"/>
  <c r="O574" i="6"/>
  <c r="O566" i="6"/>
  <c r="O558" i="6"/>
  <c r="O550" i="6"/>
  <c r="O546" i="6"/>
  <c r="O538" i="6"/>
  <c r="O530" i="6"/>
  <c r="O522" i="6"/>
  <c r="O514" i="6"/>
  <c r="O506" i="6"/>
  <c r="O498" i="6"/>
  <c r="O490" i="6"/>
  <c r="O482" i="6"/>
  <c r="O474" i="6"/>
  <c r="O466" i="6"/>
  <c r="O458" i="6"/>
  <c r="O450" i="6"/>
  <c r="O442" i="6"/>
  <c r="O434" i="6"/>
  <c r="O426" i="6"/>
  <c r="O418" i="6"/>
  <c r="O378" i="6"/>
  <c r="T378" i="6"/>
  <c r="R378" i="6"/>
  <c r="S378" i="6"/>
  <c r="O346" i="6"/>
  <c r="T346" i="6"/>
  <c r="R346" i="6"/>
  <c r="S346" i="6"/>
  <c r="O314" i="6"/>
  <c r="T314" i="6"/>
  <c r="R314" i="6"/>
  <c r="S314" i="6"/>
  <c r="O282" i="6"/>
  <c r="T282" i="6"/>
  <c r="R282" i="6"/>
  <c r="S282" i="6"/>
  <c r="R405" i="6"/>
  <c r="S405" i="6"/>
  <c r="O405" i="6"/>
  <c r="T405" i="6"/>
  <c r="R397" i="6"/>
  <c r="S397" i="6"/>
  <c r="O397" i="6"/>
  <c r="T397" i="6"/>
  <c r="O388" i="6"/>
  <c r="T388" i="6"/>
  <c r="R388" i="6"/>
  <c r="S388" i="6"/>
  <c r="O356" i="6"/>
  <c r="T356" i="6"/>
  <c r="R356" i="6"/>
  <c r="S356" i="6"/>
  <c r="O324" i="6"/>
  <c r="T324" i="6"/>
  <c r="R324" i="6"/>
  <c r="S324" i="6"/>
  <c r="O292" i="6"/>
  <c r="T292" i="6"/>
  <c r="R292" i="6"/>
  <c r="S292" i="6"/>
  <c r="O547" i="6"/>
  <c r="O539" i="6"/>
  <c r="O531" i="6"/>
  <c r="O523" i="6"/>
  <c r="O515" i="6"/>
  <c r="O507" i="6"/>
  <c r="O499" i="6"/>
  <c r="O491" i="6"/>
  <c r="O483" i="6"/>
  <c r="O475" i="6"/>
  <c r="O467" i="6"/>
  <c r="O459" i="6"/>
  <c r="O451" i="6"/>
  <c r="O443" i="6"/>
  <c r="O435" i="6"/>
  <c r="O427" i="6"/>
  <c r="O419" i="6"/>
  <c r="O382" i="6"/>
  <c r="T382" i="6"/>
  <c r="S382" i="6"/>
  <c r="R382" i="6"/>
  <c r="O350" i="6"/>
  <c r="T350" i="6"/>
  <c r="S350" i="6"/>
  <c r="R350" i="6"/>
  <c r="O318" i="6"/>
  <c r="T318" i="6"/>
  <c r="S318" i="6"/>
  <c r="R318" i="6"/>
  <c r="O286" i="6"/>
  <c r="T286" i="6"/>
  <c r="S286" i="6"/>
  <c r="R286" i="6"/>
  <c r="S406" i="6"/>
  <c r="O406" i="6"/>
  <c r="T406" i="6"/>
  <c r="R406" i="6"/>
  <c r="S398" i="6"/>
  <c r="O398" i="6"/>
  <c r="T398" i="6"/>
  <c r="R398" i="6"/>
  <c r="O384" i="6"/>
  <c r="T384" i="6"/>
  <c r="R384" i="6"/>
  <c r="S384" i="6"/>
  <c r="O352" i="6"/>
  <c r="T352" i="6"/>
  <c r="R352" i="6"/>
  <c r="S352" i="6"/>
  <c r="O320" i="6"/>
  <c r="T320" i="6"/>
  <c r="R320" i="6"/>
  <c r="S320" i="6"/>
  <c r="O288" i="6"/>
  <c r="T288" i="6"/>
  <c r="R288" i="6"/>
  <c r="S288" i="6"/>
  <c r="R387" i="6"/>
  <c r="S387" i="6"/>
  <c r="T387" i="6"/>
  <c r="O387" i="6"/>
  <c r="R379" i="6"/>
  <c r="S379" i="6"/>
  <c r="T379" i="6"/>
  <c r="O379" i="6"/>
  <c r="R371" i="6"/>
  <c r="S371" i="6"/>
  <c r="T371" i="6"/>
  <c r="O371" i="6"/>
  <c r="R363" i="6"/>
  <c r="S363" i="6"/>
  <c r="T363" i="6"/>
  <c r="O363" i="6"/>
  <c r="R355" i="6"/>
  <c r="S355" i="6"/>
  <c r="T355" i="6"/>
  <c r="O355" i="6"/>
  <c r="R347" i="6"/>
  <c r="S347" i="6"/>
  <c r="T347" i="6"/>
  <c r="O347" i="6"/>
  <c r="R339" i="6"/>
  <c r="S339" i="6"/>
  <c r="T339" i="6"/>
  <c r="O339" i="6"/>
  <c r="R331" i="6"/>
  <c r="S331" i="6"/>
  <c r="T331" i="6"/>
  <c r="O331" i="6"/>
  <c r="R323" i="6"/>
  <c r="S323" i="6"/>
  <c r="T323" i="6"/>
  <c r="O323" i="6"/>
  <c r="R315" i="6"/>
  <c r="S315" i="6"/>
  <c r="T315" i="6"/>
  <c r="O315" i="6"/>
  <c r="R307" i="6"/>
  <c r="S307" i="6"/>
  <c r="T307" i="6"/>
  <c r="O307" i="6"/>
  <c r="R299" i="6"/>
  <c r="S299" i="6"/>
  <c r="T299" i="6"/>
  <c r="O299" i="6"/>
  <c r="R291" i="6"/>
  <c r="S291" i="6"/>
  <c r="T291" i="6"/>
  <c r="O291" i="6"/>
  <c r="R283" i="6"/>
  <c r="S283" i="6"/>
  <c r="T283" i="6"/>
  <c r="O283" i="6"/>
  <c r="R276" i="6"/>
  <c r="S276" i="6"/>
  <c r="O276" i="6"/>
  <c r="T276" i="6"/>
  <c r="O268" i="6"/>
  <c r="T268" i="6"/>
  <c r="R268" i="6"/>
  <c r="S268" i="6"/>
  <c r="O260" i="6"/>
  <c r="T260" i="6"/>
  <c r="R260" i="6"/>
  <c r="S260" i="6"/>
  <c r="O252" i="6"/>
  <c r="T252" i="6"/>
  <c r="R252" i="6"/>
  <c r="S252" i="6"/>
  <c r="O244" i="6"/>
  <c r="T244" i="6"/>
  <c r="R244" i="6"/>
  <c r="S244" i="6"/>
  <c r="O236" i="6"/>
  <c r="T236" i="6"/>
  <c r="R236" i="6"/>
  <c r="S236" i="6"/>
  <c r="O228" i="6"/>
  <c r="T228" i="6"/>
  <c r="R228" i="6"/>
  <c r="S228" i="6"/>
  <c r="O220" i="6"/>
  <c r="T220" i="6"/>
  <c r="R220" i="6"/>
  <c r="S220" i="6"/>
  <c r="O212" i="6"/>
  <c r="T212" i="6"/>
  <c r="R212" i="6"/>
  <c r="S212" i="6"/>
  <c r="O204" i="6"/>
  <c r="T204" i="6"/>
  <c r="R204" i="6"/>
  <c r="S204" i="6"/>
  <c r="O196" i="6"/>
  <c r="T196" i="6"/>
  <c r="R196" i="6"/>
  <c r="S196" i="6"/>
  <c r="O188" i="6"/>
  <c r="T188" i="6"/>
  <c r="R188" i="6"/>
  <c r="S188" i="6"/>
  <c r="O180" i="6"/>
  <c r="T180" i="6"/>
  <c r="R180" i="6"/>
  <c r="S180" i="6"/>
  <c r="O170" i="6"/>
  <c r="T170" i="6"/>
  <c r="R170" i="6"/>
  <c r="S170" i="6"/>
  <c r="O162" i="6"/>
  <c r="T162" i="6"/>
  <c r="R162" i="6"/>
  <c r="S162" i="6"/>
  <c r="R269" i="6"/>
  <c r="S269" i="6"/>
  <c r="O269" i="6"/>
  <c r="T269" i="6"/>
  <c r="R261" i="6"/>
  <c r="S261" i="6"/>
  <c r="O261" i="6"/>
  <c r="T261" i="6"/>
  <c r="R253" i="6"/>
  <c r="S253" i="6"/>
  <c r="O253" i="6"/>
  <c r="T253" i="6"/>
  <c r="R245" i="6"/>
  <c r="S245" i="6"/>
  <c r="O245" i="6"/>
  <c r="T245" i="6"/>
  <c r="R237" i="6"/>
  <c r="S237" i="6"/>
  <c r="O237" i="6"/>
  <c r="T237" i="6"/>
  <c r="R229" i="6"/>
  <c r="S229" i="6"/>
  <c r="O229" i="6"/>
  <c r="T229" i="6"/>
  <c r="R221" i="6"/>
  <c r="S221" i="6"/>
  <c r="O221" i="6"/>
  <c r="T221" i="6"/>
  <c r="R213" i="6"/>
  <c r="S213" i="6"/>
  <c r="O213" i="6"/>
  <c r="T213" i="6"/>
  <c r="R205" i="6"/>
  <c r="S205" i="6"/>
  <c r="O205" i="6"/>
  <c r="T205" i="6"/>
  <c r="R197" i="6"/>
  <c r="S197" i="6"/>
  <c r="O197" i="6"/>
  <c r="T197" i="6"/>
  <c r="R189" i="6"/>
  <c r="S189" i="6"/>
  <c r="O189" i="6"/>
  <c r="T189" i="6"/>
  <c r="R181" i="6"/>
  <c r="S181" i="6"/>
  <c r="O181" i="6"/>
  <c r="T181" i="6"/>
  <c r="O159" i="6"/>
  <c r="T159" i="6"/>
  <c r="R159" i="6"/>
  <c r="S159" i="6"/>
  <c r="O143" i="6"/>
  <c r="T143" i="6"/>
  <c r="R143" i="6"/>
  <c r="S143" i="6"/>
  <c r="R175" i="6"/>
  <c r="S175" i="6"/>
  <c r="T175" i="6"/>
  <c r="O175" i="6"/>
  <c r="R167" i="6"/>
  <c r="S167" i="6"/>
  <c r="O167" i="6"/>
  <c r="T167" i="6"/>
  <c r="R157" i="6"/>
  <c r="S157" i="6"/>
  <c r="O157" i="6"/>
  <c r="T157" i="6"/>
  <c r="R141" i="6"/>
  <c r="S141" i="6"/>
  <c r="O141" i="6"/>
  <c r="T141" i="6"/>
  <c r="S135" i="6"/>
  <c r="R135" i="6"/>
  <c r="T135" i="6"/>
  <c r="O135" i="6"/>
  <c r="S127" i="6"/>
  <c r="R127" i="6"/>
  <c r="T127" i="6"/>
  <c r="O127" i="6"/>
  <c r="R119" i="6"/>
  <c r="S119" i="6"/>
  <c r="T119" i="6"/>
  <c r="O119" i="6"/>
  <c r="R111" i="6"/>
  <c r="S111" i="6"/>
  <c r="T111" i="6"/>
  <c r="O111" i="6"/>
  <c r="R103" i="6"/>
  <c r="S103" i="6"/>
  <c r="T103" i="6"/>
  <c r="O103" i="6"/>
  <c r="R95" i="6"/>
  <c r="S95" i="6"/>
  <c r="T95" i="6"/>
  <c r="O95" i="6"/>
  <c r="R34" i="6"/>
  <c r="O34" i="6"/>
  <c r="S34" i="6"/>
  <c r="T34" i="6"/>
  <c r="S160" i="6"/>
  <c r="T160" i="6"/>
  <c r="O160" i="6"/>
  <c r="R160" i="6"/>
  <c r="S152" i="6"/>
  <c r="T152" i="6"/>
  <c r="O152" i="6"/>
  <c r="R152" i="6"/>
  <c r="S144" i="6"/>
  <c r="T144" i="6"/>
  <c r="O144" i="6"/>
  <c r="R144" i="6"/>
  <c r="S136" i="6"/>
  <c r="R136" i="6"/>
  <c r="T136" i="6"/>
  <c r="O136" i="6"/>
  <c r="S128" i="6"/>
  <c r="R128" i="6"/>
  <c r="T128" i="6"/>
  <c r="O128" i="6"/>
  <c r="S120" i="6"/>
  <c r="R120" i="6"/>
  <c r="T120" i="6"/>
  <c r="O120" i="6"/>
  <c r="S112" i="6"/>
  <c r="O112" i="6"/>
  <c r="T112" i="6"/>
  <c r="R112" i="6"/>
  <c r="S104" i="6"/>
  <c r="O104" i="6"/>
  <c r="T104" i="6"/>
  <c r="R104" i="6"/>
  <c r="S96" i="6"/>
  <c r="O96" i="6"/>
  <c r="T96" i="6"/>
  <c r="R96" i="6"/>
  <c r="R50" i="6"/>
  <c r="O50" i="6"/>
  <c r="S50" i="6"/>
  <c r="T50" i="6"/>
  <c r="S85" i="6"/>
  <c r="R85" i="6"/>
  <c r="T85" i="6"/>
  <c r="O85" i="6"/>
  <c r="S77" i="6"/>
  <c r="R77" i="6"/>
  <c r="T77" i="6"/>
  <c r="O77" i="6"/>
  <c r="S69" i="6"/>
  <c r="R69" i="6"/>
  <c r="T69" i="6"/>
  <c r="O69" i="6"/>
  <c r="R61" i="6"/>
  <c r="S61" i="6"/>
  <c r="T61" i="6"/>
  <c r="O61" i="6"/>
  <c r="O47" i="6"/>
  <c r="T47" i="6"/>
  <c r="R47" i="6"/>
  <c r="S47" i="6"/>
  <c r="O31" i="6"/>
  <c r="T31" i="6"/>
  <c r="R31" i="6"/>
  <c r="S31" i="6"/>
  <c r="O53" i="6"/>
  <c r="T53" i="6"/>
  <c r="S53" i="6"/>
  <c r="R53" i="6"/>
  <c r="O37" i="6"/>
  <c r="T37" i="6"/>
  <c r="S37" i="6"/>
  <c r="R37" i="6"/>
  <c r="R21" i="6"/>
  <c r="S21" i="6"/>
  <c r="O21" i="6"/>
  <c r="T21" i="6"/>
  <c r="S88" i="6"/>
  <c r="R88" i="6"/>
  <c r="T88" i="6"/>
  <c r="O88" i="6"/>
  <c r="S80" i="6"/>
  <c r="R80" i="6"/>
  <c r="T80" i="6"/>
  <c r="O80" i="6"/>
  <c r="S72" i="6"/>
  <c r="R72" i="6"/>
  <c r="T72" i="6"/>
  <c r="O72" i="6"/>
  <c r="S64" i="6"/>
  <c r="O64" i="6"/>
  <c r="T64" i="6"/>
  <c r="R64" i="6"/>
  <c r="R52" i="6"/>
  <c r="T52" i="6"/>
  <c r="O52" i="6"/>
  <c r="S52" i="6"/>
  <c r="R36" i="6"/>
  <c r="T36" i="6"/>
  <c r="O36" i="6"/>
  <c r="S36" i="6"/>
  <c r="S23" i="6"/>
  <c r="O23" i="6"/>
  <c r="T23" i="6"/>
  <c r="R23" i="6"/>
  <c r="S14" i="6"/>
  <c r="R14" i="6"/>
  <c r="T14" i="6"/>
  <c r="O14" i="6"/>
  <c r="O657" i="6"/>
  <c r="O713" i="6"/>
  <c r="O681" i="6"/>
  <c r="O649" i="6"/>
  <c r="O615" i="6"/>
  <c r="O583" i="6"/>
  <c r="O723" i="6"/>
  <c r="O691" i="6"/>
  <c r="O659" i="6"/>
  <c r="O625" i="6"/>
  <c r="O609" i="6"/>
  <c r="O577" i="6"/>
  <c r="O551" i="6"/>
  <c r="O716" i="6"/>
  <c r="O700" i="6"/>
  <c r="O692" i="6"/>
  <c r="O684" i="6"/>
  <c r="O676" i="6"/>
  <c r="O668" i="6"/>
  <c r="O660" i="6"/>
  <c r="O652" i="6"/>
  <c r="O644" i="6"/>
  <c r="O636" i="6"/>
  <c r="O628" i="6"/>
  <c r="O620" i="6"/>
  <c r="O612" i="6"/>
  <c r="O604" i="6"/>
  <c r="O596" i="6"/>
  <c r="O588" i="6"/>
  <c r="O580" i="6"/>
  <c r="O572" i="6"/>
  <c r="O564" i="6"/>
  <c r="O556" i="6"/>
  <c r="O729" i="6"/>
  <c r="O544" i="6"/>
  <c r="O536" i="6"/>
  <c r="O528" i="6"/>
  <c r="O520" i="6"/>
  <c r="O512" i="6"/>
  <c r="O504" i="6"/>
  <c r="O496" i="6"/>
  <c r="O488" i="6"/>
  <c r="O480" i="6"/>
  <c r="O472" i="6"/>
  <c r="O464" i="6"/>
  <c r="O456" i="6"/>
  <c r="O448" i="6"/>
  <c r="O440" i="6"/>
  <c r="O432" i="6"/>
  <c r="O424" i="6"/>
  <c r="O416" i="6"/>
  <c r="O370" i="6"/>
  <c r="T370" i="6"/>
  <c r="R370" i="6"/>
  <c r="S370" i="6"/>
  <c r="O338" i="6"/>
  <c r="T338" i="6"/>
  <c r="R338" i="6"/>
  <c r="S338" i="6"/>
  <c r="O306" i="6"/>
  <c r="T306" i="6"/>
  <c r="R306" i="6"/>
  <c r="S306" i="6"/>
  <c r="O411" i="6"/>
  <c r="R403" i="6"/>
  <c r="S403" i="6"/>
  <c r="O403" i="6"/>
  <c r="T403" i="6"/>
  <c r="R395" i="6"/>
  <c r="S395" i="6"/>
  <c r="O395" i="6"/>
  <c r="T395" i="6"/>
  <c r="O380" i="6"/>
  <c r="T380" i="6"/>
  <c r="R380" i="6"/>
  <c r="S380" i="6"/>
  <c r="O348" i="6"/>
  <c r="T348" i="6"/>
  <c r="R348" i="6"/>
  <c r="S348" i="6"/>
  <c r="O316" i="6"/>
  <c r="T316" i="6"/>
  <c r="R316" i="6"/>
  <c r="S316" i="6"/>
  <c r="O284" i="6"/>
  <c r="T284" i="6"/>
  <c r="R284" i="6"/>
  <c r="S284" i="6"/>
  <c r="O545" i="6"/>
  <c r="O537" i="6"/>
  <c r="O529" i="6"/>
  <c r="O521" i="6"/>
  <c r="O513" i="6"/>
  <c r="O505" i="6"/>
  <c r="O497" i="6"/>
  <c r="O489" i="6"/>
  <c r="O481" i="6"/>
  <c r="O473" i="6"/>
  <c r="O465" i="6"/>
  <c r="O457" i="6"/>
  <c r="O449" i="6"/>
  <c r="O441" i="6"/>
  <c r="O433" i="6"/>
  <c r="O425" i="6"/>
  <c r="O417" i="6"/>
  <c r="O374" i="6"/>
  <c r="T374" i="6"/>
  <c r="S374" i="6"/>
  <c r="R374" i="6"/>
  <c r="O342" i="6"/>
  <c r="T342" i="6"/>
  <c r="S342" i="6"/>
  <c r="R342" i="6"/>
  <c r="O310" i="6"/>
  <c r="T310" i="6"/>
  <c r="S310" i="6"/>
  <c r="R310" i="6"/>
  <c r="O412" i="6"/>
  <c r="S404" i="6"/>
  <c r="O404" i="6"/>
  <c r="T404" i="6"/>
  <c r="R404" i="6"/>
  <c r="S396" i="6"/>
  <c r="O396" i="6"/>
  <c r="T396" i="6"/>
  <c r="R396" i="6"/>
  <c r="O376" i="6"/>
  <c r="T376" i="6"/>
  <c r="R376" i="6"/>
  <c r="S376" i="6"/>
  <c r="O344" i="6"/>
  <c r="T344" i="6"/>
  <c r="R344" i="6"/>
  <c r="S344" i="6"/>
  <c r="O312" i="6"/>
  <c r="T312" i="6"/>
  <c r="R312" i="6"/>
  <c r="S312" i="6"/>
  <c r="O280" i="6"/>
  <c r="T280" i="6"/>
  <c r="R280" i="6"/>
  <c r="S280" i="6"/>
  <c r="R385" i="6"/>
  <c r="S385" i="6"/>
  <c r="O385" i="6"/>
  <c r="T385" i="6"/>
  <c r="R377" i="6"/>
  <c r="S377" i="6"/>
  <c r="O377" i="6"/>
  <c r="T377" i="6"/>
  <c r="R369" i="6"/>
  <c r="S369" i="6"/>
  <c r="O369" i="6"/>
  <c r="T369" i="6"/>
  <c r="R361" i="6"/>
  <c r="S361" i="6"/>
  <c r="O361" i="6"/>
  <c r="T361" i="6"/>
  <c r="R353" i="6"/>
  <c r="S353" i="6"/>
  <c r="O353" i="6"/>
  <c r="T353" i="6"/>
  <c r="R345" i="6"/>
  <c r="S345" i="6"/>
  <c r="O345" i="6"/>
  <c r="T345" i="6"/>
  <c r="R337" i="6"/>
  <c r="S337" i="6"/>
  <c r="O337" i="6"/>
  <c r="T337" i="6"/>
  <c r="R329" i="6"/>
  <c r="S329" i="6"/>
  <c r="O329" i="6"/>
  <c r="T329" i="6"/>
  <c r="R321" i="6"/>
  <c r="S321" i="6"/>
  <c r="O321" i="6"/>
  <c r="T321" i="6"/>
  <c r="R313" i="6"/>
  <c r="S313" i="6"/>
  <c r="O313" i="6"/>
  <c r="T313" i="6"/>
  <c r="R305" i="6"/>
  <c r="S305" i="6"/>
  <c r="O305" i="6"/>
  <c r="T305" i="6"/>
  <c r="R297" i="6"/>
  <c r="S297" i="6"/>
  <c r="O297" i="6"/>
  <c r="T297" i="6"/>
  <c r="R289" i="6"/>
  <c r="S289" i="6"/>
  <c r="O289" i="6"/>
  <c r="T289" i="6"/>
  <c r="R281" i="6"/>
  <c r="S281" i="6"/>
  <c r="O281" i="6"/>
  <c r="T281" i="6"/>
  <c r="O274" i="6"/>
  <c r="T274" i="6"/>
  <c r="R274" i="6"/>
  <c r="S274" i="6"/>
  <c r="O266" i="6"/>
  <c r="T266" i="6"/>
  <c r="R266" i="6"/>
  <c r="S266" i="6"/>
  <c r="O258" i="6"/>
  <c r="T258" i="6"/>
  <c r="R258" i="6"/>
  <c r="S258" i="6"/>
  <c r="O250" i="6"/>
  <c r="T250" i="6"/>
  <c r="R250" i="6"/>
  <c r="S250" i="6"/>
  <c r="O242" i="6"/>
  <c r="T242" i="6"/>
  <c r="R242" i="6"/>
  <c r="S242" i="6"/>
  <c r="O234" i="6"/>
  <c r="T234" i="6"/>
  <c r="R234" i="6"/>
  <c r="S234" i="6"/>
  <c r="O226" i="6"/>
  <c r="T226" i="6"/>
  <c r="R226" i="6"/>
  <c r="S226" i="6"/>
  <c r="O218" i="6"/>
  <c r="T218" i="6"/>
  <c r="R218" i="6"/>
  <c r="S218" i="6"/>
  <c r="O210" i="6"/>
  <c r="T210" i="6"/>
  <c r="R210" i="6"/>
  <c r="S210" i="6"/>
  <c r="O202" i="6"/>
  <c r="T202" i="6"/>
  <c r="R202" i="6"/>
  <c r="S202" i="6"/>
  <c r="O194" i="6"/>
  <c r="T194" i="6"/>
  <c r="R194" i="6"/>
  <c r="S194" i="6"/>
  <c r="O186" i="6"/>
  <c r="T186" i="6"/>
  <c r="R186" i="6"/>
  <c r="S186" i="6"/>
  <c r="O172" i="6"/>
  <c r="T172" i="6"/>
  <c r="R172" i="6"/>
  <c r="S172" i="6"/>
  <c r="O168" i="6"/>
  <c r="T168" i="6"/>
  <c r="R168" i="6"/>
  <c r="S168" i="6"/>
  <c r="S275" i="6"/>
  <c r="O275" i="6"/>
  <c r="R275" i="6"/>
  <c r="T275" i="6"/>
  <c r="R267" i="6"/>
  <c r="S267" i="6"/>
  <c r="O267" i="6"/>
  <c r="T267" i="6"/>
  <c r="R259" i="6"/>
  <c r="S259" i="6"/>
  <c r="O259" i="6"/>
  <c r="T259" i="6"/>
  <c r="R251" i="6"/>
  <c r="S251" i="6"/>
  <c r="O251" i="6"/>
  <c r="T251" i="6"/>
  <c r="R243" i="6"/>
  <c r="S243" i="6"/>
  <c r="O243" i="6"/>
  <c r="T243" i="6"/>
  <c r="R235" i="6"/>
  <c r="S235" i="6"/>
  <c r="O235" i="6"/>
  <c r="T235" i="6"/>
  <c r="R227" i="6"/>
  <c r="S227" i="6"/>
  <c r="O227" i="6"/>
  <c r="T227" i="6"/>
  <c r="R219" i="6"/>
  <c r="S219" i="6"/>
  <c r="O219" i="6"/>
  <c r="T219" i="6"/>
  <c r="R211" i="6"/>
  <c r="S211" i="6"/>
  <c r="O211" i="6"/>
  <c r="T211" i="6"/>
  <c r="R203" i="6"/>
  <c r="S203" i="6"/>
  <c r="O203" i="6"/>
  <c r="T203" i="6"/>
  <c r="R195" i="6"/>
  <c r="S195" i="6"/>
  <c r="O195" i="6"/>
  <c r="T195" i="6"/>
  <c r="R187" i="6"/>
  <c r="S187" i="6"/>
  <c r="O187" i="6"/>
  <c r="T187" i="6"/>
  <c r="R179" i="6"/>
  <c r="S179" i="6"/>
  <c r="O179" i="6"/>
  <c r="T179" i="6"/>
  <c r="O155" i="6"/>
  <c r="T155" i="6"/>
  <c r="R155" i="6"/>
  <c r="S155" i="6"/>
  <c r="O139" i="6"/>
  <c r="T139" i="6"/>
  <c r="R139" i="6"/>
  <c r="S139" i="6"/>
  <c r="R173" i="6"/>
  <c r="S173" i="6"/>
  <c r="T173" i="6"/>
  <c r="O173" i="6"/>
  <c r="R165" i="6"/>
  <c r="S165" i="6"/>
  <c r="O165" i="6"/>
  <c r="T165" i="6"/>
  <c r="R153" i="6"/>
  <c r="S153" i="6"/>
  <c r="O153" i="6"/>
  <c r="T153" i="6"/>
  <c r="R26" i="6"/>
  <c r="O26" i="6"/>
  <c r="S26" i="6"/>
  <c r="T26" i="6"/>
  <c r="S133" i="6"/>
  <c r="R133" i="6"/>
  <c r="T133" i="6"/>
  <c r="O133" i="6"/>
  <c r="S125" i="6"/>
  <c r="R125" i="6"/>
  <c r="T125" i="6"/>
  <c r="O125" i="6"/>
  <c r="R117" i="6"/>
  <c r="S117" i="6"/>
  <c r="T117" i="6"/>
  <c r="O117" i="6"/>
  <c r="R109" i="6"/>
  <c r="S109" i="6"/>
  <c r="T109" i="6"/>
  <c r="O109" i="6"/>
  <c r="R101" i="6"/>
  <c r="S101" i="6"/>
  <c r="T101" i="6"/>
  <c r="O101" i="6"/>
  <c r="R93" i="6"/>
  <c r="S93" i="6"/>
  <c r="T93" i="6"/>
  <c r="O93" i="6"/>
  <c r="O57" i="6"/>
  <c r="T57" i="6"/>
  <c r="R57" i="6"/>
  <c r="S57" i="6"/>
  <c r="S158" i="6"/>
  <c r="R158" i="6"/>
  <c r="T158" i="6"/>
  <c r="O158" i="6"/>
  <c r="S150" i="6"/>
  <c r="R150" i="6"/>
  <c r="T150" i="6"/>
  <c r="O150" i="6"/>
  <c r="S142" i="6"/>
  <c r="R142" i="6"/>
  <c r="T142" i="6"/>
  <c r="O142" i="6"/>
  <c r="S134" i="6"/>
  <c r="R134" i="6"/>
  <c r="T134" i="6"/>
  <c r="O134" i="6"/>
  <c r="S126" i="6"/>
  <c r="R126" i="6"/>
  <c r="T126" i="6"/>
  <c r="O126" i="6"/>
  <c r="S118" i="6"/>
  <c r="O118" i="6"/>
  <c r="T118" i="6"/>
  <c r="R118" i="6"/>
  <c r="S110" i="6"/>
  <c r="O110" i="6"/>
  <c r="T110" i="6"/>
  <c r="R110" i="6"/>
  <c r="S102" i="6"/>
  <c r="O102" i="6"/>
  <c r="T102" i="6"/>
  <c r="R102" i="6"/>
  <c r="S94" i="6"/>
  <c r="O94" i="6"/>
  <c r="T94" i="6"/>
  <c r="R94" i="6"/>
  <c r="O33" i="6"/>
  <c r="T33" i="6"/>
  <c r="R33" i="6"/>
  <c r="S33" i="6"/>
  <c r="S83" i="6"/>
  <c r="R83" i="6"/>
  <c r="T83" i="6"/>
  <c r="O83" i="6"/>
  <c r="S75" i="6"/>
  <c r="R75" i="6"/>
  <c r="T75" i="6"/>
  <c r="O75" i="6"/>
  <c r="R67" i="6"/>
  <c r="S67" i="6"/>
  <c r="O67" i="6"/>
  <c r="T67" i="6"/>
  <c r="R56" i="6"/>
  <c r="S56" i="6"/>
  <c r="T56" i="6"/>
  <c r="O56" i="6"/>
  <c r="R40" i="6"/>
  <c r="S40" i="6"/>
  <c r="T40" i="6"/>
  <c r="O40" i="6"/>
  <c r="R24" i="6"/>
  <c r="S24" i="6"/>
  <c r="T24" i="6"/>
  <c r="O24" i="6"/>
  <c r="R46" i="6"/>
  <c r="S46" i="6"/>
  <c r="T46" i="6"/>
  <c r="O46" i="6"/>
  <c r="R30" i="6"/>
  <c r="S30" i="6"/>
  <c r="T30" i="6"/>
  <c r="O30" i="6"/>
  <c r="R18" i="6"/>
  <c r="S18" i="6"/>
  <c r="O18" i="6"/>
  <c r="T18" i="6"/>
  <c r="S86" i="6"/>
  <c r="R86" i="6"/>
  <c r="T86" i="6"/>
  <c r="O86" i="6"/>
  <c r="S78" i="6"/>
  <c r="R78" i="6"/>
  <c r="T78" i="6"/>
  <c r="O78" i="6"/>
  <c r="S70" i="6"/>
  <c r="R70" i="6"/>
  <c r="T70" i="6"/>
  <c r="O70" i="6"/>
  <c r="S62" i="6"/>
  <c r="O62" i="6"/>
  <c r="T62" i="6"/>
  <c r="R62" i="6"/>
  <c r="O51" i="6"/>
  <c r="T51" i="6"/>
  <c r="R51" i="6"/>
  <c r="S51" i="6"/>
  <c r="O35" i="6"/>
  <c r="T35" i="6"/>
  <c r="R35" i="6"/>
  <c r="S35" i="6"/>
  <c r="O20" i="6"/>
  <c r="T20" i="6"/>
  <c r="R20" i="6"/>
  <c r="S20" i="6"/>
  <c r="S13" i="6"/>
  <c r="T13" i="6"/>
  <c r="O13" i="6"/>
  <c r="R13" i="6"/>
  <c r="O673" i="6"/>
  <c r="O623" i="6"/>
  <c r="J16" i="6"/>
  <c r="O697" i="6"/>
  <c r="O665" i="6"/>
  <c r="O631" i="6"/>
  <c r="O599" i="6"/>
  <c r="O567" i="6"/>
  <c r="O707" i="6"/>
  <c r="O675" i="6"/>
  <c r="O643" i="6"/>
  <c r="O593" i="6"/>
  <c r="O561" i="6"/>
  <c r="O724" i="6"/>
  <c r="O708" i="6"/>
  <c r="O725" i="6"/>
  <c r="O709" i="6"/>
  <c r="O693" i="6"/>
  <c r="O677" i="6"/>
  <c r="O661" i="6"/>
  <c r="O645" i="6"/>
  <c r="O627" i="6"/>
  <c r="O611" i="6"/>
  <c r="O595" i="6"/>
  <c r="O579" i="6"/>
  <c r="O563" i="6"/>
  <c r="O719" i="6"/>
  <c r="O703" i="6"/>
  <c r="O687" i="6"/>
  <c r="O671" i="6"/>
  <c r="O655" i="6"/>
  <c r="O639" i="6"/>
  <c r="O621" i="6"/>
  <c r="O605" i="6"/>
  <c r="O589" i="6"/>
  <c r="O573" i="6"/>
  <c r="O559" i="6"/>
  <c r="O730" i="6"/>
  <c r="O722" i="6"/>
  <c r="O714" i="6"/>
  <c r="O706" i="6"/>
  <c r="O698" i="6"/>
  <c r="O690" i="6"/>
  <c r="O682" i="6"/>
  <c r="O674" i="6"/>
  <c r="O666" i="6"/>
  <c r="O658" i="6"/>
  <c r="O650" i="6"/>
  <c r="O642" i="6"/>
  <c r="O634" i="6"/>
  <c r="O626" i="6"/>
  <c r="O618" i="6"/>
  <c r="O610" i="6"/>
  <c r="O602" i="6"/>
  <c r="O594" i="6"/>
  <c r="O586" i="6"/>
  <c r="O578" i="6"/>
  <c r="O570" i="6"/>
  <c r="O562" i="6"/>
  <c r="O554" i="6"/>
  <c r="O637" i="6"/>
  <c r="O542" i="6"/>
  <c r="O534" i="6"/>
  <c r="O526" i="6"/>
  <c r="O518" i="6"/>
  <c r="O510" i="6"/>
  <c r="O502" i="6"/>
  <c r="O494" i="6"/>
  <c r="O486" i="6"/>
  <c r="O478" i="6"/>
  <c r="O470" i="6"/>
  <c r="O462" i="6"/>
  <c r="O454" i="6"/>
  <c r="O446" i="6"/>
  <c r="O438" i="6"/>
  <c r="O430" i="6"/>
  <c r="O422" i="6"/>
  <c r="O414" i="6"/>
  <c r="O362" i="6"/>
  <c r="T362" i="6"/>
  <c r="R362" i="6"/>
  <c r="S362" i="6"/>
  <c r="O330" i="6"/>
  <c r="T330" i="6"/>
  <c r="R330" i="6"/>
  <c r="S330" i="6"/>
  <c r="O298" i="6"/>
  <c r="T298" i="6"/>
  <c r="R298" i="6"/>
  <c r="S298" i="6"/>
  <c r="R409" i="6"/>
  <c r="S409" i="6"/>
  <c r="O409" i="6"/>
  <c r="T409" i="6"/>
  <c r="R401" i="6"/>
  <c r="S401" i="6"/>
  <c r="O401" i="6"/>
  <c r="T401" i="6"/>
  <c r="R393" i="6"/>
  <c r="S393" i="6"/>
  <c r="O393" i="6"/>
  <c r="T393" i="6"/>
  <c r="O372" i="6"/>
  <c r="T372" i="6"/>
  <c r="R372" i="6"/>
  <c r="S372" i="6"/>
  <c r="O340" i="6"/>
  <c r="T340" i="6"/>
  <c r="R340" i="6"/>
  <c r="S340" i="6"/>
  <c r="O308" i="6"/>
  <c r="T308" i="6"/>
  <c r="R308" i="6"/>
  <c r="S308" i="6"/>
  <c r="R278" i="6"/>
  <c r="O278" i="6"/>
  <c r="T278" i="6"/>
  <c r="S278" i="6"/>
  <c r="O543" i="6"/>
  <c r="O535" i="6"/>
  <c r="O527" i="6"/>
  <c r="O519" i="6"/>
  <c r="O511" i="6"/>
  <c r="O503" i="6"/>
  <c r="O495" i="6"/>
  <c r="O487" i="6"/>
  <c r="O479" i="6"/>
  <c r="O471" i="6"/>
  <c r="O463" i="6"/>
  <c r="O455" i="6"/>
  <c r="O447" i="6"/>
  <c r="O439" i="6"/>
  <c r="O431" i="6"/>
  <c r="O423" i="6"/>
  <c r="O415" i="6"/>
  <c r="O366" i="6"/>
  <c r="T366" i="6"/>
  <c r="S366" i="6"/>
  <c r="R366" i="6"/>
  <c r="O334" i="6"/>
  <c r="T334" i="6"/>
  <c r="S334" i="6"/>
  <c r="R334" i="6"/>
  <c r="O302" i="6"/>
  <c r="T302" i="6"/>
  <c r="S302" i="6"/>
  <c r="R302" i="6"/>
  <c r="S410" i="6"/>
  <c r="O410" i="6"/>
  <c r="T410" i="6"/>
  <c r="R410" i="6"/>
  <c r="S402" i="6"/>
  <c r="O402" i="6"/>
  <c r="T402" i="6"/>
  <c r="R402" i="6"/>
  <c r="S394" i="6"/>
  <c r="O394" i="6"/>
  <c r="T394" i="6"/>
  <c r="R394" i="6"/>
  <c r="O368" i="6"/>
  <c r="T368" i="6"/>
  <c r="R368" i="6"/>
  <c r="S368" i="6"/>
  <c r="O336" i="6"/>
  <c r="T336" i="6"/>
  <c r="R336" i="6"/>
  <c r="S336" i="6"/>
  <c r="O304" i="6"/>
  <c r="T304" i="6"/>
  <c r="R304" i="6"/>
  <c r="S304" i="6"/>
  <c r="S391" i="6"/>
  <c r="O391" i="6"/>
  <c r="R391" i="6"/>
  <c r="T391" i="6"/>
  <c r="R383" i="6"/>
  <c r="S383" i="6"/>
  <c r="O383" i="6"/>
  <c r="T383" i="6"/>
  <c r="R375" i="6"/>
  <c r="S375" i="6"/>
  <c r="O375" i="6"/>
  <c r="T375" i="6"/>
  <c r="R367" i="6"/>
  <c r="S367" i="6"/>
  <c r="O367" i="6"/>
  <c r="T367" i="6"/>
  <c r="R359" i="6"/>
  <c r="S359" i="6"/>
  <c r="O359" i="6"/>
  <c r="T359" i="6"/>
  <c r="R351" i="6"/>
  <c r="S351" i="6"/>
  <c r="O351" i="6"/>
  <c r="T351" i="6"/>
  <c r="R343" i="6"/>
  <c r="S343" i="6"/>
  <c r="O343" i="6"/>
  <c r="T343" i="6"/>
  <c r="R335" i="6"/>
  <c r="S335" i="6"/>
  <c r="O335" i="6"/>
  <c r="T335" i="6"/>
  <c r="R327" i="6"/>
  <c r="S327" i="6"/>
  <c r="O327" i="6"/>
  <c r="T327" i="6"/>
  <c r="R319" i="6"/>
  <c r="S319" i="6"/>
  <c r="O319" i="6"/>
  <c r="T319" i="6"/>
  <c r="R311" i="6"/>
  <c r="S311" i="6"/>
  <c r="O311" i="6"/>
  <c r="T311" i="6"/>
  <c r="R303" i="6"/>
  <c r="S303" i="6"/>
  <c r="O303" i="6"/>
  <c r="T303" i="6"/>
  <c r="R295" i="6"/>
  <c r="S295" i="6"/>
  <c r="O295" i="6"/>
  <c r="T295" i="6"/>
  <c r="R287" i="6"/>
  <c r="S287" i="6"/>
  <c r="O287" i="6"/>
  <c r="T287" i="6"/>
  <c r="R279" i="6"/>
  <c r="S279" i="6"/>
  <c r="O279" i="6"/>
  <c r="T279" i="6"/>
  <c r="O272" i="6"/>
  <c r="T272" i="6"/>
  <c r="R272" i="6"/>
  <c r="S272" i="6"/>
  <c r="O264" i="6"/>
  <c r="T264" i="6"/>
  <c r="R264" i="6"/>
  <c r="S264" i="6"/>
  <c r="O256" i="6"/>
  <c r="T256" i="6"/>
  <c r="R256" i="6"/>
  <c r="S256" i="6"/>
  <c r="O248" i="6"/>
  <c r="T248" i="6"/>
  <c r="R248" i="6"/>
  <c r="S248" i="6"/>
  <c r="O240" i="6"/>
  <c r="T240" i="6"/>
  <c r="R240" i="6"/>
  <c r="S240" i="6"/>
  <c r="O232" i="6"/>
  <c r="T232" i="6"/>
  <c r="R232" i="6"/>
  <c r="S232" i="6"/>
  <c r="O224" i="6"/>
  <c r="T224" i="6"/>
  <c r="R224" i="6"/>
  <c r="S224" i="6"/>
  <c r="O216" i="6"/>
  <c r="T216" i="6"/>
  <c r="R216" i="6"/>
  <c r="S216" i="6"/>
  <c r="O208" i="6"/>
  <c r="T208" i="6"/>
  <c r="R208" i="6"/>
  <c r="S208" i="6"/>
  <c r="O200" i="6"/>
  <c r="T200" i="6"/>
  <c r="R200" i="6"/>
  <c r="S200" i="6"/>
  <c r="O192" i="6"/>
  <c r="T192" i="6"/>
  <c r="R192" i="6"/>
  <c r="S192" i="6"/>
  <c r="O184" i="6"/>
  <c r="T184" i="6"/>
  <c r="R184" i="6"/>
  <c r="S184" i="6"/>
  <c r="O41" i="6"/>
  <c r="T41" i="6"/>
  <c r="R41" i="6"/>
  <c r="S41" i="6"/>
  <c r="O166" i="6"/>
  <c r="T166" i="6"/>
  <c r="R166" i="6"/>
  <c r="S166" i="6"/>
  <c r="R273" i="6"/>
  <c r="S273" i="6"/>
  <c r="O273" i="6"/>
  <c r="T273" i="6"/>
  <c r="R265" i="6"/>
  <c r="S265" i="6"/>
  <c r="O265" i="6"/>
  <c r="T265" i="6"/>
  <c r="R257" i="6"/>
  <c r="S257" i="6"/>
  <c r="O257" i="6"/>
  <c r="T257" i="6"/>
  <c r="R249" i="6"/>
  <c r="S249" i="6"/>
  <c r="O249" i="6"/>
  <c r="T249" i="6"/>
  <c r="R241" i="6"/>
  <c r="S241" i="6"/>
  <c r="O241" i="6"/>
  <c r="T241" i="6"/>
  <c r="R233" i="6"/>
  <c r="S233" i="6"/>
  <c r="O233" i="6"/>
  <c r="T233" i="6"/>
  <c r="R225" i="6"/>
  <c r="S225" i="6"/>
  <c r="O225" i="6"/>
  <c r="T225" i="6"/>
  <c r="R217" i="6"/>
  <c r="S217" i="6"/>
  <c r="O217" i="6"/>
  <c r="T217" i="6"/>
  <c r="R209" i="6"/>
  <c r="S209" i="6"/>
  <c r="O209" i="6"/>
  <c r="T209" i="6"/>
  <c r="R201" i="6"/>
  <c r="S201" i="6"/>
  <c r="O201" i="6"/>
  <c r="T201" i="6"/>
  <c r="R193" i="6"/>
  <c r="S193" i="6"/>
  <c r="O193" i="6"/>
  <c r="T193" i="6"/>
  <c r="R185" i="6"/>
  <c r="S185" i="6"/>
  <c r="O185" i="6"/>
  <c r="T185" i="6"/>
  <c r="O178" i="6"/>
  <c r="T178" i="6"/>
  <c r="S178" i="6"/>
  <c r="R178" i="6"/>
  <c r="O151" i="6"/>
  <c r="T151" i="6"/>
  <c r="R151" i="6"/>
  <c r="S151" i="6"/>
  <c r="R15" i="6"/>
  <c r="O15" i="6"/>
  <c r="S15" i="6"/>
  <c r="T15" i="6"/>
  <c r="R171" i="6"/>
  <c r="S171" i="6"/>
  <c r="O171" i="6"/>
  <c r="T171" i="6"/>
  <c r="R163" i="6"/>
  <c r="S163" i="6"/>
  <c r="O163" i="6"/>
  <c r="T163" i="6"/>
  <c r="R149" i="6"/>
  <c r="S149" i="6"/>
  <c r="O149" i="6"/>
  <c r="T149" i="6"/>
  <c r="R58" i="6"/>
  <c r="O58" i="6"/>
  <c r="S58" i="6"/>
  <c r="T58" i="6"/>
  <c r="S131" i="6"/>
  <c r="R131" i="6"/>
  <c r="T131" i="6"/>
  <c r="O131" i="6"/>
  <c r="S123" i="6"/>
  <c r="R123" i="6"/>
  <c r="T123" i="6"/>
  <c r="O123" i="6"/>
  <c r="R115" i="6"/>
  <c r="S115" i="6"/>
  <c r="O115" i="6"/>
  <c r="T115" i="6"/>
  <c r="R107" i="6"/>
  <c r="S107" i="6"/>
  <c r="O107" i="6"/>
  <c r="T107" i="6"/>
  <c r="R99" i="6"/>
  <c r="S99" i="6"/>
  <c r="O99" i="6"/>
  <c r="T99" i="6"/>
  <c r="R91" i="6"/>
  <c r="S91" i="6"/>
  <c r="O91" i="6"/>
  <c r="T91" i="6"/>
  <c r="R42" i="6"/>
  <c r="O42" i="6"/>
  <c r="S42" i="6"/>
  <c r="T42" i="6"/>
  <c r="S156" i="6"/>
  <c r="T156" i="6"/>
  <c r="O156" i="6"/>
  <c r="R156" i="6"/>
  <c r="S148" i="6"/>
  <c r="T148" i="6"/>
  <c r="O148" i="6"/>
  <c r="R148" i="6"/>
  <c r="S140" i="6"/>
  <c r="T140" i="6"/>
  <c r="O140" i="6"/>
  <c r="R140" i="6"/>
  <c r="S132" i="6"/>
  <c r="R132" i="6"/>
  <c r="T132" i="6"/>
  <c r="O132" i="6"/>
  <c r="S124" i="6"/>
  <c r="R124" i="6"/>
  <c r="T124" i="6"/>
  <c r="O124" i="6"/>
  <c r="S116" i="6"/>
  <c r="O116" i="6"/>
  <c r="T116" i="6"/>
  <c r="R116" i="6"/>
  <c r="S108" i="6"/>
  <c r="O108" i="6"/>
  <c r="T108" i="6"/>
  <c r="R108" i="6"/>
  <c r="S100" i="6"/>
  <c r="O100" i="6"/>
  <c r="T100" i="6"/>
  <c r="R100" i="6"/>
  <c r="S92" i="6"/>
  <c r="O92" i="6"/>
  <c r="T92" i="6"/>
  <c r="R92" i="6"/>
  <c r="R89" i="6"/>
  <c r="S89" i="6"/>
  <c r="O89" i="6"/>
  <c r="T89" i="6"/>
  <c r="S81" i="6"/>
  <c r="R81" i="6"/>
  <c r="T81" i="6"/>
  <c r="O81" i="6"/>
  <c r="S73" i="6"/>
  <c r="R73" i="6"/>
  <c r="T73" i="6"/>
  <c r="O73" i="6"/>
  <c r="R65" i="6"/>
  <c r="S65" i="6"/>
  <c r="O65" i="6"/>
  <c r="T65" i="6"/>
  <c r="O55" i="6"/>
  <c r="T55" i="6"/>
  <c r="R55" i="6"/>
  <c r="S55" i="6"/>
  <c r="O39" i="6"/>
  <c r="T39" i="6"/>
  <c r="R39" i="6"/>
  <c r="S39" i="6"/>
  <c r="R16" i="6"/>
  <c r="S16" i="6"/>
  <c r="O16" i="6"/>
  <c r="T16" i="6"/>
  <c r="O45" i="6"/>
  <c r="T45" i="6"/>
  <c r="S45" i="6"/>
  <c r="R45" i="6"/>
  <c r="O29" i="6"/>
  <c r="T29" i="6"/>
  <c r="S29" i="6"/>
  <c r="R29" i="6"/>
  <c r="O17" i="6"/>
  <c r="T17" i="6"/>
  <c r="S17" i="6"/>
  <c r="R17" i="6"/>
  <c r="S84" i="6"/>
  <c r="R84" i="6"/>
  <c r="T84" i="6"/>
  <c r="O84" i="6"/>
  <c r="S76" i="6"/>
  <c r="R76" i="6"/>
  <c r="T76" i="6"/>
  <c r="O76" i="6"/>
  <c r="S68" i="6"/>
  <c r="O68" i="6"/>
  <c r="R68" i="6"/>
  <c r="T68" i="6"/>
  <c r="S60" i="6"/>
  <c r="O60" i="6"/>
  <c r="T60" i="6"/>
  <c r="R60" i="6"/>
  <c r="R44" i="6"/>
  <c r="T44" i="6"/>
  <c r="O44" i="6"/>
  <c r="S44" i="6"/>
  <c r="R28" i="6"/>
  <c r="T28" i="6"/>
  <c r="O28" i="6"/>
  <c r="S28" i="6"/>
  <c r="S19" i="6"/>
  <c r="O19" i="6"/>
  <c r="T19" i="6"/>
  <c r="R19" i="6"/>
  <c r="S11" i="6"/>
  <c r="R11" i="6"/>
  <c r="T11" i="6"/>
  <c r="O11" i="6"/>
  <c r="R412" i="6" l="1"/>
  <c r="W10" i="6" s="1"/>
  <c r="S412" i="6"/>
  <c r="W11" i="6" s="1"/>
  <c r="T412" i="6"/>
  <c r="W12" i="6" s="1"/>
  <c r="W15" i="6" l="1"/>
  <c r="W17" i="6"/>
  <c r="W19" i="6"/>
  <c r="W20" i="6"/>
  <c r="W14" i="6"/>
  <c r="W22" i="6" s="1"/>
  <c r="W16" i="6"/>
  <c r="W23" i="6" l="1"/>
</calcChain>
</file>

<file path=xl/sharedStrings.xml><?xml version="1.0" encoding="utf-8"?>
<sst xmlns="http://schemas.openxmlformats.org/spreadsheetml/2006/main" count="134" uniqueCount="100">
  <si>
    <t>Clear</t>
  </si>
  <si>
    <t>F1</t>
  </si>
  <si>
    <t>F2</t>
  </si>
  <si>
    <t>F3</t>
  </si>
  <si>
    <t>F4</t>
  </si>
  <si>
    <t>F5</t>
  </si>
  <si>
    <t>F6</t>
  </si>
  <si>
    <t>F7</t>
  </si>
  <si>
    <t>F8</t>
  </si>
  <si>
    <t>NIR</t>
  </si>
  <si>
    <t>CCT</t>
  </si>
  <si>
    <t>Channel Data</t>
  </si>
  <si>
    <t>v' sensor greather than &gt;</t>
  </si>
  <si>
    <t>u' sensor greather than &gt;</t>
  </si>
  <si>
    <t>u' smaller than &lt;</t>
  </si>
  <si>
    <t>distance du'v' spec and sensor &lt;</t>
  </si>
  <si>
    <t>v'</t>
  </si>
  <si>
    <t>u'</t>
  </si>
  <si>
    <t>ZN</t>
  </si>
  <si>
    <t>YN</t>
  </si>
  <si>
    <t>XN</t>
  </si>
  <si>
    <t>WV</t>
  </si>
  <si>
    <t>Spectral Reconstruction</t>
  </si>
  <si>
    <t>CIE1931</t>
  </si>
  <si>
    <t>CCT Reference Table</t>
  </si>
  <si>
    <t>X</t>
  </si>
  <si>
    <t>Y</t>
  </si>
  <si>
    <t>Z</t>
  </si>
  <si>
    <t>Sum</t>
  </si>
  <si>
    <t>x</t>
  </si>
  <si>
    <t>y</t>
  </si>
  <si>
    <t>z</t>
  </si>
  <si>
    <t>lx</t>
  </si>
  <si>
    <t>Calc lx from Y CIE1931</t>
  </si>
  <si>
    <t xml:space="preserve">Corr lx </t>
  </si>
  <si>
    <t>Comments:</t>
  </si>
  <si>
    <t>cells E7 … E16 show the results of (in this sheet) corrected sensor results which will be used for calibration</t>
  </si>
  <si>
    <t>K</t>
  </si>
  <si>
    <t>Results based on Spectral Calibration</t>
  </si>
  <si>
    <t>Results based on XYZ Calibration</t>
  </si>
  <si>
    <t>CCTmin</t>
  </si>
  <si>
    <t>CCT max</t>
  </si>
  <si>
    <t>v' smaller than  &lt;</t>
  </si>
  <si>
    <t>Clear (peak)</t>
  </si>
  <si>
    <t>AS7341 Channel</t>
  </si>
  <si>
    <t>Calculated XYZ</t>
  </si>
  <si>
    <t>CIE1931 based on Golden Unit Spectral Calibration Matrix</t>
  </si>
  <si>
    <t>CIE1931 based on Golden Unit 
XYZ Calibration Matrix</t>
  </si>
  <si>
    <t>Reconstructed Sensor Spec</t>
  </si>
  <si>
    <t>Intermediate Calculations</t>
  </si>
  <si>
    <t>Channel Wavelength (WV)</t>
  </si>
  <si>
    <t>columns P… S calculate the XYZ overlapping/sum between reconstructed spectra and CIE1931 observer function (see sheet standards)</t>
  </si>
  <si>
    <r>
      <t xml:space="preserve">Sheet </t>
    </r>
    <r>
      <rPr>
        <u/>
        <sz val="11"/>
        <color theme="1"/>
        <rFont val="Calibri"/>
        <family val="2"/>
        <scheme val="minor"/>
      </rPr>
      <t>Calibration Matrix</t>
    </r>
    <r>
      <rPr>
        <sz val="11"/>
        <color theme="1"/>
        <rFont val="Calibri"/>
        <family val="2"/>
        <scheme val="minor"/>
      </rPr>
      <t xml:space="preserve"> includes the calibration matrix for the Golden Device ALS, note there can be deviations to other sensors which must be corrected by a balance … correction vector see D7 … D16</t>
    </r>
  </si>
  <si>
    <r>
      <t xml:space="preserve">Sheet </t>
    </r>
    <r>
      <rPr>
        <u/>
        <sz val="11"/>
        <color theme="1"/>
        <rFont val="Calibri"/>
        <family val="2"/>
        <scheme val="minor"/>
      </rPr>
      <t>Standards</t>
    </r>
    <r>
      <rPr>
        <sz val="11"/>
        <color theme="1"/>
        <rFont val="Calibri"/>
        <family val="2"/>
        <scheme val="minor"/>
      </rPr>
      <t xml:space="preserve"> includes colormetrical standard values which must be used in the CIE1931 calculations, do not change anything in this sheet</t>
    </r>
  </si>
  <si>
    <t>in C8 … C17 insert Sensor Results - Basis or Corrected Counts</t>
  </si>
  <si>
    <t>(NOTE: Column F is only for diagram)</t>
  </si>
  <si>
    <t>(column N is only for diagram)</t>
  </si>
  <si>
    <t>columns H…J is to calculate and show the CIE1931 results based on XYZ calibration</t>
  </si>
  <si>
    <t>columns U…W is to calculate and show the CIE1931 results Using Spectral Calibration</t>
  </si>
  <si>
    <t>Negative/Reference conditions for calculation CCT 
(from 2856 to 6500K)</t>
  </si>
  <si>
    <t>Reconstructed Sensor Spec Normalized</t>
  </si>
  <si>
    <t>in D8… D17 insert Correction values in case of the sensor must balanced (e,g, Normalized to Golden Device)</t>
  </si>
  <si>
    <t>cells M8 …, calculate/show the calibration/correction of the sensor results into the reconstucted spectra between 380nm … 1100nm basd on the calibration matrix from sheet calibration matrix</t>
  </si>
  <si>
    <t xml:space="preserve">Channel Data is data taken from the AS7341, The Corr Factor is a multiplier/scaler (whole or fractional) which is based on, and specific to, the Opto-mechanical solution for a product design - accounting for the impact of Cover Glass, Inking, and other factors on light reaching the sensor at each key Wavelength across the operational spectrum of the AS7341 (here used for formal NIR correction),  </t>
  </si>
  <si>
    <t xml:space="preserve">Corr Sensor Offset </t>
  </si>
  <si>
    <t>Corr Sensor Factor</t>
  </si>
  <si>
    <t>Data Sensor (Corr)</t>
  </si>
  <si>
    <t>General Spectral Correction Matrix for Golden Device ("Created" Reference Device from gathered production-device data) - Based on Full, Production-Wide Device-Characteristic Dataset (not a per-device, so gives good, but not perfect results - Supports production without per-unit calibration)</t>
  </si>
  <si>
    <t xml:space="preserve">Special XYZ Calibration Matrix for  Golden Device ("Created" Reference Device from gathered production-device data) - Based on Full, Production-Wide Device-Characteristic Dataset (not a per-device, so gives good, but not perfect results - Supports production without per-unit calibration) </t>
  </si>
  <si>
    <t>Lx</t>
  </si>
  <si>
    <t>Reference values</t>
  </si>
  <si>
    <t xml:space="preserve">Sensor values </t>
  </si>
  <si>
    <t>IMPORTANT - PLEASE READ CAREFULLY BEFORE COPYING, INSTALLING OR USING THE SOFTWARE.
THIS SOFTWARE IS PROVIDED BY THE COPYRIGHT HOLDERS (ams AG – all rights reserved)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</si>
  <si>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This Excel sheet is a calibration aid and shows the calibration based on a spectral and XYZ calibration. Furthermore the file demonstrates the way in the calculation "from ADC value to calculation xyz, uv and Lux. All data in Excel are examples, were measured on the basis of the AS7341 test board and have no general validity.  Therefore, the correction values calculated here cannot be used for customer-specific sensor systems.  Use only original downloaded versons of this file and don't send out, save, use or manipulate any copy of this file. Versions of this document with a different author or published date are not the original file from ams point of view and will not be supported.
All tables are not write-protected and therefore not safe from manipulation. Therefore every detail is only valid as information if it comes directly from the ams download and has not been changed.</t>
  </si>
  <si>
    <t>Disclaimer - ams AG</t>
  </si>
  <si>
    <t xml:space="preserve">Published </t>
  </si>
  <si>
    <t>V1.1</t>
  </si>
  <si>
    <t>Version</t>
  </si>
  <si>
    <t>Data Sensor (Corr/Nor)</t>
  </si>
  <si>
    <t>Basic Counts from protocol file</t>
  </si>
  <si>
    <t>User Measured Data plus corrections</t>
  </si>
  <si>
    <r>
      <t xml:space="preserve">More Complex, Most accurate Calculation Method: 
This uses the full </t>
    </r>
    <r>
      <rPr>
        <b/>
        <i/>
        <sz val="11"/>
        <color theme="1"/>
        <rFont val="Calibri"/>
        <family val="2"/>
        <scheme val="minor"/>
      </rPr>
      <t xml:space="preserve">Spectral Reconstruction </t>
    </r>
    <r>
      <rPr>
        <i/>
        <sz val="11"/>
        <color theme="1"/>
        <rFont val="Calibri"/>
        <family val="2"/>
        <scheme val="minor"/>
      </rPr>
      <t xml:space="preserve">dataset and the </t>
    </r>
    <r>
      <rPr>
        <b/>
        <i/>
        <sz val="11"/>
        <color theme="1"/>
        <rFont val="Calibri"/>
        <family val="2"/>
        <scheme val="minor"/>
      </rPr>
      <t xml:space="preserve">Calculated XYZ </t>
    </r>
    <r>
      <rPr>
        <i/>
        <sz val="11"/>
        <color theme="1"/>
        <rFont val="Calibri"/>
        <family val="2"/>
        <scheme val="minor"/>
      </rPr>
      <t xml:space="preserve">data from this page, and the (large) </t>
    </r>
    <r>
      <rPr>
        <b/>
        <i/>
        <sz val="11"/>
        <color theme="1"/>
        <rFont val="Calibri"/>
        <family val="2"/>
        <scheme val="minor"/>
      </rPr>
      <t xml:space="preserve">Spectral Calibration Matrix </t>
    </r>
    <r>
      <rPr>
        <i/>
        <sz val="11"/>
        <color theme="1"/>
        <rFont val="Calibri"/>
        <family val="2"/>
        <scheme val="minor"/>
      </rPr>
      <t xml:space="preserve">in the "Correction Values" Sheet to optimize accuracy </t>
    </r>
  </si>
  <si>
    <r>
      <t xml:space="preserve">This uses the (large) </t>
    </r>
    <r>
      <rPr>
        <b/>
        <i/>
        <sz val="11"/>
        <color theme="1"/>
        <rFont val="Calibri"/>
        <family val="2"/>
        <scheme val="minor"/>
      </rPr>
      <t xml:space="preserve">Spectral Calibration Matrix </t>
    </r>
    <r>
      <rPr>
        <i/>
        <sz val="11"/>
        <color theme="1"/>
        <rFont val="Calibri"/>
        <family val="2"/>
        <scheme val="minor"/>
      </rPr>
      <t>in the "</t>
    </r>
    <r>
      <rPr>
        <i/>
        <u/>
        <sz val="11"/>
        <color theme="1"/>
        <rFont val="Calibri"/>
        <family val="2"/>
        <scheme val="minor"/>
      </rPr>
      <t>Correction Values</t>
    </r>
    <r>
      <rPr>
        <i/>
        <sz val="11"/>
        <color theme="1"/>
        <rFont val="Calibri"/>
        <family val="2"/>
        <scheme val="minor"/>
      </rPr>
      <t>" Sheet, data from the "</t>
    </r>
    <r>
      <rPr>
        <i/>
        <u/>
        <sz val="11"/>
        <color theme="1"/>
        <rFont val="Calibri"/>
        <family val="2"/>
        <scheme val="minor"/>
      </rPr>
      <t>Standards Values</t>
    </r>
    <r>
      <rPr>
        <i/>
        <sz val="11"/>
        <color theme="1"/>
        <rFont val="Calibri"/>
        <family val="2"/>
        <scheme val="minor"/>
      </rPr>
      <t xml:space="preserve">" Sheet tables and, the calculated </t>
    </r>
    <r>
      <rPr>
        <b/>
        <i/>
        <sz val="11"/>
        <color theme="1"/>
        <rFont val="Calibri"/>
        <family val="2"/>
        <scheme val="minor"/>
      </rPr>
      <t>Spectral Reconstruction Data</t>
    </r>
    <r>
      <rPr>
        <i/>
        <sz val="11"/>
        <color theme="1"/>
        <rFont val="Calibri"/>
        <family val="2"/>
        <scheme val="minor"/>
      </rPr>
      <t xml:space="preserve"> on this page to get higher-accuracy XYZ values </t>
    </r>
  </si>
  <si>
    <r>
      <t xml:space="preserve">This uses the (large) </t>
    </r>
    <r>
      <rPr>
        <b/>
        <i/>
        <sz val="11"/>
        <color theme="1"/>
        <rFont val="Calibri"/>
        <family val="2"/>
        <scheme val="minor"/>
      </rPr>
      <t xml:space="preserve">Spectral Corrrection Matrix </t>
    </r>
    <r>
      <rPr>
        <i/>
        <sz val="11"/>
        <color theme="1"/>
        <rFont val="Calibri"/>
        <family val="2"/>
        <scheme val="minor"/>
      </rPr>
      <t xml:space="preserve">in the "Calibration Matrix" Sheet and </t>
    </r>
    <r>
      <rPr>
        <b/>
        <i/>
        <sz val="11"/>
        <color theme="1"/>
        <rFont val="Calibri"/>
        <family val="2"/>
        <scheme val="minor"/>
      </rPr>
      <t>Sensor Data (Corr)</t>
    </r>
    <r>
      <rPr>
        <i/>
        <sz val="11"/>
        <color theme="1"/>
        <rFont val="Calibri"/>
        <family val="2"/>
        <scheme val="minor"/>
      </rPr>
      <t xml:space="preserve"> Channel Data on this page to reconstruct the full Spectral Characteristic of the Light Source from the 10 channels of AS7341 data - Ref Column E on this page</t>
    </r>
  </si>
  <si>
    <r>
      <t xml:space="preserve">Simplest Calculation Method:
This table is based on the (small) </t>
    </r>
    <r>
      <rPr>
        <b/>
        <i/>
        <sz val="11"/>
        <color theme="1"/>
        <rFont val="Calibri"/>
        <family val="2"/>
        <scheme val="minor"/>
      </rPr>
      <t>XYZ Calibration Matrix</t>
    </r>
    <r>
      <rPr>
        <i/>
        <sz val="11"/>
        <color theme="1"/>
        <rFont val="Calibri"/>
        <family val="2"/>
        <scheme val="minor"/>
      </rPr>
      <t xml:space="preserve"> in the "Correction Values" Sheet, data from the "Standards" Sheet tables, and </t>
    </r>
    <r>
      <rPr>
        <b/>
        <i/>
        <sz val="11"/>
        <color theme="1"/>
        <rFont val="Calibri"/>
        <family val="2"/>
        <scheme val="minor"/>
      </rPr>
      <t>Sensor Data (Corr)</t>
    </r>
    <r>
      <rPr>
        <i/>
        <sz val="11"/>
        <color theme="1"/>
        <rFont val="Calibri"/>
        <family val="2"/>
        <scheme val="minor"/>
      </rPr>
      <t xml:space="preserve"> Channel Data - Ref Column E on this page</t>
    </r>
  </si>
  <si>
    <t>Reconstructed Spectrum plus CIE1931 mapping plus Photometric Results</t>
  </si>
  <si>
    <t>Photometric Results after XYZ Calibration</t>
  </si>
  <si>
    <t>Basics - ADC BasicCounts, Offset and Scaling, Normalization</t>
  </si>
  <si>
    <t>Calculated Correction vector</t>
  </si>
  <si>
    <t>If a balancing can increase the accuracy then the basic counts must be corrected by multiplying a correction vector (e,g, white balancing … see app note 'Spectral Balance and Calibration for AS7341 EVK'), Copy the refernce values into target values and the sensor values into the eponymous field,</t>
  </si>
  <si>
    <t>Correction vector per Channel</t>
  </si>
  <si>
    <t>Offset, measured with sensor</t>
  </si>
  <si>
    <t>With an offset , the basic counts will be reduced, Offset can be DARK CURRENTS or other constant vlaus those will affects the measurements permantly,</t>
  </si>
  <si>
    <t>Offset Compensation per Channel</t>
  </si>
  <si>
    <t>XYZ Correction Matrix per Channel</t>
  </si>
  <si>
    <t xml:space="preserve">General Spectral Correction Matrix pr Channel - Step size 1nm </t>
  </si>
  <si>
    <t>This sheet inludes sensor specific values like the calibration matrices for spectral calibration (blue), XYZ caibration (green), offset (orange) and scaling (grey)</t>
  </si>
  <si>
    <t xml:space="preserve">• Sheet 'Demonstration Calculation' shows the Sensor data from ADC as BasicCounts, before/after corrections and lists all correction values those can be used also direct in AS7341 EVK GUI’s ALS initialization and calibration files. For more details, see the manual for AS7341 EVK. It presents the process from ‘reconstructed spectrum’ to ‘photometric results’, XYZ direct calibration and contains the photometric result for both methods. 
• The reason for the small differences between both photometric results are the different algorithms and calibration matrices despite of identical Sensor and reference targets in the calibration process. 
• Regardless of the small differences, both algorithms differ not only in the algorithms but also in the effort required to correct them. Depending on which filters are included in the calibration, the XYZ matrix for direct calibration has a dimension of [3x8 up to 11] dimension. The spectral reconstruction requires a matrix of [400x8 up to 11] dimension. 
• Since the matrices have to be stored and calculated in the microcontroller, this should be taken into account when selecting the method. On the other side, spectral reconstruction also offers greater flexibility and contains more information. Spectral results such as CRI and spectral comparisons of light sources and perturbations can be calculated via the spectrum, which is not possible via color coordinates. Thus, each application has to be adjusted and optimized regarding its necessary functions, accuracies, and effort in the calibration.
</t>
  </si>
  <si>
    <t xml:space="preserve">• In spectral reconstruction, the calibration matrix CM for light detection is a spectral matrix with a step size of 1nm within the wavelength 400nm to 1000nm. The calibration then also yields a reconstructed spectrum in the given wavelength, which can be used for an XYZ calculation by multiplying the reconstructed spectrum and the CIE1931 standard observer function XYZ.
• If XYZ calibration is used, the target must be a reference between the sensor ADCs and the reference values measured with a spectrometer. The results after calibration are direct XYZ values for the actual measurement.
• The calibration matrices for both variants were created with a ‘Golden Device GD’ sensor selected with a typical sensitivity. The sensor was stimulated with typical light sources and referenced with spectrometer results to the calibration matrices representing device-to-type calibrations. 
• Since all sensors have more or less deviations from this GD, all sensors must be adapted or scaled to GD. A scaling to daylight or another homogeneous light spectrum can do this. 
• The final results of the calibration for light detection are XYZ photometric values that can be used to calculate Lu'v', CCT and Lux. The use of spectral calibration also allows typical calculations based on spectral values such as CRI or advanced functions (e.g. light source detection).
• The sheets in this Excel file show a calibration procedure based on the algorithms ‘spectral calibration’ and ‘XYZ calibration’. The excel sheets explain for both algorithms all steps - from spectral ADC calculated BasicCounts, corrections, calibration and XYZ calculations to get the photometric results. All formulas can be checked over the fully algorithm systematic or can be used to benchmark own software. </t>
  </si>
  <si>
    <t>This sheet inludes standard values those are necesarry for CIE1931 calculation to get phometric results in the sheet 'Calculations'. Do no change any details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</si>
</sst>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E+00"/>
    <numFmt numFmtId="165" formatCode="0.000000"/>
    <numFmt numFmtId="166" formatCode="0.0000"/>
    <numFmt numFmtId="167" formatCode="0.00000"/>
    <numFmt numFmtId="168" formatCode="0.000"/>
  </numFmts>
  <fonts count="18"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1"/>
      <name val="Calibri"/>
      <family val="2"/>
      <scheme val="minor"/>
    </font>
    <font>
      <sz val="11"/>
      <color theme="9"/>
      <name val="Calibri"/>
      <family val="2"/>
      <scheme val="minor"/>
    </font>
    <font>
      <sz val="10"/>
      <color theme="1"/>
      <name val="Arial"/>
      <family val="2"/>
    </font>
    <font>
      <i/>
      <sz val="10"/>
      <color theme="1"/>
      <name val="Arial"/>
      <family val="2"/>
    </font>
    <font>
      <b/>
      <sz val="10"/>
      <color theme="1"/>
      <name val="Arial"/>
      <family val="2"/>
    </font>
    <font>
      <u/>
      <sz val="11"/>
      <color theme="1"/>
      <name val="Calibri"/>
      <family val="2"/>
      <scheme val="minor"/>
    </font>
    <font>
      <b/>
      <sz val="14"/>
      <color rgb="FFFF0000"/>
      <name val="Calibri"/>
      <family val="2"/>
      <scheme val="minor"/>
    </font>
    <font>
      <i/>
      <sz val="11"/>
      <color theme="1"/>
      <name val="Calibri"/>
      <family val="2"/>
      <scheme val="minor"/>
    </font>
    <font>
      <b/>
      <i/>
      <sz val="11"/>
      <color theme="1"/>
      <name val="Calibri"/>
      <family val="2"/>
      <scheme val="minor"/>
    </font>
    <font>
      <i/>
      <u/>
      <sz val="11"/>
      <color theme="1"/>
      <name val="Calibri"/>
      <family val="2"/>
      <scheme val="minor"/>
    </font>
    <font>
      <b/>
      <sz val="16"/>
      <color theme="1"/>
      <name val="Calibri"/>
      <family val="2"/>
      <scheme val="minor"/>
    </font>
    <font>
      <b/>
      <i/>
      <sz val="10"/>
      <color theme="1"/>
      <name val="Arial"/>
      <family val="2"/>
    </font>
    <font>
      <b/>
      <sz val="11"/>
      <name val="Calibri"/>
      <family val="2"/>
      <scheme val="minor"/>
    </font>
    <font>
      <sz val="12"/>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rgb="FFFFFFCC"/>
        <bgColor indexed="64"/>
      </patternFill>
    </fill>
    <fill>
      <patternFill patternType="solid">
        <fgColor rgb="FFFFFF00"/>
        <bgColor indexed="64"/>
      </patternFill>
    </fill>
    <fill>
      <patternFill patternType="solid">
        <fgColor theme="2"/>
        <bgColor indexed="64"/>
      </patternFill>
    </fill>
    <fill>
      <patternFill patternType="solid">
        <fgColor rgb="FFFF9966"/>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s>
  <cellStyleXfs count="3">
    <xf numFmtId="0" fontId="0" fillId="0" borderId="0"/>
    <xf numFmtId="9" fontId="2" fillId="0" borderId="0" applyFont="0" applyFill="0" applyBorder="0" applyAlignment="0" applyProtection="0"/>
    <xf numFmtId="0" fontId="6" fillId="0" borderId="0"/>
  </cellStyleXfs>
  <cellXfs count="236">
    <xf numFmtId="0" fontId="0" fillId="0" borderId="0" xfId="0"/>
    <xf numFmtId="0" fontId="0" fillId="0" borderId="0" xfId="0" applyBorder="1"/>
    <xf numFmtId="0" fontId="0" fillId="0" borderId="0" xfId="0" applyAlignment="1">
      <alignment wrapText="1"/>
    </xf>
    <xf numFmtId="1" fontId="0" fillId="0" borderId="0" xfId="0" applyNumberFormat="1" applyFill="1" applyBorder="1" applyAlignment="1">
      <alignment horizontal="center"/>
    </xf>
    <xf numFmtId="0" fontId="0" fillId="0" borderId="0" xfId="0" applyFill="1" applyBorder="1" applyAlignment="1">
      <alignment horizontal="center"/>
    </xf>
    <xf numFmtId="0" fontId="0" fillId="0" borderId="0" xfId="0" applyFill="1" applyBorder="1" applyAlignment="1">
      <alignment horizontal="left"/>
    </xf>
    <xf numFmtId="0" fontId="0" fillId="0" borderId="0" xfId="0" applyFill="1" applyBorder="1" applyAlignment="1">
      <alignment horizontal="right"/>
    </xf>
    <xf numFmtId="164" fontId="0" fillId="0" borderId="0" xfId="0" applyNumberFormat="1" applyFill="1" applyBorder="1" applyAlignment="1">
      <alignment horizontal="right"/>
    </xf>
    <xf numFmtId="165" fontId="0" fillId="0" borderId="0" xfId="0" applyNumberFormat="1"/>
    <xf numFmtId="2" fontId="0" fillId="0" borderId="0" xfId="0" applyNumberFormat="1" applyFill="1" applyBorder="1" applyAlignment="1">
      <alignment horizontal="right"/>
    </xf>
    <xf numFmtId="0" fontId="4" fillId="0" borderId="0" xfId="0" applyFont="1" applyFill="1" applyBorder="1" applyAlignment="1">
      <alignment horizontal="right"/>
    </xf>
    <xf numFmtId="0" fontId="0" fillId="0" borderId="0" xfId="0" applyFill="1" applyBorder="1" applyAlignment="1">
      <alignment horizontal="right" vertical="top"/>
    </xf>
    <xf numFmtId="10" fontId="0" fillId="0" borderId="0" xfId="1" applyNumberFormat="1" applyFont="1" applyFill="1" applyBorder="1" applyAlignment="1">
      <alignment horizontal="right"/>
    </xf>
    <xf numFmtId="0" fontId="7" fillId="0" borderId="0" xfId="2" applyFont="1" applyAlignment="1"/>
    <xf numFmtId="0" fontId="0" fillId="0" borderId="0" xfId="0" applyAlignment="1">
      <alignment vertical="center" wrapText="1"/>
    </xf>
    <xf numFmtId="0" fontId="7" fillId="0" borderId="0" xfId="2" applyFont="1" applyFill="1" applyBorder="1" applyAlignment="1"/>
    <xf numFmtId="0" fontId="0" fillId="0" borderId="0" xfId="0" applyFill="1" applyBorder="1" applyAlignment="1">
      <alignment wrapText="1"/>
    </xf>
    <xf numFmtId="0" fontId="0" fillId="0" borderId="0" xfId="0" applyFill="1" applyBorder="1"/>
    <xf numFmtId="0" fontId="3" fillId="0" borderId="0" xfId="0" applyFont="1" applyFill="1" applyBorder="1" applyAlignment="1">
      <alignment horizontal="right"/>
    </xf>
    <xf numFmtId="0" fontId="0" fillId="0" borderId="0" xfId="0" applyFill="1" applyBorder="1" applyAlignment="1">
      <alignment vertical="center" wrapText="1"/>
    </xf>
    <xf numFmtId="0" fontId="4" fillId="0" borderId="0" xfId="0" applyFont="1" applyFill="1" applyBorder="1" applyAlignment="1">
      <alignment horizontal="center"/>
    </xf>
    <xf numFmtId="10" fontId="0" fillId="0" borderId="0" xfId="0" applyNumberFormat="1" applyFill="1" applyBorder="1" applyAlignment="1">
      <alignment horizontal="right"/>
    </xf>
    <xf numFmtId="0" fontId="0" fillId="0" borderId="0" xfId="0" applyAlignment="1">
      <alignment horizontal="center"/>
    </xf>
    <xf numFmtId="168" fontId="0" fillId="0" borderId="0" xfId="0" applyNumberFormat="1"/>
    <xf numFmtId="0" fontId="1" fillId="0" borderId="0" xfId="0" applyFont="1"/>
    <xf numFmtId="0" fontId="0" fillId="0" borderId="0" xfId="0" applyFont="1" applyAlignment="1">
      <alignment horizontal="right" vertical="top" wrapText="1"/>
    </xf>
    <xf numFmtId="0" fontId="0" fillId="0" borderId="0" xfId="0" applyFill="1"/>
    <xf numFmtId="165" fontId="1" fillId="0" borderId="0" xfId="0" applyNumberFormat="1" applyFont="1" applyAlignment="1">
      <alignment horizontal="right" wrapText="1"/>
    </xf>
    <xf numFmtId="1" fontId="8" fillId="0" borderId="0" xfId="2" applyNumberFormat="1" applyFont="1" applyFill="1" applyAlignment="1">
      <alignment horizontal="center"/>
    </xf>
    <xf numFmtId="0" fontId="1" fillId="0" borderId="0" xfId="0" applyFont="1" applyFill="1" applyBorder="1"/>
    <xf numFmtId="10" fontId="1" fillId="0" borderId="0" xfId="0" applyNumberFormat="1" applyFont="1" applyFill="1" applyBorder="1" applyAlignment="1">
      <alignment horizontal="left" vertical="top"/>
    </xf>
    <xf numFmtId="0" fontId="1" fillId="0" borderId="0" xfId="0" applyFont="1" applyFill="1" applyBorder="1" applyAlignment="1">
      <alignment horizontal="left" vertical="top"/>
    </xf>
    <xf numFmtId="0" fontId="0" fillId="4" borderId="2" xfId="0" applyFill="1" applyBorder="1" applyAlignment="1">
      <alignment wrapText="1"/>
    </xf>
    <xf numFmtId="0" fontId="0" fillId="4" borderId="0" xfId="0" applyFill="1" applyBorder="1" applyAlignment="1">
      <alignment wrapText="1"/>
    </xf>
    <xf numFmtId="0" fontId="0" fillId="4" borderId="3" xfId="0" applyFill="1" applyBorder="1" applyAlignment="1">
      <alignment wrapText="1"/>
    </xf>
    <xf numFmtId="0" fontId="1" fillId="4" borderId="2" xfId="0" applyFont="1" applyFill="1" applyBorder="1" applyAlignment="1">
      <alignment horizontal="center" wrapText="1"/>
    </xf>
    <xf numFmtId="0" fontId="1" fillId="4" borderId="2" xfId="0" applyFont="1" applyFill="1" applyBorder="1" applyAlignment="1">
      <alignment horizontal="center"/>
    </xf>
    <xf numFmtId="0" fontId="0" fillId="4" borderId="3" xfId="0" applyFill="1" applyBorder="1"/>
    <xf numFmtId="0" fontId="1" fillId="4" borderId="3" xfId="0" applyFont="1" applyFill="1" applyBorder="1"/>
    <xf numFmtId="0" fontId="1" fillId="4" borderId="2" xfId="0" applyFont="1" applyFill="1" applyBorder="1"/>
    <xf numFmtId="0" fontId="1" fillId="4" borderId="4" xfId="0" applyFont="1" applyFill="1" applyBorder="1" applyAlignment="1">
      <alignment horizontal="center"/>
    </xf>
    <xf numFmtId="0" fontId="1" fillId="4" borderId="6" xfId="0" applyFont="1" applyFill="1" applyBorder="1"/>
    <xf numFmtId="0" fontId="0" fillId="2" borderId="2" xfId="0" applyFill="1" applyBorder="1"/>
    <xf numFmtId="0" fontId="0" fillId="2" borderId="0" xfId="0" applyFill="1" applyBorder="1"/>
    <xf numFmtId="0" fontId="0" fillId="2" borderId="3" xfId="0" applyFill="1" applyBorder="1"/>
    <xf numFmtId="0" fontId="1" fillId="2" borderId="2" xfId="0" applyFont="1" applyFill="1" applyBorder="1" applyAlignment="1">
      <alignment horizontal="center" wrapText="1"/>
    </xf>
    <xf numFmtId="0" fontId="1" fillId="2" borderId="3" xfId="0" applyFont="1" applyFill="1" applyBorder="1"/>
    <xf numFmtId="0" fontId="1" fillId="2" borderId="4" xfId="0" applyFont="1" applyFill="1" applyBorder="1" applyAlignment="1">
      <alignment horizontal="center" wrapText="1"/>
    </xf>
    <xf numFmtId="0" fontId="0" fillId="2" borderId="6" xfId="0" applyFill="1" applyBorder="1"/>
    <xf numFmtId="0" fontId="0" fillId="4" borderId="1" xfId="0" applyFill="1" applyBorder="1" applyAlignment="1">
      <alignment horizontal="center"/>
    </xf>
    <xf numFmtId="0" fontId="0" fillId="5" borderId="1" xfId="0" applyFill="1" applyBorder="1" applyAlignment="1">
      <alignment horizontal="center"/>
    </xf>
    <xf numFmtId="0" fontId="1" fillId="4" borderId="7" xfId="0" applyFont="1" applyFill="1" applyBorder="1" applyAlignment="1">
      <alignment horizontal="center" wrapText="1"/>
    </xf>
    <xf numFmtId="165" fontId="0" fillId="4" borderId="1" xfId="0" applyNumberFormat="1" applyFill="1" applyBorder="1"/>
    <xf numFmtId="1" fontId="0" fillId="4" borderId="1" xfId="0" applyNumberFormat="1" applyFill="1" applyBorder="1" applyAlignment="1">
      <alignment horizontal="center"/>
    </xf>
    <xf numFmtId="0" fontId="1" fillId="4" borderId="1" xfId="0" applyFont="1" applyFill="1" applyBorder="1" applyAlignment="1">
      <alignment horizontal="center"/>
    </xf>
    <xf numFmtId="165" fontId="1" fillId="4" borderId="1" xfId="0" applyNumberFormat="1" applyFont="1" applyFill="1" applyBorder="1"/>
    <xf numFmtId="168" fontId="0" fillId="4" borderId="16" xfId="0" applyNumberFormat="1" applyFill="1" applyBorder="1"/>
    <xf numFmtId="168" fontId="0" fillId="4" borderId="17" xfId="0" applyNumberFormat="1" applyFill="1" applyBorder="1"/>
    <xf numFmtId="0" fontId="0" fillId="0" borderId="0" xfId="0" applyAlignment="1">
      <alignment horizontal="center" vertical="center" wrapText="1"/>
    </xf>
    <xf numFmtId="0" fontId="0" fillId="5" borderId="1" xfId="0" applyFill="1" applyBorder="1"/>
    <xf numFmtId="0" fontId="0" fillId="0" borderId="5" xfId="0" applyBorder="1" applyAlignment="1">
      <alignment horizontal="center" vertical="center" wrapText="1"/>
    </xf>
    <xf numFmtId="1" fontId="6" fillId="4" borderId="11" xfId="2" applyNumberFormat="1" applyFont="1" applyFill="1" applyBorder="1" applyAlignment="1">
      <alignment horizontal="center"/>
    </xf>
    <xf numFmtId="165" fontId="0" fillId="4" borderId="3" xfId="0" applyNumberFormat="1" applyFont="1" applyFill="1" applyBorder="1"/>
    <xf numFmtId="1" fontId="6" fillId="4" borderId="12" xfId="2" applyNumberFormat="1" applyFont="1" applyFill="1" applyBorder="1" applyAlignment="1">
      <alignment horizontal="center"/>
    </xf>
    <xf numFmtId="165" fontId="0" fillId="4" borderId="6" xfId="0" applyNumberFormat="1" applyFont="1" applyFill="1" applyBorder="1"/>
    <xf numFmtId="0" fontId="1" fillId="4" borderId="12" xfId="0" applyFont="1" applyFill="1" applyBorder="1" applyAlignment="1">
      <alignment horizontal="center" wrapText="1"/>
    </xf>
    <xf numFmtId="0" fontId="1" fillId="4" borderId="6" xfId="0" applyFont="1" applyFill="1" applyBorder="1" applyAlignment="1">
      <alignment horizontal="center" wrapText="1"/>
    </xf>
    <xf numFmtId="0" fontId="0" fillId="5" borderId="18" xfId="0" applyFill="1" applyBorder="1"/>
    <xf numFmtId="0" fontId="0" fillId="5" borderId="18" xfId="0" applyFill="1" applyBorder="1" applyAlignment="1">
      <alignment horizontal="center"/>
    </xf>
    <xf numFmtId="1" fontId="0" fillId="4" borderId="18" xfId="0" applyNumberFormat="1" applyFill="1" applyBorder="1" applyAlignment="1">
      <alignment horizontal="center"/>
    </xf>
    <xf numFmtId="165" fontId="0" fillId="4" borderId="18" xfId="0" applyNumberFormat="1" applyFill="1" applyBorder="1"/>
    <xf numFmtId="0" fontId="1" fillId="5" borderId="7" xfId="0" applyFont="1" applyFill="1" applyBorder="1" applyAlignment="1">
      <alignment horizontal="center" wrapText="1"/>
    </xf>
    <xf numFmtId="165" fontId="1" fillId="4" borderId="7" xfId="0" applyNumberFormat="1" applyFont="1" applyFill="1" applyBorder="1" applyAlignment="1">
      <alignment horizontal="center" wrapText="1"/>
    </xf>
    <xf numFmtId="168" fontId="1" fillId="4" borderId="0" xfId="0" applyNumberFormat="1" applyFont="1" applyFill="1"/>
    <xf numFmtId="168" fontId="1" fillId="2" borderId="0" xfId="0" applyNumberFormat="1" applyFont="1" applyFill="1"/>
    <xf numFmtId="164" fontId="1" fillId="2" borderId="19" xfId="0" applyNumberFormat="1" applyFont="1" applyFill="1" applyBorder="1" applyAlignment="1">
      <alignment horizontal="right"/>
    </xf>
    <xf numFmtId="0" fontId="0" fillId="2" borderId="1" xfId="0" applyNumberFormat="1" applyFill="1" applyBorder="1" applyAlignment="1">
      <alignment horizontal="right"/>
    </xf>
    <xf numFmtId="167" fontId="0" fillId="2" borderId="1" xfId="0" applyNumberFormat="1" applyFill="1" applyBorder="1"/>
    <xf numFmtId="0" fontId="1" fillId="4" borderId="0" xfId="0" applyFont="1" applyFill="1" applyBorder="1" applyAlignment="1">
      <alignment horizontal="right"/>
    </xf>
    <xf numFmtId="0" fontId="1" fillId="4" borderId="1" xfId="0" applyFont="1" applyFill="1" applyBorder="1"/>
    <xf numFmtId="0" fontId="1" fillId="4" borderId="1" xfId="0" applyNumberFormat="1" applyFont="1" applyFill="1" applyBorder="1" applyAlignment="1">
      <alignment horizontal="center"/>
    </xf>
    <xf numFmtId="164" fontId="1" fillId="4" borderId="18" xfId="0" applyNumberFormat="1" applyFont="1" applyFill="1" applyBorder="1" applyAlignment="1">
      <alignment horizontal="center"/>
    </xf>
    <xf numFmtId="0" fontId="0" fillId="0" borderId="1" xfId="0" applyBorder="1"/>
    <xf numFmtId="0" fontId="0" fillId="0" borderId="18" xfId="0" applyBorder="1"/>
    <xf numFmtId="2" fontId="0" fillId="0" borderId="1" xfId="0" applyNumberFormat="1" applyFill="1" applyBorder="1" applyAlignment="1">
      <alignment horizontal="right"/>
    </xf>
    <xf numFmtId="0" fontId="0" fillId="0" borderId="1" xfId="0" applyFill="1" applyBorder="1" applyAlignment="1">
      <alignment horizontal="right"/>
    </xf>
    <xf numFmtId="2" fontId="4" fillId="0" borderId="1" xfId="0" applyNumberFormat="1" applyFont="1" applyFill="1" applyBorder="1" applyAlignment="1">
      <alignment horizontal="right"/>
    </xf>
    <xf numFmtId="0" fontId="4" fillId="0" borderId="1" xfId="0" applyFont="1" applyFill="1" applyBorder="1" applyAlignment="1">
      <alignment horizontal="right"/>
    </xf>
    <xf numFmtId="2" fontId="5" fillId="0" borderId="1" xfId="0" applyNumberFormat="1" applyFont="1" applyFill="1" applyBorder="1" applyAlignment="1">
      <alignment horizontal="right"/>
    </xf>
    <xf numFmtId="0" fontId="5" fillId="0" borderId="1" xfId="0" applyFont="1" applyFill="1" applyBorder="1" applyAlignment="1">
      <alignment horizontal="right"/>
    </xf>
    <xf numFmtId="0" fontId="0" fillId="0" borderId="0" xfId="0" applyAlignment="1"/>
    <xf numFmtId="1" fontId="6" fillId="0" borderId="18" xfId="2" applyNumberFormat="1" applyFont="1" applyFill="1" applyBorder="1" applyAlignment="1">
      <alignment horizontal="center"/>
    </xf>
    <xf numFmtId="1" fontId="6" fillId="0" borderId="1" xfId="2" applyNumberFormat="1" applyFont="1" applyFill="1" applyBorder="1" applyAlignment="1">
      <alignment horizontal="center"/>
    </xf>
    <xf numFmtId="2" fontId="0" fillId="0" borderId="18" xfId="0" applyNumberFormat="1" applyFill="1" applyBorder="1" applyAlignment="1">
      <alignment horizontal="right"/>
    </xf>
    <xf numFmtId="0" fontId="0" fillId="0" borderId="18" xfId="0" applyFill="1" applyBorder="1" applyAlignment="1">
      <alignment horizontal="right"/>
    </xf>
    <xf numFmtId="0" fontId="1" fillId="0" borderId="7" xfId="0" applyFont="1" applyBorder="1" applyAlignment="1">
      <alignment horizontal="center"/>
    </xf>
    <xf numFmtId="2" fontId="1" fillId="0" borderId="7" xfId="0" applyNumberFormat="1" applyFont="1" applyFill="1" applyBorder="1" applyAlignment="1">
      <alignment horizontal="center"/>
    </xf>
    <xf numFmtId="0" fontId="1" fillId="0" borderId="7" xfId="0" applyFont="1" applyFill="1" applyBorder="1" applyAlignment="1">
      <alignment horizontal="center"/>
    </xf>
    <xf numFmtId="0" fontId="0" fillId="0" borderId="1" xfId="0" applyFill="1" applyBorder="1" applyAlignment="1">
      <alignment horizontal="left"/>
    </xf>
    <xf numFmtId="0" fontId="0" fillId="0" borderId="1" xfId="0" applyBorder="1" applyAlignment="1">
      <alignment horizontal="left"/>
    </xf>
    <xf numFmtId="166" fontId="0" fillId="0" borderId="1" xfId="0" applyNumberFormat="1" applyFill="1" applyBorder="1" applyAlignment="1">
      <alignment horizontal="right"/>
    </xf>
    <xf numFmtId="0" fontId="0" fillId="3" borderId="1" xfId="0" applyFill="1" applyBorder="1"/>
    <xf numFmtId="0" fontId="1" fillId="0" borderId="0" xfId="0" applyFont="1" applyFill="1" applyBorder="1" applyAlignment="1"/>
    <xf numFmtId="0" fontId="1" fillId="0" borderId="10" xfId="0" applyFont="1" applyFill="1" applyBorder="1" applyAlignment="1">
      <alignment horizontal="center" wrapText="1"/>
    </xf>
    <xf numFmtId="0" fontId="1" fillId="0" borderId="9" xfId="0" applyFont="1" applyFill="1" applyBorder="1" applyAlignment="1">
      <alignment horizontal="center" wrapText="1"/>
    </xf>
    <xf numFmtId="0" fontId="1" fillId="0" borderId="0" xfId="0" applyFont="1" applyAlignment="1">
      <alignment horizontal="center"/>
    </xf>
    <xf numFmtId="0" fontId="1" fillId="4" borderId="8" xfId="0" applyFont="1" applyFill="1" applyBorder="1" applyAlignment="1">
      <alignment horizontal="center" wrapText="1"/>
    </xf>
    <xf numFmtId="0" fontId="1" fillId="4" borderId="10" xfId="0" applyFont="1" applyFill="1" applyBorder="1" applyAlignment="1">
      <alignment horizontal="center" wrapText="1"/>
    </xf>
    <xf numFmtId="0" fontId="1" fillId="4" borderId="9" xfId="0" applyFont="1" applyFill="1" applyBorder="1" applyAlignment="1">
      <alignment horizontal="center" wrapText="1"/>
    </xf>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5" borderId="8" xfId="0" applyFont="1" applyFill="1" applyBorder="1" applyAlignment="1">
      <alignment horizontal="center"/>
    </xf>
    <xf numFmtId="0" fontId="1" fillId="5" borderId="10" xfId="0" applyFont="1" applyFill="1" applyBorder="1" applyAlignment="1">
      <alignment horizontal="center"/>
    </xf>
    <xf numFmtId="0" fontId="1" fillId="5" borderId="9" xfId="0" applyFont="1" applyFill="1" applyBorder="1" applyAlignment="1">
      <alignment horizont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4" borderId="8" xfId="0" applyFont="1" applyFill="1" applyBorder="1" applyAlignment="1">
      <alignment horizontal="center"/>
    </xf>
    <xf numFmtId="0" fontId="1" fillId="4" borderId="10" xfId="0" applyFont="1" applyFill="1" applyBorder="1" applyAlignment="1">
      <alignment horizontal="center"/>
    </xf>
    <xf numFmtId="0" fontId="1" fillId="4" borderId="9" xfId="0" applyFont="1" applyFill="1" applyBorder="1" applyAlignment="1">
      <alignment horizontal="center"/>
    </xf>
    <xf numFmtId="0" fontId="1" fillId="2" borderId="8" xfId="0" applyFont="1" applyFill="1" applyBorder="1" applyAlignment="1">
      <alignment horizontal="center" wrapText="1"/>
    </xf>
    <xf numFmtId="0" fontId="1" fillId="2" borderId="10" xfId="0" applyFont="1" applyFill="1" applyBorder="1" applyAlignment="1">
      <alignment horizontal="center" wrapText="1"/>
    </xf>
    <xf numFmtId="0" fontId="1" fillId="2" borderId="9" xfId="0" applyFont="1" applyFill="1" applyBorder="1" applyAlignment="1">
      <alignment horizontal="center" wrapText="1"/>
    </xf>
    <xf numFmtId="0" fontId="1" fillId="0" borderId="0" xfId="0" applyFont="1" applyAlignment="1">
      <alignment horizontal="center" vertical="center" wrapText="1"/>
    </xf>
    <xf numFmtId="0" fontId="1" fillId="4" borderId="8"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9" xfId="0" applyFont="1" applyFill="1" applyBorder="1" applyAlignment="1">
      <alignment horizontal="center" vertical="center" wrapText="1"/>
    </xf>
    <xf numFmtId="10" fontId="1" fillId="2" borderId="8" xfId="1" applyNumberFormat="1" applyFont="1" applyFill="1" applyBorder="1" applyAlignment="1">
      <alignment horizontal="center" vertical="center" wrapText="1"/>
    </xf>
    <xf numFmtId="10" fontId="1" fillId="2" borderId="10" xfId="1" applyNumberFormat="1" applyFont="1" applyFill="1" applyBorder="1" applyAlignment="1">
      <alignment horizontal="center" vertical="center" wrapText="1"/>
    </xf>
    <xf numFmtId="10" fontId="1" fillId="2" borderId="9" xfId="1" applyNumberFormat="1" applyFont="1" applyFill="1" applyBorder="1" applyAlignment="1">
      <alignment horizontal="center" vertical="center" wrapText="1"/>
    </xf>
    <xf numFmtId="0" fontId="1" fillId="0" borderId="5" xfId="0" applyFont="1" applyFill="1" applyBorder="1" applyAlignment="1">
      <alignment horizontal="center" vertical="center"/>
    </xf>
    <xf numFmtId="0" fontId="1" fillId="0" borderId="5" xfId="0" applyFont="1" applyBorder="1" applyAlignment="1">
      <alignment horizontal="center" vertical="center"/>
    </xf>
    <xf numFmtId="0" fontId="1" fillId="0" borderId="7" xfId="0" applyFont="1" applyBorder="1" applyAlignment="1">
      <alignment horizontal="center" vertical="center"/>
    </xf>
    <xf numFmtId="0" fontId="0" fillId="0" borderId="0" xfId="0" applyAlignment="1"/>
    <xf numFmtId="0" fontId="0" fillId="0" borderId="0" xfId="0" applyAlignment="1">
      <alignment wrapText="1"/>
    </xf>
    <xf numFmtId="0" fontId="0" fillId="0" borderId="0" xfId="0" applyAlignment="1">
      <alignment vertical="top"/>
    </xf>
    <xf numFmtId="0" fontId="0" fillId="0" borderId="0" xfId="0" applyAlignment="1">
      <alignment vertical="top" wrapText="1"/>
    </xf>
    <xf numFmtId="14" fontId="0" fillId="0" borderId="0" xfId="0" applyNumberFormat="1"/>
    <xf numFmtId="1" fontId="1" fillId="2" borderId="5" xfId="0" applyNumberFormat="1" applyFont="1" applyFill="1" applyBorder="1" applyAlignment="1">
      <alignment horizontal="center"/>
    </xf>
    <xf numFmtId="0" fontId="0" fillId="0" borderId="1" xfId="0" applyBorder="1" applyAlignment="1"/>
    <xf numFmtId="0" fontId="1" fillId="4" borderId="0" xfId="0" applyFont="1" applyFill="1" applyBorder="1" applyAlignment="1">
      <alignment horizontal="center"/>
    </xf>
    <xf numFmtId="0" fontId="1" fillId="2" borderId="0" xfId="0" applyFont="1" applyFill="1" applyBorder="1" applyAlignment="1">
      <alignment horizontal="center"/>
    </xf>
    <xf numFmtId="0" fontId="0" fillId="0" borderId="1" xfId="0" applyBorder="1" applyAlignment="1">
      <alignment horizontal="left"/>
    </xf>
    <xf numFmtId="167" fontId="1" fillId="2" borderId="0" xfId="0" applyNumberFormat="1" applyFont="1" applyFill="1" applyBorder="1" applyAlignment="1">
      <alignment horizontal="center"/>
    </xf>
    <xf numFmtId="167" fontId="0" fillId="5" borderId="1" xfId="0" applyNumberFormat="1" applyFont="1" applyFill="1" applyBorder="1" applyAlignment="1">
      <alignment horizontal="center" wrapText="1"/>
    </xf>
    <xf numFmtId="167" fontId="0" fillId="5" borderId="18" xfId="0" applyNumberFormat="1" applyFill="1" applyBorder="1" applyAlignment="1">
      <alignment horizontal="center"/>
    </xf>
    <xf numFmtId="167" fontId="0" fillId="5" borderId="18" xfId="0" applyNumberFormat="1" applyFill="1" applyBorder="1" applyAlignment="1">
      <alignment horizontal="right"/>
    </xf>
    <xf numFmtId="167" fontId="0" fillId="5" borderId="18" xfId="0" applyNumberFormat="1" applyFill="1" applyBorder="1" applyAlignment="1">
      <alignment vertical="center" wrapText="1"/>
    </xf>
    <xf numFmtId="167" fontId="10" fillId="5" borderId="1" xfId="0" applyNumberFormat="1" applyFont="1" applyFill="1" applyBorder="1" applyAlignment="1">
      <alignment vertical="center" wrapText="1"/>
    </xf>
    <xf numFmtId="0" fontId="1" fillId="0" borderId="1" xfId="0" applyFont="1" applyBorder="1" applyAlignment="1">
      <alignment horizontal="left"/>
    </xf>
    <xf numFmtId="0" fontId="0" fillId="2" borderId="0" xfId="0" applyFill="1" applyBorder="1" applyAlignment="1">
      <alignment horizontal="center"/>
    </xf>
    <xf numFmtId="1" fontId="1" fillId="4" borderId="0" xfId="0" applyNumberFormat="1" applyFont="1" applyFill="1" applyBorder="1" applyAlignment="1">
      <alignment horizontal="center"/>
    </xf>
    <xf numFmtId="1" fontId="1" fillId="2" borderId="0" xfId="0" applyNumberFormat="1" applyFont="1" applyFill="1" applyBorder="1" applyAlignment="1">
      <alignment horizontal="center"/>
    </xf>
    <xf numFmtId="167" fontId="1" fillId="4" borderId="0" xfId="0" applyNumberFormat="1" applyFont="1" applyFill="1" applyBorder="1" applyAlignment="1">
      <alignment horizontal="center"/>
    </xf>
    <xf numFmtId="167" fontId="1" fillId="2" borderId="0" xfId="0" applyNumberFormat="1" applyFont="1" applyFill="1" applyBorder="1" applyAlignment="1">
      <alignment horizontal="center" wrapText="1"/>
    </xf>
    <xf numFmtId="167" fontId="1" fillId="4" borderId="0" xfId="0" applyNumberFormat="1" applyFont="1" applyFill="1" applyBorder="1" applyAlignment="1">
      <alignment horizontal="center" wrapText="1"/>
    </xf>
    <xf numFmtId="167" fontId="0" fillId="5" borderId="18" xfId="0" applyNumberFormat="1" applyFont="1" applyFill="1" applyBorder="1" applyAlignment="1">
      <alignment horizontal="center" wrapText="1"/>
    </xf>
    <xf numFmtId="167" fontId="10" fillId="5" borderId="18" xfId="0" applyNumberFormat="1" applyFont="1" applyFill="1" applyBorder="1" applyAlignment="1">
      <alignment vertical="center" wrapText="1"/>
    </xf>
    <xf numFmtId="0" fontId="10" fillId="5" borderId="7" xfId="0" applyFont="1" applyFill="1" applyBorder="1" applyAlignment="1">
      <alignment horizontal="center" wrapText="1"/>
    </xf>
    <xf numFmtId="0" fontId="1" fillId="0" borderId="1" xfId="0" applyFont="1" applyBorder="1" applyAlignment="1">
      <alignment horizontal="center"/>
    </xf>
    <xf numFmtId="0" fontId="11" fillId="0" borderId="0" xfId="0" applyFont="1"/>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8" xfId="0" applyFont="1" applyBorder="1" applyAlignment="1">
      <alignment horizontal="center" vertical="center" wrapText="1"/>
    </xf>
    <xf numFmtId="165" fontId="11" fillId="0" borderId="0" xfId="0" applyNumberFormat="1" applyFont="1"/>
    <xf numFmtId="0" fontId="11" fillId="0" borderId="0" xfId="0" applyFont="1" applyAlignment="1">
      <alignment vertical="center" wrapText="1"/>
    </xf>
    <xf numFmtId="0" fontId="1" fillId="0" borderId="0" xfId="0" applyFont="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9" xfId="0" applyFont="1" applyBorder="1" applyAlignment="1">
      <alignment horizontal="left" vertical="center"/>
    </xf>
    <xf numFmtId="0" fontId="14" fillId="0" borderId="10" xfId="0" applyFont="1" applyBorder="1" applyAlignment="1">
      <alignment horizontal="left" vertical="center"/>
    </xf>
    <xf numFmtId="0" fontId="14" fillId="0" borderId="8" xfId="0" applyFont="1" applyBorder="1" applyAlignment="1">
      <alignment horizontal="left" vertical="center"/>
    </xf>
    <xf numFmtId="0" fontId="8" fillId="7" borderId="6" xfId="2" applyFont="1" applyFill="1" applyBorder="1" applyAlignment="1"/>
    <xf numFmtId="0" fontId="8" fillId="7" borderId="5" xfId="2" applyFont="1" applyFill="1" applyBorder="1" applyAlignment="1"/>
    <xf numFmtId="0" fontId="8" fillId="7" borderId="4" xfId="2" applyFont="1" applyFill="1" applyBorder="1" applyAlignment="1"/>
    <xf numFmtId="2" fontId="1" fillId="7" borderId="23" xfId="0" applyNumberFormat="1" applyFont="1" applyFill="1" applyBorder="1"/>
    <xf numFmtId="2" fontId="1" fillId="7" borderId="1" xfId="0" applyNumberFormat="1" applyFont="1" applyFill="1" applyBorder="1"/>
    <xf numFmtId="0" fontId="15" fillId="7" borderId="24" xfId="2" applyFont="1" applyFill="1" applyBorder="1" applyAlignment="1"/>
    <xf numFmtId="2" fontId="0" fillId="7" borderId="23" xfId="0" applyNumberFormat="1" applyFill="1" applyBorder="1"/>
    <xf numFmtId="2" fontId="0" fillId="7" borderId="1" xfId="0" applyNumberFormat="1" applyFill="1" applyBorder="1"/>
    <xf numFmtId="0" fontId="0" fillId="7" borderId="24" xfId="0" applyFill="1" applyBorder="1" applyAlignment="1">
      <alignment wrapText="1"/>
    </xf>
    <xf numFmtId="0" fontId="0" fillId="7" borderId="23" xfId="0" applyNumberFormat="1" applyFill="1" applyBorder="1" applyAlignment="1">
      <alignment horizontal="right"/>
    </xf>
    <xf numFmtId="0" fontId="0" fillId="7" borderId="1" xfId="0" applyNumberFormat="1" applyFill="1" applyBorder="1" applyAlignment="1">
      <alignment horizontal="right"/>
    </xf>
    <xf numFmtId="0" fontId="4" fillId="7" borderId="17" xfId="0" applyFont="1" applyFill="1" applyBorder="1" applyAlignment="1">
      <alignment horizontal="right"/>
    </xf>
    <xf numFmtId="164" fontId="1" fillId="7" borderId="25" xfId="0" applyNumberFormat="1" applyFont="1" applyFill="1" applyBorder="1" applyAlignment="1">
      <alignment horizontal="right"/>
    </xf>
    <xf numFmtId="164" fontId="1" fillId="7" borderId="20" xfId="0" applyNumberFormat="1" applyFont="1" applyFill="1" applyBorder="1" applyAlignment="1">
      <alignment horizontal="right"/>
    </xf>
    <xf numFmtId="0" fontId="0" fillId="7" borderId="26" xfId="0" applyFill="1" applyBorder="1" applyAlignment="1">
      <alignment horizontal="right"/>
    </xf>
    <xf numFmtId="0" fontId="1" fillId="7" borderId="27" xfId="0" applyFont="1" applyFill="1" applyBorder="1" applyAlignment="1">
      <alignment vertical="center" wrapText="1"/>
    </xf>
    <xf numFmtId="0" fontId="1" fillId="7" borderId="28" xfId="0" applyFont="1" applyFill="1" applyBorder="1" applyAlignment="1">
      <alignment vertical="center" wrapText="1"/>
    </xf>
    <xf numFmtId="0" fontId="1" fillId="7" borderId="29" xfId="0" applyFont="1" applyFill="1" applyBorder="1" applyAlignment="1">
      <alignment vertical="center" wrapText="1"/>
    </xf>
    <xf numFmtId="0" fontId="1" fillId="7" borderId="3" xfId="0" applyFont="1" applyFill="1" applyBorder="1" applyAlignment="1">
      <alignment vertical="center" wrapText="1"/>
    </xf>
    <xf numFmtId="0" fontId="1" fillId="7" borderId="0" xfId="0" applyFont="1" applyFill="1" applyBorder="1" applyAlignment="1">
      <alignment vertical="center" wrapText="1"/>
    </xf>
    <xf numFmtId="0" fontId="1" fillId="7" borderId="2" xfId="0" applyFont="1" applyFill="1" applyBorder="1" applyAlignment="1">
      <alignment vertical="center" wrapText="1"/>
    </xf>
    <xf numFmtId="0" fontId="1" fillId="7" borderId="30" xfId="0" applyFont="1" applyFill="1" applyBorder="1" applyAlignment="1">
      <alignment vertical="center" wrapText="1"/>
    </xf>
    <xf numFmtId="0" fontId="1" fillId="7" borderId="22" xfId="0" applyFont="1" applyFill="1" applyBorder="1" applyAlignment="1">
      <alignment vertical="center" wrapText="1"/>
    </xf>
    <xf numFmtId="0" fontId="1" fillId="7" borderId="21" xfId="0" applyFont="1" applyFill="1" applyBorder="1" applyAlignment="1">
      <alignment vertical="center" wrapText="1"/>
    </xf>
    <xf numFmtId="0" fontId="1" fillId="0" borderId="0" xfId="0" applyFont="1" applyBorder="1" applyAlignment="1">
      <alignment horizontal="center" vertical="center" wrapText="1"/>
    </xf>
    <xf numFmtId="168" fontId="16" fillId="8" borderId="31" xfId="0" applyNumberFormat="1" applyFont="1" applyFill="1" applyBorder="1" applyAlignment="1">
      <alignment horizontal="right"/>
    </xf>
    <xf numFmtId="168" fontId="16" fillId="8" borderId="32" xfId="0" applyNumberFormat="1" applyFont="1" applyFill="1" applyBorder="1" applyAlignment="1">
      <alignment horizontal="right"/>
    </xf>
    <xf numFmtId="0" fontId="16" fillId="8" borderId="33" xfId="0" applyNumberFormat="1" applyFont="1" applyFill="1" applyBorder="1" applyAlignment="1">
      <alignment horizontal="right"/>
    </xf>
    <xf numFmtId="0" fontId="0" fillId="8" borderId="23" xfId="0" applyNumberFormat="1" applyFill="1" applyBorder="1" applyAlignment="1">
      <alignment horizontal="right"/>
    </xf>
    <xf numFmtId="0" fontId="0" fillId="8" borderId="1" xfId="0" applyNumberFormat="1" applyFill="1" applyBorder="1" applyAlignment="1">
      <alignment horizontal="right"/>
    </xf>
    <xf numFmtId="0" fontId="0" fillId="8" borderId="24" xfId="0" applyNumberFormat="1" applyFill="1" applyBorder="1" applyAlignment="1">
      <alignment horizontal="right"/>
    </xf>
    <xf numFmtId="164" fontId="1" fillId="8" borderId="23" xfId="0" applyNumberFormat="1" applyFont="1" applyFill="1" applyBorder="1" applyAlignment="1">
      <alignment horizontal="right"/>
    </xf>
    <xf numFmtId="164" fontId="1" fillId="8" borderId="1" xfId="0" applyNumberFormat="1" applyFont="1" applyFill="1" applyBorder="1" applyAlignment="1">
      <alignment horizontal="right"/>
    </xf>
    <xf numFmtId="10" fontId="1" fillId="8" borderId="30" xfId="1" applyNumberFormat="1" applyFont="1" applyFill="1" applyBorder="1" applyAlignment="1">
      <alignment horizontal="center" vertical="center" wrapText="1"/>
    </xf>
    <xf numFmtId="10" fontId="1" fillId="8" borderId="22" xfId="1" applyNumberFormat="1" applyFont="1" applyFill="1" applyBorder="1" applyAlignment="1">
      <alignment horizontal="center" vertical="center" wrapText="1"/>
    </xf>
    <xf numFmtId="10" fontId="1" fillId="8" borderId="21" xfId="1" applyNumberFormat="1" applyFont="1" applyFill="1" applyBorder="1" applyAlignment="1">
      <alignment horizontal="center" vertical="center" wrapText="1"/>
    </xf>
    <xf numFmtId="0" fontId="0" fillId="8" borderId="34" xfId="0" applyNumberFormat="1" applyFill="1" applyBorder="1" applyAlignment="1">
      <alignment horizontal="right"/>
    </xf>
    <xf numFmtId="0" fontId="0" fillId="0" borderId="5" xfId="0" applyBorder="1" applyAlignment="1"/>
    <xf numFmtId="0" fontId="1" fillId="0" borderId="5" xfId="0" applyFont="1" applyFill="1" applyBorder="1" applyAlignment="1">
      <alignment horizontal="center"/>
    </xf>
    <xf numFmtId="167" fontId="0" fillId="2" borderId="31" xfId="0" applyNumberFormat="1" applyFill="1" applyBorder="1"/>
    <xf numFmtId="167" fontId="0" fillId="2" borderId="32" xfId="0" applyNumberFormat="1" applyFill="1" applyBorder="1"/>
    <xf numFmtId="0" fontId="1" fillId="2" borderId="35" xfId="0" applyFont="1" applyFill="1" applyBorder="1" applyAlignment="1">
      <alignment horizontal="right"/>
    </xf>
    <xf numFmtId="167" fontId="0" fillId="2" borderId="23" xfId="0" applyNumberFormat="1" applyFill="1" applyBorder="1"/>
    <xf numFmtId="0" fontId="1" fillId="2" borderId="16" xfId="0" applyFont="1" applyFill="1" applyBorder="1" applyAlignment="1">
      <alignment horizontal="right"/>
    </xf>
    <xf numFmtId="0" fontId="0" fillId="2" borderId="23" xfId="0" applyNumberFormat="1" applyFill="1" applyBorder="1" applyAlignment="1">
      <alignment horizontal="right"/>
    </xf>
    <xf numFmtId="164" fontId="1" fillId="2" borderId="36" xfId="0" applyNumberFormat="1" applyFont="1" applyFill="1" applyBorder="1" applyAlignment="1">
      <alignment horizontal="right"/>
    </xf>
    <xf numFmtId="10" fontId="0" fillId="2" borderId="37" xfId="1" applyNumberFormat="1" applyFont="1" applyFill="1" applyBorder="1" applyAlignment="1">
      <alignment horizontal="right"/>
    </xf>
    <xf numFmtId="0" fontId="0" fillId="6" borderId="0" xfId="0" applyFill="1" applyBorder="1" applyAlignment="1">
      <alignment horizontal="right"/>
    </xf>
    <xf numFmtId="164" fontId="0" fillId="6" borderId="0" xfId="0" applyNumberFormat="1" applyFill="1" applyBorder="1" applyAlignment="1">
      <alignment horizontal="right"/>
    </xf>
    <xf numFmtId="0" fontId="0" fillId="6" borderId="0" xfId="0" applyFill="1" applyBorder="1" applyAlignment="1">
      <alignment horizontal="left"/>
    </xf>
    <xf numFmtId="0" fontId="17" fillId="0" borderId="0" xfId="0" applyFont="1" applyAlignment="1">
      <alignment vertical="top"/>
    </xf>
    <xf numFmtId="0" fontId="17" fillId="0" borderId="6" xfId="0" applyFont="1" applyBorder="1" applyAlignment="1">
      <alignment horizontal="left" vertical="top" wrapText="1"/>
    </xf>
    <xf numFmtId="0" fontId="17" fillId="0" borderId="5" xfId="0" applyFont="1" applyBorder="1" applyAlignment="1">
      <alignment horizontal="left" vertical="top" wrapText="1"/>
    </xf>
    <xf numFmtId="0" fontId="17" fillId="0" borderId="4" xfId="0" applyFont="1" applyBorder="1" applyAlignment="1">
      <alignment horizontal="left" vertical="top" wrapText="1"/>
    </xf>
    <xf numFmtId="0" fontId="17" fillId="0" borderId="30" xfId="0" applyFont="1" applyBorder="1" applyAlignment="1">
      <alignment horizontal="left" vertical="top" wrapText="1"/>
    </xf>
    <xf numFmtId="0" fontId="17" fillId="0" borderId="22" xfId="0" applyFont="1" applyBorder="1" applyAlignment="1">
      <alignment horizontal="left" vertical="top" wrapText="1"/>
    </xf>
    <xf numFmtId="0" fontId="17" fillId="0" borderId="21" xfId="0" applyFont="1" applyBorder="1" applyAlignment="1">
      <alignment horizontal="left" vertical="top" wrapText="1"/>
    </xf>
    <xf numFmtId="0" fontId="1" fillId="0" borderId="8" xfId="0" applyFont="1" applyFill="1" applyBorder="1" applyAlignment="1">
      <alignment horizontal="left"/>
    </xf>
    <xf numFmtId="0" fontId="0" fillId="6" borderId="0" xfId="0" applyFill="1"/>
    <xf numFmtId="0" fontId="0" fillId="6" borderId="0" xfId="0" applyFill="1" applyAlignment="1">
      <alignment horizontal="left"/>
    </xf>
  </cellXfs>
  <cellStyles count="3">
    <cellStyle name="Normal" xfId="0" builtinId="0"/>
    <cellStyle name="Normal 2" xfId="2"/>
    <cellStyle name="Percent" xfId="1" builtinId="5"/>
  </cellStyles>
  <dxfs count="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cap="none" spc="20" baseline="0">
                <a:solidFill>
                  <a:sysClr val="windowText" lastClr="000000">
                    <a:lumMod val="50000"/>
                    <a:lumOff val="50000"/>
                  </a:sysClr>
                </a:solidFill>
                <a:latin typeface="+mn-lt"/>
                <a:ea typeface="+mn-ea"/>
                <a:cs typeface="+mn-cs"/>
              </a:defRPr>
            </a:pPr>
            <a:r>
              <a:rPr lang="en-US" baseline="0"/>
              <a:t>Normalized RAW (Sensor) and </a:t>
            </a:r>
            <a:r>
              <a:rPr lang="en-US" sz="1400" b="0" i="0" u="none" strike="noStrike" cap="none" baseline="0">
                <a:effectLst/>
              </a:rPr>
              <a:t>Spectral </a:t>
            </a:r>
            <a:r>
              <a:rPr lang="en-US" sz="1400" baseline="0"/>
              <a:t>Reconstruction D</a:t>
            </a:r>
            <a:r>
              <a:rPr lang="en-US" sz="1400" b="0" i="0" baseline="0">
                <a:effectLst/>
              </a:rPr>
              <a:t>ata </a:t>
            </a:r>
            <a:r>
              <a:rPr lang="en-US" baseline="0"/>
              <a:t>(Calculated) Can be used to assess Light Source Type(s)</a:t>
            </a:r>
            <a:endParaRPr lang="en-US"/>
          </a:p>
        </c:rich>
      </c:tx>
      <c:layout>
        <c:manualLayout>
          <c:xMode val="edge"/>
          <c:yMode val="edge"/>
          <c:x val="0.13534803591346314"/>
          <c:y val="3.8777087264918325E-2"/>
        </c:manualLayout>
      </c:layout>
      <c:overlay val="0"/>
      <c:spPr>
        <a:noFill/>
        <a:ln>
          <a:noFill/>
        </a:ln>
        <a:effectLst/>
      </c:spPr>
    </c:title>
    <c:autoTitleDeleted val="0"/>
    <c:plotArea>
      <c:layout>
        <c:manualLayout>
          <c:layoutTarget val="inner"/>
          <c:xMode val="edge"/>
          <c:yMode val="edge"/>
          <c:x val="0.10092825896762905"/>
          <c:y val="0.17171296296296298"/>
          <c:w val="0.84596062992125987"/>
          <c:h val="0.59386655615416495"/>
        </c:manualLayout>
      </c:layout>
      <c:scatterChart>
        <c:scatterStyle val="lineMarker"/>
        <c:varyColors val="0"/>
        <c:ser>
          <c:idx val="0"/>
          <c:order val="0"/>
          <c:tx>
            <c:strRef>
              <c:f>'Demonstration Calculations'!$O$9</c:f>
              <c:strCache>
                <c:ptCount val="1"/>
                <c:pt idx="0">
                  <c:v>Reconstructed Sensor Spec Normalized</c:v>
                </c:pt>
              </c:strCache>
            </c:strRef>
          </c:tx>
          <c:spPr>
            <a:ln w="9525" cap="flat" cmpd="sng" algn="ctr">
              <a:solidFill>
                <a:schemeClr val="tx1"/>
              </a:solid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numRef>
              <c:f>'Demonstration Calculations'!$M$10:$M$730</c:f>
              <c:numCache>
                <c:formatCode>0</c:formatCode>
                <c:ptCount val="72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pt idx="401">
                  <c:v>781</c:v>
                </c:pt>
                <c:pt idx="402">
                  <c:v>782</c:v>
                </c:pt>
                <c:pt idx="403">
                  <c:v>783</c:v>
                </c:pt>
                <c:pt idx="404">
                  <c:v>784</c:v>
                </c:pt>
                <c:pt idx="405">
                  <c:v>785</c:v>
                </c:pt>
                <c:pt idx="406">
                  <c:v>786</c:v>
                </c:pt>
                <c:pt idx="407">
                  <c:v>787</c:v>
                </c:pt>
                <c:pt idx="408">
                  <c:v>788</c:v>
                </c:pt>
                <c:pt idx="409">
                  <c:v>789</c:v>
                </c:pt>
                <c:pt idx="410">
                  <c:v>790</c:v>
                </c:pt>
                <c:pt idx="411">
                  <c:v>791</c:v>
                </c:pt>
                <c:pt idx="412">
                  <c:v>792</c:v>
                </c:pt>
                <c:pt idx="413">
                  <c:v>793</c:v>
                </c:pt>
                <c:pt idx="414">
                  <c:v>794</c:v>
                </c:pt>
                <c:pt idx="415">
                  <c:v>795</c:v>
                </c:pt>
                <c:pt idx="416">
                  <c:v>796</c:v>
                </c:pt>
                <c:pt idx="417">
                  <c:v>797</c:v>
                </c:pt>
                <c:pt idx="418">
                  <c:v>798</c:v>
                </c:pt>
                <c:pt idx="419">
                  <c:v>799</c:v>
                </c:pt>
                <c:pt idx="420">
                  <c:v>800</c:v>
                </c:pt>
                <c:pt idx="421">
                  <c:v>801</c:v>
                </c:pt>
                <c:pt idx="422">
                  <c:v>802</c:v>
                </c:pt>
                <c:pt idx="423">
                  <c:v>803</c:v>
                </c:pt>
                <c:pt idx="424">
                  <c:v>804</c:v>
                </c:pt>
                <c:pt idx="425">
                  <c:v>805</c:v>
                </c:pt>
                <c:pt idx="426">
                  <c:v>806</c:v>
                </c:pt>
                <c:pt idx="427">
                  <c:v>807</c:v>
                </c:pt>
                <c:pt idx="428">
                  <c:v>808</c:v>
                </c:pt>
                <c:pt idx="429">
                  <c:v>809</c:v>
                </c:pt>
                <c:pt idx="430">
                  <c:v>810</c:v>
                </c:pt>
                <c:pt idx="431">
                  <c:v>811</c:v>
                </c:pt>
                <c:pt idx="432">
                  <c:v>812</c:v>
                </c:pt>
                <c:pt idx="433">
                  <c:v>813</c:v>
                </c:pt>
                <c:pt idx="434">
                  <c:v>814</c:v>
                </c:pt>
                <c:pt idx="435">
                  <c:v>815</c:v>
                </c:pt>
                <c:pt idx="436">
                  <c:v>816</c:v>
                </c:pt>
                <c:pt idx="437">
                  <c:v>817</c:v>
                </c:pt>
                <c:pt idx="438">
                  <c:v>818</c:v>
                </c:pt>
                <c:pt idx="439">
                  <c:v>819</c:v>
                </c:pt>
                <c:pt idx="440">
                  <c:v>820</c:v>
                </c:pt>
                <c:pt idx="441">
                  <c:v>821</c:v>
                </c:pt>
                <c:pt idx="442">
                  <c:v>822</c:v>
                </c:pt>
                <c:pt idx="443">
                  <c:v>823</c:v>
                </c:pt>
                <c:pt idx="444">
                  <c:v>824</c:v>
                </c:pt>
                <c:pt idx="445">
                  <c:v>825</c:v>
                </c:pt>
                <c:pt idx="446">
                  <c:v>826</c:v>
                </c:pt>
                <c:pt idx="447">
                  <c:v>827</c:v>
                </c:pt>
                <c:pt idx="448">
                  <c:v>828</c:v>
                </c:pt>
                <c:pt idx="449">
                  <c:v>829</c:v>
                </c:pt>
                <c:pt idx="450">
                  <c:v>830</c:v>
                </c:pt>
                <c:pt idx="451">
                  <c:v>831</c:v>
                </c:pt>
                <c:pt idx="452">
                  <c:v>832</c:v>
                </c:pt>
                <c:pt idx="453">
                  <c:v>833</c:v>
                </c:pt>
                <c:pt idx="454">
                  <c:v>834</c:v>
                </c:pt>
                <c:pt idx="455">
                  <c:v>835</c:v>
                </c:pt>
                <c:pt idx="456">
                  <c:v>836</c:v>
                </c:pt>
                <c:pt idx="457">
                  <c:v>837</c:v>
                </c:pt>
                <c:pt idx="458">
                  <c:v>838</c:v>
                </c:pt>
                <c:pt idx="459">
                  <c:v>839</c:v>
                </c:pt>
                <c:pt idx="460">
                  <c:v>840</c:v>
                </c:pt>
                <c:pt idx="461">
                  <c:v>841</c:v>
                </c:pt>
                <c:pt idx="462">
                  <c:v>842</c:v>
                </c:pt>
                <c:pt idx="463">
                  <c:v>843</c:v>
                </c:pt>
                <c:pt idx="464">
                  <c:v>844</c:v>
                </c:pt>
                <c:pt idx="465">
                  <c:v>845</c:v>
                </c:pt>
                <c:pt idx="466">
                  <c:v>846</c:v>
                </c:pt>
                <c:pt idx="467">
                  <c:v>847</c:v>
                </c:pt>
                <c:pt idx="468">
                  <c:v>848</c:v>
                </c:pt>
                <c:pt idx="469">
                  <c:v>849</c:v>
                </c:pt>
                <c:pt idx="470">
                  <c:v>850</c:v>
                </c:pt>
                <c:pt idx="471">
                  <c:v>851</c:v>
                </c:pt>
                <c:pt idx="472">
                  <c:v>852</c:v>
                </c:pt>
                <c:pt idx="473">
                  <c:v>853</c:v>
                </c:pt>
                <c:pt idx="474">
                  <c:v>854</c:v>
                </c:pt>
                <c:pt idx="475">
                  <c:v>855</c:v>
                </c:pt>
                <c:pt idx="476">
                  <c:v>856</c:v>
                </c:pt>
                <c:pt idx="477">
                  <c:v>857</c:v>
                </c:pt>
                <c:pt idx="478">
                  <c:v>858</c:v>
                </c:pt>
                <c:pt idx="479">
                  <c:v>859</c:v>
                </c:pt>
                <c:pt idx="480">
                  <c:v>860</c:v>
                </c:pt>
                <c:pt idx="481">
                  <c:v>861</c:v>
                </c:pt>
                <c:pt idx="482">
                  <c:v>862</c:v>
                </c:pt>
                <c:pt idx="483">
                  <c:v>863</c:v>
                </c:pt>
                <c:pt idx="484">
                  <c:v>864</c:v>
                </c:pt>
                <c:pt idx="485">
                  <c:v>865</c:v>
                </c:pt>
                <c:pt idx="486">
                  <c:v>866</c:v>
                </c:pt>
                <c:pt idx="487">
                  <c:v>867</c:v>
                </c:pt>
                <c:pt idx="488">
                  <c:v>868</c:v>
                </c:pt>
                <c:pt idx="489">
                  <c:v>869</c:v>
                </c:pt>
                <c:pt idx="490">
                  <c:v>870</c:v>
                </c:pt>
                <c:pt idx="491">
                  <c:v>871</c:v>
                </c:pt>
                <c:pt idx="492">
                  <c:v>872</c:v>
                </c:pt>
                <c:pt idx="493">
                  <c:v>873</c:v>
                </c:pt>
                <c:pt idx="494">
                  <c:v>874</c:v>
                </c:pt>
                <c:pt idx="495">
                  <c:v>875</c:v>
                </c:pt>
                <c:pt idx="496">
                  <c:v>876</c:v>
                </c:pt>
                <c:pt idx="497">
                  <c:v>877</c:v>
                </c:pt>
                <c:pt idx="498">
                  <c:v>878</c:v>
                </c:pt>
                <c:pt idx="499">
                  <c:v>879</c:v>
                </c:pt>
                <c:pt idx="500">
                  <c:v>880</c:v>
                </c:pt>
                <c:pt idx="501">
                  <c:v>881</c:v>
                </c:pt>
                <c:pt idx="502">
                  <c:v>882</c:v>
                </c:pt>
                <c:pt idx="503">
                  <c:v>883</c:v>
                </c:pt>
                <c:pt idx="504">
                  <c:v>884</c:v>
                </c:pt>
                <c:pt idx="505">
                  <c:v>885</c:v>
                </c:pt>
                <c:pt idx="506">
                  <c:v>886</c:v>
                </c:pt>
                <c:pt idx="507">
                  <c:v>887</c:v>
                </c:pt>
                <c:pt idx="508">
                  <c:v>888</c:v>
                </c:pt>
                <c:pt idx="509">
                  <c:v>889</c:v>
                </c:pt>
                <c:pt idx="510">
                  <c:v>890</c:v>
                </c:pt>
                <c:pt idx="511">
                  <c:v>891</c:v>
                </c:pt>
                <c:pt idx="512">
                  <c:v>892</c:v>
                </c:pt>
                <c:pt idx="513">
                  <c:v>893</c:v>
                </c:pt>
                <c:pt idx="514">
                  <c:v>894</c:v>
                </c:pt>
                <c:pt idx="515">
                  <c:v>895</c:v>
                </c:pt>
                <c:pt idx="516">
                  <c:v>896</c:v>
                </c:pt>
                <c:pt idx="517">
                  <c:v>897</c:v>
                </c:pt>
                <c:pt idx="518">
                  <c:v>898</c:v>
                </c:pt>
                <c:pt idx="519">
                  <c:v>899</c:v>
                </c:pt>
                <c:pt idx="520">
                  <c:v>900</c:v>
                </c:pt>
                <c:pt idx="521">
                  <c:v>901</c:v>
                </c:pt>
                <c:pt idx="522">
                  <c:v>902</c:v>
                </c:pt>
                <c:pt idx="523">
                  <c:v>903</c:v>
                </c:pt>
                <c:pt idx="524">
                  <c:v>904</c:v>
                </c:pt>
                <c:pt idx="525">
                  <c:v>905</c:v>
                </c:pt>
                <c:pt idx="526">
                  <c:v>906</c:v>
                </c:pt>
                <c:pt idx="527">
                  <c:v>907</c:v>
                </c:pt>
                <c:pt idx="528">
                  <c:v>908</c:v>
                </c:pt>
                <c:pt idx="529">
                  <c:v>909</c:v>
                </c:pt>
                <c:pt idx="530">
                  <c:v>910</c:v>
                </c:pt>
                <c:pt idx="531">
                  <c:v>911</c:v>
                </c:pt>
                <c:pt idx="532">
                  <c:v>912</c:v>
                </c:pt>
                <c:pt idx="533">
                  <c:v>913</c:v>
                </c:pt>
                <c:pt idx="534">
                  <c:v>914</c:v>
                </c:pt>
                <c:pt idx="535">
                  <c:v>915</c:v>
                </c:pt>
                <c:pt idx="536">
                  <c:v>916</c:v>
                </c:pt>
                <c:pt idx="537">
                  <c:v>917</c:v>
                </c:pt>
                <c:pt idx="538">
                  <c:v>918</c:v>
                </c:pt>
                <c:pt idx="539">
                  <c:v>919</c:v>
                </c:pt>
                <c:pt idx="540">
                  <c:v>920</c:v>
                </c:pt>
                <c:pt idx="541">
                  <c:v>921</c:v>
                </c:pt>
                <c:pt idx="542">
                  <c:v>922</c:v>
                </c:pt>
                <c:pt idx="543">
                  <c:v>923</c:v>
                </c:pt>
                <c:pt idx="544">
                  <c:v>924</c:v>
                </c:pt>
                <c:pt idx="545">
                  <c:v>925</c:v>
                </c:pt>
                <c:pt idx="546">
                  <c:v>926</c:v>
                </c:pt>
                <c:pt idx="547">
                  <c:v>927</c:v>
                </c:pt>
                <c:pt idx="548">
                  <c:v>928</c:v>
                </c:pt>
                <c:pt idx="549">
                  <c:v>929</c:v>
                </c:pt>
                <c:pt idx="550">
                  <c:v>930</c:v>
                </c:pt>
                <c:pt idx="551">
                  <c:v>931</c:v>
                </c:pt>
                <c:pt idx="552">
                  <c:v>932</c:v>
                </c:pt>
                <c:pt idx="553">
                  <c:v>933</c:v>
                </c:pt>
                <c:pt idx="554">
                  <c:v>934</c:v>
                </c:pt>
                <c:pt idx="555">
                  <c:v>935</c:v>
                </c:pt>
                <c:pt idx="556">
                  <c:v>936</c:v>
                </c:pt>
                <c:pt idx="557">
                  <c:v>937</c:v>
                </c:pt>
                <c:pt idx="558">
                  <c:v>938</c:v>
                </c:pt>
                <c:pt idx="559">
                  <c:v>939</c:v>
                </c:pt>
                <c:pt idx="560">
                  <c:v>940</c:v>
                </c:pt>
                <c:pt idx="561">
                  <c:v>941</c:v>
                </c:pt>
                <c:pt idx="562">
                  <c:v>942</c:v>
                </c:pt>
                <c:pt idx="563">
                  <c:v>943</c:v>
                </c:pt>
                <c:pt idx="564">
                  <c:v>944</c:v>
                </c:pt>
                <c:pt idx="565">
                  <c:v>945</c:v>
                </c:pt>
                <c:pt idx="566">
                  <c:v>946</c:v>
                </c:pt>
                <c:pt idx="567">
                  <c:v>947</c:v>
                </c:pt>
                <c:pt idx="568">
                  <c:v>948</c:v>
                </c:pt>
                <c:pt idx="569">
                  <c:v>949</c:v>
                </c:pt>
                <c:pt idx="570">
                  <c:v>950</c:v>
                </c:pt>
                <c:pt idx="571">
                  <c:v>951</c:v>
                </c:pt>
                <c:pt idx="572">
                  <c:v>952</c:v>
                </c:pt>
                <c:pt idx="573">
                  <c:v>953</c:v>
                </c:pt>
                <c:pt idx="574">
                  <c:v>954</c:v>
                </c:pt>
                <c:pt idx="575">
                  <c:v>955</c:v>
                </c:pt>
                <c:pt idx="576">
                  <c:v>956</c:v>
                </c:pt>
                <c:pt idx="577">
                  <c:v>957</c:v>
                </c:pt>
                <c:pt idx="578">
                  <c:v>958</c:v>
                </c:pt>
                <c:pt idx="579">
                  <c:v>959</c:v>
                </c:pt>
                <c:pt idx="580">
                  <c:v>960</c:v>
                </c:pt>
                <c:pt idx="581">
                  <c:v>961</c:v>
                </c:pt>
                <c:pt idx="582">
                  <c:v>962</c:v>
                </c:pt>
                <c:pt idx="583">
                  <c:v>963</c:v>
                </c:pt>
                <c:pt idx="584">
                  <c:v>964</c:v>
                </c:pt>
                <c:pt idx="585">
                  <c:v>965</c:v>
                </c:pt>
                <c:pt idx="586">
                  <c:v>966</c:v>
                </c:pt>
                <c:pt idx="587">
                  <c:v>967</c:v>
                </c:pt>
                <c:pt idx="588">
                  <c:v>968</c:v>
                </c:pt>
                <c:pt idx="589">
                  <c:v>969</c:v>
                </c:pt>
                <c:pt idx="590">
                  <c:v>970</c:v>
                </c:pt>
                <c:pt idx="591">
                  <c:v>971</c:v>
                </c:pt>
                <c:pt idx="592">
                  <c:v>972</c:v>
                </c:pt>
                <c:pt idx="593">
                  <c:v>973</c:v>
                </c:pt>
                <c:pt idx="594">
                  <c:v>974</c:v>
                </c:pt>
                <c:pt idx="595">
                  <c:v>975</c:v>
                </c:pt>
                <c:pt idx="596">
                  <c:v>976</c:v>
                </c:pt>
                <c:pt idx="597">
                  <c:v>977</c:v>
                </c:pt>
                <c:pt idx="598">
                  <c:v>978</c:v>
                </c:pt>
                <c:pt idx="599">
                  <c:v>979</c:v>
                </c:pt>
                <c:pt idx="600">
                  <c:v>980</c:v>
                </c:pt>
                <c:pt idx="601">
                  <c:v>981</c:v>
                </c:pt>
                <c:pt idx="602">
                  <c:v>982</c:v>
                </c:pt>
                <c:pt idx="603">
                  <c:v>983</c:v>
                </c:pt>
                <c:pt idx="604">
                  <c:v>984</c:v>
                </c:pt>
                <c:pt idx="605">
                  <c:v>985</c:v>
                </c:pt>
                <c:pt idx="606">
                  <c:v>986</c:v>
                </c:pt>
                <c:pt idx="607">
                  <c:v>987</c:v>
                </c:pt>
                <c:pt idx="608">
                  <c:v>988</c:v>
                </c:pt>
                <c:pt idx="609">
                  <c:v>989</c:v>
                </c:pt>
                <c:pt idx="610">
                  <c:v>990</c:v>
                </c:pt>
                <c:pt idx="611">
                  <c:v>991</c:v>
                </c:pt>
                <c:pt idx="612">
                  <c:v>992</c:v>
                </c:pt>
                <c:pt idx="613">
                  <c:v>993</c:v>
                </c:pt>
                <c:pt idx="614">
                  <c:v>994</c:v>
                </c:pt>
                <c:pt idx="615">
                  <c:v>995</c:v>
                </c:pt>
                <c:pt idx="616">
                  <c:v>996</c:v>
                </c:pt>
                <c:pt idx="617">
                  <c:v>997</c:v>
                </c:pt>
                <c:pt idx="618">
                  <c:v>998</c:v>
                </c:pt>
                <c:pt idx="619">
                  <c:v>999</c:v>
                </c:pt>
                <c:pt idx="620">
                  <c:v>1000</c:v>
                </c:pt>
                <c:pt idx="621">
                  <c:v>1001</c:v>
                </c:pt>
                <c:pt idx="622">
                  <c:v>1002</c:v>
                </c:pt>
                <c:pt idx="623">
                  <c:v>1003</c:v>
                </c:pt>
                <c:pt idx="624">
                  <c:v>1004</c:v>
                </c:pt>
                <c:pt idx="625">
                  <c:v>1005</c:v>
                </c:pt>
                <c:pt idx="626">
                  <c:v>1006</c:v>
                </c:pt>
                <c:pt idx="627">
                  <c:v>1007</c:v>
                </c:pt>
                <c:pt idx="628">
                  <c:v>1008</c:v>
                </c:pt>
                <c:pt idx="629">
                  <c:v>1009</c:v>
                </c:pt>
                <c:pt idx="630">
                  <c:v>1010</c:v>
                </c:pt>
                <c:pt idx="631">
                  <c:v>1011</c:v>
                </c:pt>
                <c:pt idx="632">
                  <c:v>1012</c:v>
                </c:pt>
                <c:pt idx="633">
                  <c:v>1013</c:v>
                </c:pt>
                <c:pt idx="634">
                  <c:v>1014</c:v>
                </c:pt>
                <c:pt idx="635">
                  <c:v>1015</c:v>
                </c:pt>
                <c:pt idx="636">
                  <c:v>1016</c:v>
                </c:pt>
                <c:pt idx="637">
                  <c:v>1017</c:v>
                </c:pt>
                <c:pt idx="638">
                  <c:v>1018</c:v>
                </c:pt>
                <c:pt idx="639">
                  <c:v>1019</c:v>
                </c:pt>
                <c:pt idx="640">
                  <c:v>1020</c:v>
                </c:pt>
                <c:pt idx="641">
                  <c:v>1021</c:v>
                </c:pt>
                <c:pt idx="642">
                  <c:v>1022</c:v>
                </c:pt>
                <c:pt idx="643">
                  <c:v>1023</c:v>
                </c:pt>
                <c:pt idx="644">
                  <c:v>1024</c:v>
                </c:pt>
                <c:pt idx="645">
                  <c:v>1025</c:v>
                </c:pt>
                <c:pt idx="646">
                  <c:v>1026</c:v>
                </c:pt>
                <c:pt idx="647">
                  <c:v>1027</c:v>
                </c:pt>
                <c:pt idx="648">
                  <c:v>1028</c:v>
                </c:pt>
                <c:pt idx="649">
                  <c:v>1029</c:v>
                </c:pt>
                <c:pt idx="650">
                  <c:v>1030</c:v>
                </c:pt>
                <c:pt idx="651">
                  <c:v>1031</c:v>
                </c:pt>
                <c:pt idx="652">
                  <c:v>1032</c:v>
                </c:pt>
                <c:pt idx="653">
                  <c:v>1033</c:v>
                </c:pt>
                <c:pt idx="654">
                  <c:v>1034</c:v>
                </c:pt>
                <c:pt idx="655">
                  <c:v>1035</c:v>
                </c:pt>
                <c:pt idx="656">
                  <c:v>1036</c:v>
                </c:pt>
                <c:pt idx="657">
                  <c:v>1037</c:v>
                </c:pt>
                <c:pt idx="658">
                  <c:v>1038</c:v>
                </c:pt>
                <c:pt idx="659">
                  <c:v>1039</c:v>
                </c:pt>
                <c:pt idx="660">
                  <c:v>1040</c:v>
                </c:pt>
                <c:pt idx="661">
                  <c:v>1041</c:v>
                </c:pt>
                <c:pt idx="662">
                  <c:v>1042</c:v>
                </c:pt>
                <c:pt idx="663">
                  <c:v>1043</c:v>
                </c:pt>
                <c:pt idx="664">
                  <c:v>1044</c:v>
                </c:pt>
                <c:pt idx="665">
                  <c:v>1045</c:v>
                </c:pt>
                <c:pt idx="666">
                  <c:v>1046</c:v>
                </c:pt>
                <c:pt idx="667">
                  <c:v>1047</c:v>
                </c:pt>
                <c:pt idx="668">
                  <c:v>1048</c:v>
                </c:pt>
                <c:pt idx="669">
                  <c:v>1049</c:v>
                </c:pt>
                <c:pt idx="670">
                  <c:v>1050</c:v>
                </c:pt>
                <c:pt idx="671">
                  <c:v>1051</c:v>
                </c:pt>
                <c:pt idx="672">
                  <c:v>1052</c:v>
                </c:pt>
                <c:pt idx="673">
                  <c:v>1053</c:v>
                </c:pt>
                <c:pt idx="674">
                  <c:v>1054</c:v>
                </c:pt>
                <c:pt idx="675">
                  <c:v>1055</c:v>
                </c:pt>
                <c:pt idx="676">
                  <c:v>1056</c:v>
                </c:pt>
                <c:pt idx="677">
                  <c:v>1057</c:v>
                </c:pt>
                <c:pt idx="678">
                  <c:v>1058</c:v>
                </c:pt>
                <c:pt idx="679">
                  <c:v>1059</c:v>
                </c:pt>
                <c:pt idx="680">
                  <c:v>1060</c:v>
                </c:pt>
                <c:pt idx="681">
                  <c:v>1061</c:v>
                </c:pt>
                <c:pt idx="682">
                  <c:v>1062</c:v>
                </c:pt>
                <c:pt idx="683">
                  <c:v>1063</c:v>
                </c:pt>
                <c:pt idx="684">
                  <c:v>1064</c:v>
                </c:pt>
                <c:pt idx="685">
                  <c:v>1065</c:v>
                </c:pt>
                <c:pt idx="686">
                  <c:v>1066</c:v>
                </c:pt>
                <c:pt idx="687">
                  <c:v>1067</c:v>
                </c:pt>
                <c:pt idx="688">
                  <c:v>1068</c:v>
                </c:pt>
                <c:pt idx="689">
                  <c:v>1069</c:v>
                </c:pt>
                <c:pt idx="690">
                  <c:v>1070</c:v>
                </c:pt>
                <c:pt idx="691">
                  <c:v>1071</c:v>
                </c:pt>
                <c:pt idx="692">
                  <c:v>1072</c:v>
                </c:pt>
                <c:pt idx="693">
                  <c:v>1073</c:v>
                </c:pt>
                <c:pt idx="694">
                  <c:v>1074</c:v>
                </c:pt>
                <c:pt idx="695">
                  <c:v>1075</c:v>
                </c:pt>
                <c:pt idx="696">
                  <c:v>1076</c:v>
                </c:pt>
                <c:pt idx="697">
                  <c:v>1077</c:v>
                </c:pt>
                <c:pt idx="698">
                  <c:v>1078</c:v>
                </c:pt>
                <c:pt idx="699">
                  <c:v>1079</c:v>
                </c:pt>
                <c:pt idx="700">
                  <c:v>1080</c:v>
                </c:pt>
                <c:pt idx="701">
                  <c:v>1081</c:v>
                </c:pt>
                <c:pt idx="702">
                  <c:v>1082</c:v>
                </c:pt>
                <c:pt idx="703">
                  <c:v>1083</c:v>
                </c:pt>
                <c:pt idx="704">
                  <c:v>1084</c:v>
                </c:pt>
                <c:pt idx="705">
                  <c:v>1085</c:v>
                </c:pt>
                <c:pt idx="706">
                  <c:v>1086</c:v>
                </c:pt>
                <c:pt idx="707">
                  <c:v>1087</c:v>
                </c:pt>
                <c:pt idx="708">
                  <c:v>1088</c:v>
                </c:pt>
                <c:pt idx="709">
                  <c:v>1089</c:v>
                </c:pt>
                <c:pt idx="710">
                  <c:v>1090</c:v>
                </c:pt>
                <c:pt idx="711">
                  <c:v>1091</c:v>
                </c:pt>
                <c:pt idx="712">
                  <c:v>1092</c:v>
                </c:pt>
                <c:pt idx="713">
                  <c:v>1093</c:v>
                </c:pt>
                <c:pt idx="714">
                  <c:v>1094</c:v>
                </c:pt>
                <c:pt idx="715">
                  <c:v>1095</c:v>
                </c:pt>
                <c:pt idx="716">
                  <c:v>1096</c:v>
                </c:pt>
                <c:pt idx="717">
                  <c:v>1097</c:v>
                </c:pt>
                <c:pt idx="718">
                  <c:v>1098</c:v>
                </c:pt>
                <c:pt idx="719">
                  <c:v>1099</c:v>
                </c:pt>
                <c:pt idx="720">
                  <c:v>1100</c:v>
                </c:pt>
              </c:numCache>
            </c:numRef>
          </c:xVal>
          <c:yVal>
            <c:numRef>
              <c:f>'Demonstration Calculations'!$O$10:$O$730</c:f>
              <c:numCache>
                <c:formatCode>0.000</c:formatCode>
                <c:ptCount val="721"/>
                <c:pt idx="0">
                  <c:v>4.0800687522016189E-2</c:v>
                </c:pt>
                <c:pt idx="1">
                  <c:v>4.1235257240937608E-2</c:v>
                </c:pt>
                <c:pt idx="2">
                  <c:v>4.1644362302804223E-2</c:v>
                </c:pt>
                <c:pt idx="3">
                  <c:v>4.2061792373617041E-2</c:v>
                </c:pt>
                <c:pt idx="4">
                  <c:v>4.2485044253475684E-2</c:v>
                </c:pt>
                <c:pt idx="5">
                  <c:v>4.2909758044457215E-2</c:v>
                </c:pt>
                <c:pt idx="6">
                  <c:v>4.3342750411921122E-2</c:v>
                </c:pt>
                <c:pt idx="7">
                  <c:v>4.377080146130221E-2</c:v>
                </c:pt>
                <c:pt idx="8">
                  <c:v>4.4226127551396849E-2</c:v>
                </c:pt>
                <c:pt idx="9">
                  <c:v>4.4666749475957147E-2</c:v>
                </c:pt>
                <c:pt idx="10">
                  <c:v>4.5119631549516655E-2</c:v>
                </c:pt>
                <c:pt idx="11">
                  <c:v>4.5578943021659817E-2</c:v>
                </c:pt>
                <c:pt idx="12">
                  <c:v>4.6040662304143797E-2</c:v>
                </c:pt>
                <c:pt idx="13">
                  <c:v>4.6511574220977979E-2</c:v>
                </c:pt>
                <c:pt idx="14">
                  <c:v>4.6984087475435719E-2</c:v>
                </c:pt>
                <c:pt idx="15">
                  <c:v>4.7485197552883454E-2</c:v>
                </c:pt>
                <c:pt idx="16">
                  <c:v>4.80276279090898E-2</c:v>
                </c:pt>
                <c:pt idx="17">
                  <c:v>4.859686833830372E-2</c:v>
                </c:pt>
                <c:pt idx="18">
                  <c:v>4.9265441040724139E-2</c:v>
                </c:pt>
                <c:pt idx="19">
                  <c:v>5.0018397086558586E-2</c:v>
                </c:pt>
                <c:pt idx="20">
                  <c:v>5.0937250441060462E-2</c:v>
                </c:pt>
                <c:pt idx="21">
                  <c:v>5.2017095865534206E-2</c:v>
                </c:pt>
                <c:pt idx="22">
                  <c:v>5.3364950763024083E-2</c:v>
                </c:pt>
                <c:pt idx="23">
                  <c:v>5.5000204424158858E-2</c:v>
                </c:pt>
                <c:pt idx="24">
                  <c:v>5.7020095178540751E-2</c:v>
                </c:pt>
                <c:pt idx="25">
                  <c:v>5.9456500784256343E-2</c:v>
                </c:pt>
                <c:pt idx="26">
                  <c:v>6.2382892065879041E-2</c:v>
                </c:pt>
                <c:pt idx="27">
                  <c:v>6.5874829825813455E-2</c:v>
                </c:pt>
                <c:pt idx="28">
                  <c:v>6.9952635600283766E-2</c:v>
                </c:pt>
                <c:pt idx="29">
                  <c:v>7.4689069862802965E-2</c:v>
                </c:pt>
                <c:pt idx="30">
                  <c:v>8.0109319336743381E-2</c:v>
                </c:pt>
                <c:pt idx="31">
                  <c:v>8.623847161939506E-2</c:v>
                </c:pt>
                <c:pt idx="32">
                  <c:v>9.3123508424866844E-2</c:v>
                </c:pt>
                <c:pt idx="33">
                  <c:v>0.10072720343375939</c:v>
                </c:pt>
                <c:pt idx="34">
                  <c:v>0.10908666829632173</c:v>
                </c:pt>
                <c:pt idx="35">
                  <c:v>0.11818671674207523</c:v>
                </c:pt>
                <c:pt idx="36">
                  <c:v>0.12799946446985988</c:v>
                </c:pt>
                <c:pt idx="37">
                  <c:v>0.13849439034354655</c:v>
                </c:pt>
                <c:pt idx="38">
                  <c:v>0.14966380593088954</c:v>
                </c:pt>
                <c:pt idx="39">
                  <c:v>0.16144175179686812</c:v>
                </c:pt>
                <c:pt idx="40">
                  <c:v>0.17379159487149343</c:v>
                </c:pt>
                <c:pt idx="41">
                  <c:v>0.18667537680268198</c:v>
                </c:pt>
                <c:pt idx="42">
                  <c:v>0.20003157130629423</c:v>
                </c:pt>
                <c:pt idx="43">
                  <c:v>0.21382346537660915</c:v>
                </c:pt>
                <c:pt idx="44">
                  <c:v>0.22795106799423859</c:v>
                </c:pt>
                <c:pt idx="45">
                  <c:v>0.2423948863505537</c:v>
                </c:pt>
                <c:pt idx="46">
                  <c:v>0.25708105044184648</c:v>
                </c:pt>
                <c:pt idx="47">
                  <c:v>0.27194161412176759</c:v>
                </c:pt>
                <c:pt idx="48">
                  <c:v>0.28692544950190207</c:v>
                </c:pt>
                <c:pt idx="49">
                  <c:v>0.30195064539147393</c:v>
                </c:pt>
                <c:pt idx="50">
                  <c:v>0.3169714209378085</c:v>
                </c:pt>
                <c:pt idx="51">
                  <c:v>0.33191801096476975</c:v>
                </c:pt>
                <c:pt idx="52">
                  <c:v>0.34673782304022721</c:v>
                </c:pt>
                <c:pt idx="53">
                  <c:v>0.36137615047716015</c:v>
                </c:pt>
                <c:pt idx="54">
                  <c:v>0.37573641870836638</c:v>
                </c:pt>
                <c:pt idx="55">
                  <c:v>0.38985464368903394</c:v>
                </c:pt>
                <c:pt idx="56">
                  <c:v>0.40354359887887625</c:v>
                </c:pt>
                <c:pt idx="57">
                  <c:v>0.41689781739949255</c:v>
                </c:pt>
                <c:pt idx="58">
                  <c:v>0.42974254342585694</c:v>
                </c:pt>
                <c:pt idx="59">
                  <c:v>0.44208982298869542</c:v>
                </c:pt>
                <c:pt idx="60">
                  <c:v>0.45389970447865507</c:v>
                </c:pt>
                <c:pt idx="61">
                  <c:v>0.46512233724691293</c:v>
                </c:pt>
                <c:pt idx="62">
                  <c:v>0.47567920760587673</c:v>
                </c:pt>
                <c:pt idx="63">
                  <c:v>0.4856051104134152</c:v>
                </c:pt>
                <c:pt idx="64">
                  <c:v>0.49479487971028319</c:v>
                </c:pt>
                <c:pt idx="65">
                  <c:v>0.50333816976074786</c:v>
                </c:pt>
                <c:pt idx="66">
                  <c:v>0.51109863094497854</c:v>
                </c:pt>
                <c:pt idx="67">
                  <c:v>0.51807201573791029</c:v>
                </c:pt>
                <c:pt idx="68">
                  <c:v>0.52433030232241351</c:v>
                </c:pt>
                <c:pt idx="69">
                  <c:v>0.52981385644040113</c:v>
                </c:pt>
                <c:pt idx="70">
                  <c:v>0.53450461034195962</c:v>
                </c:pt>
                <c:pt idx="71">
                  <c:v>0.53843423164593562</c:v>
                </c:pt>
                <c:pt idx="72">
                  <c:v>0.54169575686324645</c:v>
                </c:pt>
                <c:pt idx="73">
                  <c:v>0.54416664492801536</c:v>
                </c:pt>
                <c:pt idx="74">
                  <c:v>0.54594692268368239</c:v>
                </c:pt>
                <c:pt idx="75">
                  <c:v>0.54709637916910503</c:v>
                </c:pt>
                <c:pt idx="76">
                  <c:v>0.54760530329463974</c:v>
                </c:pt>
                <c:pt idx="77">
                  <c:v>0.54748599769791229</c:v>
                </c:pt>
                <c:pt idx="78">
                  <c:v>0.54681256481977536</c:v>
                </c:pt>
                <c:pt idx="79">
                  <c:v>0.54560820219676631</c:v>
                </c:pt>
                <c:pt idx="80">
                  <c:v>0.54389451115670817</c:v>
                </c:pt>
                <c:pt idx="81">
                  <c:v>0.54170705635195049</c:v>
                </c:pt>
                <c:pt idx="82">
                  <c:v>0.53909288381522746</c:v>
                </c:pt>
                <c:pt idx="83">
                  <c:v>0.53604864034866406</c:v>
                </c:pt>
                <c:pt idx="84">
                  <c:v>0.53261055798249823</c:v>
                </c:pt>
                <c:pt idx="85">
                  <c:v>0.52878183808546064</c:v>
                </c:pt>
                <c:pt idx="86">
                  <c:v>0.5246057471771437</c:v>
                </c:pt>
                <c:pt idx="87">
                  <c:v>0.52005936316043577</c:v>
                </c:pt>
                <c:pt idx="88">
                  <c:v>0.51516494398706525</c:v>
                </c:pt>
                <c:pt idx="89">
                  <c:v>0.50990205501685049</c:v>
                </c:pt>
                <c:pt idx="90">
                  <c:v>0.50429710479885659</c:v>
                </c:pt>
                <c:pt idx="91">
                  <c:v>0.4983240054533255</c:v>
                </c:pt>
                <c:pt idx="92">
                  <c:v>0.49198983216724002</c:v>
                </c:pt>
                <c:pt idx="93">
                  <c:v>0.48527713044334525</c:v>
                </c:pt>
                <c:pt idx="94">
                  <c:v>0.47819243860718535</c:v>
                </c:pt>
                <c:pt idx="95">
                  <c:v>0.47071756828989786</c:v>
                </c:pt>
                <c:pt idx="96">
                  <c:v>0.46284429918438791</c:v>
                </c:pt>
                <c:pt idx="97">
                  <c:v>0.45458744174286159</c:v>
                </c:pt>
                <c:pt idx="98">
                  <c:v>0.4459449770366018</c:v>
                </c:pt>
                <c:pt idx="99">
                  <c:v>0.43692146343629867</c:v>
                </c:pt>
                <c:pt idx="100">
                  <c:v>0.42753790422285709</c:v>
                </c:pt>
                <c:pt idx="101">
                  <c:v>0.41780071086302017</c:v>
                </c:pt>
                <c:pt idx="102">
                  <c:v>0.40775729370594838</c:v>
                </c:pt>
                <c:pt idx="103">
                  <c:v>0.39741929053066838</c:v>
                </c:pt>
                <c:pt idx="104">
                  <c:v>0.38682071714425748</c:v>
                </c:pt>
                <c:pt idx="105">
                  <c:v>0.37600211411333923</c:v>
                </c:pt>
                <c:pt idx="106">
                  <c:v>0.3650228808270608</c:v>
                </c:pt>
                <c:pt idx="107">
                  <c:v>0.35391612023879521</c:v>
                </c:pt>
                <c:pt idx="108">
                  <c:v>0.34274966047961808</c:v>
                </c:pt>
                <c:pt idx="109">
                  <c:v>0.33155830802563835</c:v>
                </c:pt>
                <c:pt idx="110">
                  <c:v>0.32041594590133687</c:v>
                </c:pt>
                <c:pt idx="111">
                  <c:v>0.30938533335468765</c:v>
                </c:pt>
                <c:pt idx="112">
                  <c:v>0.29852303763821963</c:v>
                </c:pt>
                <c:pt idx="113">
                  <c:v>0.28789207176432008</c:v>
                </c:pt>
                <c:pt idx="114">
                  <c:v>0.27756935255420523</c:v>
                </c:pt>
                <c:pt idx="115">
                  <c:v>0.26759057936482805</c:v>
                </c:pt>
                <c:pt idx="116">
                  <c:v>0.25805074253014054</c:v>
                </c:pt>
                <c:pt idx="117">
                  <c:v>0.24901146751572067</c:v>
                </c:pt>
                <c:pt idx="118">
                  <c:v>0.24053871307429908</c:v>
                </c:pt>
                <c:pt idx="119">
                  <c:v>0.23267452140948566</c:v>
                </c:pt>
                <c:pt idx="120">
                  <c:v>0.22549638018521151</c:v>
                </c:pt>
                <c:pt idx="121">
                  <c:v>0.219047920215861</c:v>
                </c:pt>
                <c:pt idx="122">
                  <c:v>0.21341480075305647</c:v>
                </c:pt>
                <c:pt idx="123">
                  <c:v>0.2086166769207429</c:v>
                </c:pt>
                <c:pt idx="124">
                  <c:v>0.20472717085684289</c:v>
                </c:pt>
                <c:pt idx="125">
                  <c:v>0.20179818421707302</c:v>
                </c:pt>
                <c:pt idx="126">
                  <c:v>0.19985259858434196</c:v>
                </c:pt>
                <c:pt idx="127">
                  <c:v>0.19895467300573649</c:v>
                </c:pt>
                <c:pt idx="128">
                  <c:v>0.19914243474395202</c:v>
                </c:pt>
                <c:pt idx="129">
                  <c:v>0.20044828332951303</c:v>
                </c:pt>
                <c:pt idx="130">
                  <c:v>0.20295235143700535</c:v>
                </c:pt>
                <c:pt idx="131">
                  <c:v>0.20662472501263504</c:v>
                </c:pt>
                <c:pt idx="132">
                  <c:v>0.21154240071855196</c:v>
                </c:pt>
                <c:pt idx="133">
                  <c:v>0.21770564073234333</c:v>
                </c:pt>
                <c:pt idx="134">
                  <c:v>0.22517413621105109</c:v>
                </c:pt>
                <c:pt idx="135">
                  <c:v>0.23393915636206053</c:v>
                </c:pt>
                <c:pt idx="136">
                  <c:v>0.244018112596808</c:v>
                </c:pt>
                <c:pt idx="137">
                  <c:v>0.25542966077462154</c:v>
                </c:pt>
                <c:pt idx="138">
                  <c:v>0.26814388751943241</c:v>
                </c:pt>
                <c:pt idx="139">
                  <c:v>0.28217680358952019</c:v>
                </c:pt>
                <c:pt idx="140">
                  <c:v>0.29750833220813799</c:v>
                </c:pt>
                <c:pt idx="141">
                  <c:v>0.31409493442828373</c:v>
                </c:pt>
                <c:pt idx="142">
                  <c:v>0.33190955791670945</c:v>
                </c:pt>
                <c:pt idx="143">
                  <c:v>0.35088169902408489</c:v>
                </c:pt>
                <c:pt idx="144">
                  <c:v>0.37096029825285326</c:v>
                </c:pt>
                <c:pt idx="145">
                  <c:v>0.39207533169983189</c:v>
                </c:pt>
                <c:pt idx="146">
                  <c:v>0.41411739918110763</c:v>
                </c:pt>
                <c:pt idx="147">
                  <c:v>0.43701569522991057</c:v>
                </c:pt>
                <c:pt idx="148">
                  <c:v>0.46066943814671341</c:v>
                </c:pt>
                <c:pt idx="149">
                  <c:v>0.48493550904660682</c:v>
                </c:pt>
                <c:pt idx="150">
                  <c:v>0.50969241800063625</c:v>
                </c:pt>
                <c:pt idx="151">
                  <c:v>0.53484881880601032</c:v>
                </c:pt>
                <c:pt idx="152">
                  <c:v>0.56026990364469598</c:v>
                </c:pt>
                <c:pt idx="153">
                  <c:v>0.5858368397729492</c:v>
                </c:pt>
                <c:pt idx="154">
                  <c:v>0.61139430726496302</c:v>
                </c:pt>
                <c:pt idx="155">
                  <c:v>0.63682324529039436</c:v>
                </c:pt>
                <c:pt idx="156">
                  <c:v>0.66202162001714815</c:v>
                </c:pt>
                <c:pt idx="157">
                  <c:v>0.68688984350030113</c:v>
                </c:pt>
                <c:pt idx="158">
                  <c:v>0.711294229833345</c:v>
                </c:pt>
                <c:pt idx="159">
                  <c:v>0.73509639859291487</c:v>
                </c:pt>
                <c:pt idx="160">
                  <c:v>0.75825053027278988</c:v>
                </c:pt>
                <c:pt idx="161">
                  <c:v>0.78066653033177513</c:v>
                </c:pt>
                <c:pt idx="162">
                  <c:v>0.80223647576430301</c:v>
                </c:pt>
                <c:pt idx="163">
                  <c:v>0.82290543727144594</c:v>
                </c:pt>
                <c:pt idx="164">
                  <c:v>0.84258569361563795</c:v>
                </c:pt>
                <c:pt idx="165">
                  <c:v>0.86125389513603801</c:v>
                </c:pt>
                <c:pt idx="166">
                  <c:v>0.87883630833854087</c:v>
                </c:pt>
                <c:pt idx="167">
                  <c:v>0.89529506227103184</c:v>
                </c:pt>
                <c:pt idx="168">
                  <c:v>0.91059842416969772</c:v>
                </c:pt>
                <c:pt idx="169">
                  <c:v>0.92474670130593173</c:v>
                </c:pt>
                <c:pt idx="170">
                  <c:v>0.93766000636317126</c:v>
                </c:pt>
                <c:pt idx="171">
                  <c:v>0.94935026812255841</c:v>
                </c:pt>
                <c:pt idx="172">
                  <c:v>0.9598213027431205</c:v>
                </c:pt>
                <c:pt idx="173">
                  <c:v>0.96906443674652232</c:v>
                </c:pt>
                <c:pt idx="174">
                  <c:v>0.97706270413359486</c:v>
                </c:pt>
                <c:pt idx="175">
                  <c:v>0.9838242054422015</c:v>
                </c:pt>
                <c:pt idx="176">
                  <c:v>0.98942326820791882</c:v>
                </c:pt>
                <c:pt idx="177">
                  <c:v>0.99378344330053037</c:v>
                </c:pt>
                <c:pt idx="178">
                  <c:v>0.99697923457773041</c:v>
                </c:pt>
                <c:pt idx="179">
                  <c:v>0.99905098587188557</c:v>
                </c:pt>
                <c:pt idx="180">
                  <c:v>1</c:v>
                </c:pt>
                <c:pt idx="181">
                  <c:v>0.99986732864785388</c:v>
                </c:pt>
                <c:pt idx="182">
                  <c:v>0.99870551597305912</c:v>
                </c:pt>
                <c:pt idx="183">
                  <c:v>0.99655602248163633</c:v>
                </c:pt>
                <c:pt idx="184">
                  <c:v>0.99344973741515163</c:v>
                </c:pt>
                <c:pt idx="185">
                  <c:v>0.9894661008186646</c:v>
                </c:pt>
                <c:pt idx="186">
                  <c:v>0.98466519797354068</c:v>
                </c:pt>
                <c:pt idx="187">
                  <c:v>0.97903681700115619</c:v>
                </c:pt>
                <c:pt idx="188">
                  <c:v>0.97273219396825117</c:v>
                </c:pt>
                <c:pt idx="189">
                  <c:v>0.96576575573004586</c:v>
                </c:pt>
                <c:pt idx="190">
                  <c:v>0.95819498207656617</c:v>
                </c:pt>
                <c:pt idx="191">
                  <c:v>0.95009080219306785</c:v>
                </c:pt>
                <c:pt idx="192">
                  <c:v>0.94153607566506881</c:v>
                </c:pt>
                <c:pt idx="193">
                  <c:v>0.93260794374698375</c:v>
                </c:pt>
                <c:pt idx="194">
                  <c:v>0.92336872847521967</c:v>
                </c:pt>
                <c:pt idx="195">
                  <c:v>0.9138758547268907</c:v>
                </c:pt>
                <c:pt idx="196">
                  <c:v>0.90421927889349785</c:v>
                </c:pt>
                <c:pt idx="197">
                  <c:v>0.89448050057861517</c:v>
                </c:pt>
                <c:pt idx="198">
                  <c:v>0.88467915159507937</c:v>
                </c:pt>
                <c:pt idx="199">
                  <c:v>0.87497405643554771</c:v>
                </c:pt>
                <c:pt idx="200">
                  <c:v>0.86537329682291686</c:v>
                </c:pt>
                <c:pt idx="201">
                  <c:v>0.85598088083444313</c:v>
                </c:pt>
                <c:pt idx="202">
                  <c:v>0.84681675246275512</c:v>
                </c:pt>
                <c:pt idx="203">
                  <c:v>0.83801144773530512</c:v>
                </c:pt>
                <c:pt idx="204">
                  <c:v>0.82960057859054248</c:v>
                </c:pt>
                <c:pt idx="205">
                  <c:v>0.82167458849694164</c:v>
                </c:pt>
                <c:pt idx="206">
                  <c:v>0.81422672099892734</c:v>
                </c:pt>
                <c:pt idx="207">
                  <c:v>0.80735996094721663</c:v>
                </c:pt>
                <c:pt idx="208">
                  <c:v>0.80109138351097642</c:v>
                </c:pt>
                <c:pt idx="209">
                  <c:v>0.79547367340822117</c:v>
                </c:pt>
                <c:pt idx="210">
                  <c:v>0.79056502477671275</c:v>
                </c:pt>
                <c:pt idx="211">
                  <c:v>0.78636413870182686</c:v>
                </c:pt>
                <c:pt idx="212">
                  <c:v>0.78290598307400794</c:v>
                </c:pt>
                <c:pt idx="213">
                  <c:v>0.78018227096208215</c:v>
                </c:pt>
                <c:pt idx="214">
                  <c:v>0.77816715617964127</c:v>
                </c:pt>
                <c:pt idx="215">
                  <c:v>0.77688323170714457</c:v>
                </c:pt>
                <c:pt idx="216">
                  <c:v>0.77627956377664065</c:v>
                </c:pt>
                <c:pt idx="217">
                  <c:v>0.77632332681523508</c:v>
                </c:pt>
                <c:pt idx="218">
                  <c:v>0.77700105412942677</c:v>
                </c:pt>
                <c:pt idx="219">
                  <c:v>0.77825308788181269</c:v>
                </c:pt>
                <c:pt idx="220">
                  <c:v>0.78002894612504492</c:v>
                </c:pt>
                <c:pt idx="221">
                  <c:v>0.78222406389858479</c:v>
                </c:pt>
                <c:pt idx="222">
                  <c:v>0.7848625386349728</c:v>
                </c:pt>
                <c:pt idx="223">
                  <c:v>0.78784531354509624</c:v>
                </c:pt>
                <c:pt idx="224">
                  <c:v>0.79111509107142675</c:v>
                </c:pt>
                <c:pt idx="225">
                  <c:v>0.7946006719275347</c:v>
                </c:pt>
                <c:pt idx="226">
                  <c:v>0.79825879796856869</c:v>
                </c:pt>
                <c:pt idx="227">
                  <c:v>0.80200796544680553</c:v>
                </c:pt>
                <c:pt idx="228">
                  <c:v>0.8058285111545872</c:v>
                </c:pt>
                <c:pt idx="229">
                  <c:v>0.80960978547873563</c:v>
                </c:pt>
                <c:pt idx="230">
                  <c:v>0.81332932953947157</c:v>
                </c:pt>
                <c:pt idx="231">
                  <c:v>0.8168948152654002</c:v>
                </c:pt>
                <c:pt idx="232">
                  <c:v>0.82031183190982615</c:v>
                </c:pt>
                <c:pt idx="233">
                  <c:v>0.82345560325082601</c:v>
                </c:pt>
                <c:pt idx="234">
                  <c:v>0.82631054652988256</c:v>
                </c:pt>
                <c:pt idx="235">
                  <c:v>0.82881768187837379</c:v>
                </c:pt>
                <c:pt idx="236">
                  <c:v>0.83091341688698883</c:v>
                </c:pt>
                <c:pt idx="237">
                  <c:v>0.83261766648396518</c:v>
                </c:pt>
                <c:pt idx="238">
                  <c:v>0.83379196707550673</c:v>
                </c:pt>
                <c:pt idx="239">
                  <c:v>0.83446651961504692</c:v>
                </c:pt>
                <c:pt idx="240">
                  <c:v>0.83455736448059625</c:v>
                </c:pt>
                <c:pt idx="241">
                  <c:v>0.83408384702716032</c:v>
                </c:pt>
                <c:pt idx="242">
                  <c:v>0.83297204913198408</c:v>
                </c:pt>
                <c:pt idx="243">
                  <c:v>0.83118135123330117</c:v>
                </c:pt>
                <c:pt idx="244">
                  <c:v>0.82873877790439965</c:v>
                </c:pt>
                <c:pt idx="245">
                  <c:v>0.8255956733677936</c:v>
                </c:pt>
                <c:pt idx="246">
                  <c:v>0.82172198882212388</c:v>
                </c:pt>
                <c:pt idx="247">
                  <c:v>0.81709719317967988</c:v>
                </c:pt>
                <c:pt idx="248">
                  <c:v>0.81175321594381566</c:v>
                </c:pt>
                <c:pt idx="249">
                  <c:v>0.80561789484526314</c:v>
                </c:pt>
                <c:pt idx="250">
                  <c:v>0.79875380039289323</c:v>
                </c:pt>
                <c:pt idx="251">
                  <c:v>0.7910694172328474</c:v>
                </c:pt>
                <c:pt idx="252">
                  <c:v>0.78265085399720802</c:v>
                </c:pt>
                <c:pt idx="253">
                  <c:v>0.77347062453481219</c:v>
                </c:pt>
                <c:pt idx="254">
                  <c:v>0.76349496585335641</c:v>
                </c:pt>
                <c:pt idx="255">
                  <c:v>0.75279123889752342</c:v>
                </c:pt>
                <c:pt idx="256">
                  <c:v>0.74135264932571665</c:v>
                </c:pt>
                <c:pt idx="257">
                  <c:v>0.72917095203001758</c:v>
                </c:pt>
                <c:pt idx="258">
                  <c:v>0.71634807016755131</c:v>
                </c:pt>
                <c:pt idx="259">
                  <c:v>0.70280322081008129</c:v>
                </c:pt>
                <c:pt idx="260">
                  <c:v>0.68865120455712869</c:v>
                </c:pt>
                <c:pt idx="261">
                  <c:v>0.67382402564941513</c:v>
                </c:pt>
                <c:pt idx="262">
                  <c:v>0.65845585839244247</c:v>
                </c:pt>
                <c:pt idx="263">
                  <c:v>0.64249464278939494</c:v>
                </c:pt>
                <c:pt idx="264">
                  <c:v>0.62603685637229667</c:v>
                </c:pt>
                <c:pt idx="265">
                  <c:v>0.60906067601398794</c:v>
                </c:pt>
                <c:pt idx="266">
                  <c:v>0.59162161381500655</c:v>
                </c:pt>
                <c:pt idx="267">
                  <c:v>0.57377356360132015</c:v>
                </c:pt>
                <c:pt idx="268">
                  <c:v>0.55551798777120687</c:v>
                </c:pt>
                <c:pt idx="269">
                  <c:v>0.53691774940339632</c:v>
                </c:pt>
                <c:pt idx="270">
                  <c:v>0.51798385618453535</c:v>
                </c:pt>
                <c:pt idx="271">
                  <c:v>0.49882063032435653</c:v>
                </c:pt>
                <c:pt idx="272">
                  <c:v>0.47936978873893393</c:v>
                </c:pt>
                <c:pt idx="273">
                  <c:v>0.45972634607303597</c:v>
                </c:pt>
                <c:pt idx="274">
                  <c:v>0.43992728432271899</c:v>
                </c:pt>
                <c:pt idx="275">
                  <c:v>0.42000909000583664</c:v>
                </c:pt>
                <c:pt idx="276">
                  <c:v>0.40002696875574184</c:v>
                </c:pt>
                <c:pt idx="277">
                  <c:v>0.38000971394728678</c:v>
                </c:pt>
                <c:pt idx="278">
                  <c:v>0.36000727577396008</c:v>
                </c:pt>
                <c:pt idx="279">
                  <c:v>0.34006217536410954</c:v>
                </c:pt>
                <c:pt idx="280">
                  <c:v>0.32021459342298664</c:v>
                </c:pt>
                <c:pt idx="281">
                  <c:v>0.30052920114841186</c:v>
                </c:pt>
                <c:pt idx="282">
                  <c:v>0.28104918520375288</c:v>
                </c:pt>
                <c:pt idx="283">
                  <c:v>0.26183487620718143</c:v>
                </c:pt>
                <c:pt idx="284">
                  <c:v>0.2429230679594751</c:v>
                </c:pt>
                <c:pt idx="285">
                  <c:v>0.22434791191132977</c:v>
                </c:pt>
                <c:pt idx="286">
                  <c:v>0.20618044968278992</c:v>
                </c:pt>
                <c:pt idx="287">
                  <c:v>0.18843616224225337</c:v>
                </c:pt>
                <c:pt idx="288">
                  <c:v>0.17115612401978586</c:v>
                </c:pt>
                <c:pt idx="289">
                  <c:v>0.15436610592865285</c:v>
                </c:pt>
                <c:pt idx="290">
                  <c:v>0.13809802090685605</c:v>
                </c:pt>
                <c:pt idx="291">
                  <c:v>0.1223570159848571</c:v>
                </c:pt>
                <c:pt idx="292">
                  <c:v>0.10717012953027297</c:v>
                </c:pt>
                <c:pt idx="293">
                  <c:v>9.2554976735324701E-2</c:v>
                </c:pt>
                <c:pt idx="294">
                  <c:v>7.8507120086813834E-2</c:v>
                </c:pt>
                <c:pt idx="295">
                  <c:v>6.5045488712529007E-2</c:v>
                </c:pt>
                <c:pt idx="296">
                  <c:v>5.2180423105505108E-2</c:v>
                </c:pt>
                <c:pt idx="297">
                  <c:v>3.9913845162718266E-2</c:v>
                </c:pt>
                <c:pt idx="298">
                  <c:v>2.824681388223178E-2</c:v>
                </c:pt>
                <c:pt idx="299">
                  <c:v>1.7186785472069012E-2</c:v>
                </c:pt>
                <c:pt idx="300">
                  <c:v>6.7306428871361365E-3</c:v>
                </c:pt>
                <c:pt idx="301">
                  <c:v>-3.105011380991523E-3</c:v>
                </c:pt>
                <c:pt idx="302">
                  <c:v>-1.2342481487916874E-2</c:v>
                </c:pt>
                <c:pt idx="303">
                  <c:v>-2.0970229772012711E-2</c:v>
                </c:pt>
                <c:pt idx="304">
                  <c:v>-2.900131975951761E-2</c:v>
                </c:pt>
                <c:pt idx="305">
                  <c:v>-3.6414685089447174E-2</c:v>
                </c:pt>
                <c:pt idx="306">
                  <c:v>-4.3244167419598488E-2</c:v>
                </c:pt>
                <c:pt idx="307">
                  <c:v>-4.945716158311881E-2</c:v>
                </c:pt>
                <c:pt idx="308">
                  <c:v>-5.5121049761927859E-2</c:v>
                </c:pt>
                <c:pt idx="309">
                  <c:v>-6.0188694527522499E-2</c:v>
                </c:pt>
                <c:pt idx="310">
                  <c:v>-6.4722971556709974E-2</c:v>
                </c:pt>
                <c:pt idx="311">
                  <c:v>-6.8686312287177781E-2</c:v>
                </c:pt>
                <c:pt idx="312">
                  <c:v>-7.2128712532399566E-2</c:v>
                </c:pt>
                <c:pt idx="313">
                  <c:v>-7.5052815222872354E-2</c:v>
                </c:pt>
                <c:pt idx="314">
                  <c:v>-7.7463756250595747E-2</c:v>
                </c:pt>
                <c:pt idx="315">
                  <c:v>-7.9373328667056778E-2</c:v>
                </c:pt>
                <c:pt idx="316">
                  <c:v>-8.0824991919062658E-2</c:v>
                </c:pt>
                <c:pt idx="317">
                  <c:v>-8.1838152078194601E-2</c:v>
                </c:pt>
                <c:pt idx="318">
                  <c:v>-8.237717193448918E-2</c:v>
                </c:pt>
                <c:pt idx="319">
                  <c:v>-8.2539284084392248E-2</c:v>
                </c:pt>
                <c:pt idx="320">
                  <c:v>-8.2282948221018753E-2</c:v>
                </c:pt>
                <c:pt idx="321">
                  <c:v>-8.1657565709575733E-2</c:v>
                </c:pt>
                <c:pt idx="322">
                  <c:v>-8.0681791222263974E-2</c:v>
                </c:pt>
                <c:pt idx="323">
                  <c:v>-7.937801337789116E-2</c:v>
                </c:pt>
                <c:pt idx="324">
                  <c:v>-7.7754157624618306E-2</c:v>
                </c:pt>
                <c:pt idx="325">
                  <c:v>-7.5848331749476652E-2</c:v>
                </c:pt>
                <c:pt idx="326">
                  <c:v>-7.3669827157728213E-2</c:v>
                </c:pt>
                <c:pt idx="327">
                  <c:v>-7.1245462586025043E-2</c:v>
                </c:pt>
                <c:pt idx="328">
                  <c:v>-6.8594443185795412E-2</c:v>
                </c:pt>
                <c:pt idx="329">
                  <c:v>-6.5721721096698438E-2</c:v>
                </c:pt>
                <c:pt idx="330">
                  <c:v>-6.2689407402897898E-2</c:v>
                </c:pt>
                <c:pt idx="331">
                  <c:v>-5.9478075634389019E-2</c:v>
                </c:pt>
                <c:pt idx="332">
                  <c:v>-5.6106630906749118E-2</c:v>
                </c:pt>
                <c:pt idx="333">
                  <c:v>-5.2649744244996237E-2</c:v>
                </c:pt>
                <c:pt idx="334">
                  <c:v>-4.9092676857029963E-2</c:v>
                </c:pt>
                <c:pt idx="335">
                  <c:v>-4.5412337197231187E-2</c:v>
                </c:pt>
                <c:pt idx="336">
                  <c:v>-4.1649580805312308E-2</c:v>
                </c:pt>
                <c:pt idx="337">
                  <c:v>-3.7808298708645209E-2</c:v>
                </c:pt>
                <c:pt idx="338">
                  <c:v>-3.3940565748992568E-2</c:v>
                </c:pt>
                <c:pt idx="339">
                  <c:v>-3.0016137853856897E-2</c:v>
                </c:pt>
                <c:pt idx="340">
                  <c:v>-2.6072584678160027E-2</c:v>
                </c:pt>
                <c:pt idx="341">
                  <c:v>-2.2102433687376209E-2</c:v>
                </c:pt>
                <c:pt idx="342">
                  <c:v>-1.8162017264192542E-2</c:v>
                </c:pt>
                <c:pt idx="343">
                  <c:v>-1.4177874698512029E-2</c:v>
                </c:pt>
                <c:pt idx="344">
                  <c:v>-1.0230878992183704E-2</c:v>
                </c:pt>
                <c:pt idx="345">
                  <c:v>-6.3023621572742055E-3</c:v>
                </c:pt>
                <c:pt idx="346">
                  <c:v>-2.3565768741328212E-3</c:v>
                </c:pt>
                <c:pt idx="347">
                  <c:v>1.5571868260396567E-3</c:v>
                </c:pt>
                <c:pt idx="348">
                  <c:v>5.427004075641677E-3</c:v>
                </c:pt>
                <c:pt idx="349">
                  <c:v>9.2277243360352323E-3</c:v>
                </c:pt>
                <c:pt idx="350">
                  <c:v>1.3037745182582831E-2</c:v>
                </c:pt>
                <c:pt idx="351">
                  <c:v>1.6779986029568119E-2</c:v>
                </c:pt>
                <c:pt idx="352">
                  <c:v>2.0456484896372321E-2</c:v>
                </c:pt>
                <c:pt idx="353">
                  <c:v>2.4155603109049295E-2</c:v>
                </c:pt>
                <c:pt idx="354">
                  <c:v>2.7738952784098103E-2</c:v>
                </c:pt>
                <c:pt idx="355">
                  <c:v>3.1278324446527173E-2</c:v>
                </c:pt>
                <c:pt idx="356">
                  <c:v>3.4776001486168433E-2</c:v>
                </c:pt>
                <c:pt idx="357">
                  <c:v>3.8196108576205277E-2</c:v>
                </c:pt>
                <c:pt idx="358">
                  <c:v>4.1582427838703757E-2</c:v>
                </c:pt>
                <c:pt idx="359">
                  <c:v>4.4903883524135262E-2</c:v>
                </c:pt>
                <c:pt idx="360">
                  <c:v>4.8168244854016801E-2</c:v>
                </c:pt>
                <c:pt idx="361">
                  <c:v>5.1347125997952568E-2</c:v>
                </c:pt>
                <c:pt idx="362">
                  <c:v>5.4458719584643676E-2</c:v>
                </c:pt>
                <c:pt idx="363">
                  <c:v>5.754150517756338E-2</c:v>
                </c:pt>
                <c:pt idx="364">
                  <c:v>6.0524819523126702E-2</c:v>
                </c:pt>
                <c:pt idx="365">
                  <c:v>6.3448371834987458E-2</c:v>
                </c:pt>
                <c:pt idx="366">
                  <c:v>6.6318500511131875E-2</c:v>
                </c:pt>
                <c:pt idx="367">
                  <c:v>6.9125471507844843E-2</c:v>
                </c:pt>
                <c:pt idx="368">
                  <c:v>7.1865709510831322E-2</c:v>
                </c:pt>
                <c:pt idx="369">
                  <c:v>7.4573334508836853E-2</c:v>
                </c:pt>
                <c:pt idx="370">
                  <c:v>7.7165515993544834E-2</c:v>
                </c:pt>
                <c:pt idx="371">
                  <c:v>7.9750201616103022E-2</c:v>
                </c:pt>
                <c:pt idx="372">
                  <c:v>8.2246617076741413E-2</c:v>
                </c:pt>
                <c:pt idx="373">
                  <c:v>8.4744054639199706E-2</c:v>
                </c:pt>
                <c:pt idx="374">
                  <c:v>8.7117418763957108E-2</c:v>
                </c:pt>
                <c:pt idx="375">
                  <c:v>8.9482197292657981E-2</c:v>
                </c:pt>
                <c:pt idx="376">
                  <c:v>9.1797149812537573E-2</c:v>
                </c:pt>
                <c:pt idx="377">
                  <c:v>9.405927632715877E-2</c:v>
                </c:pt>
                <c:pt idx="378">
                  <c:v>9.6329350771001993E-2</c:v>
                </c:pt>
                <c:pt idx="379">
                  <c:v>9.849045072408269E-2</c:v>
                </c:pt>
                <c:pt idx="380">
                  <c:v>0.10065234899196122</c:v>
                </c:pt>
                <c:pt idx="381">
                  <c:v>0.10275461902704676</c:v>
                </c:pt>
                <c:pt idx="382">
                  <c:v>0.10489136975012213</c:v>
                </c:pt>
                <c:pt idx="383">
                  <c:v>0.10694563978265664</c:v>
                </c:pt>
                <c:pt idx="384">
                  <c:v>0.10902972487583353</c:v>
                </c:pt>
                <c:pt idx="385">
                  <c:v>0.11105794053575498</c:v>
                </c:pt>
                <c:pt idx="386">
                  <c:v>0.11304829335260196</c:v>
                </c:pt>
                <c:pt idx="387">
                  <c:v>0.11502974148348231</c:v>
                </c:pt>
                <c:pt idx="388">
                  <c:v>0.1170054295764065</c:v>
                </c:pt>
                <c:pt idx="389">
                  <c:v>0.11895404245507973</c:v>
                </c:pt>
                <c:pt idx="390">
                  <c:v>0.12088342153960867</c:v>
                </c:pt>
                <c:pt idx="391">
                  <c:v>0.1228212337419012</c:v>
                </c:pt>
                <c:pt idx="392">
                  <c:v>0.12471387693324859</c:v>
                </c:pt>
                <c:pt idx="393">
                  <c:v>0.12656870108030491</c:v>
                </c:pt>
                <c:pt idx="394">
                  <c:v>0.12846989084602589</c:v>
                </c:pt>
                <c:pt idx="395">
                  <c:v>0.13029970566536936</c:v>
                </c:pt>
                <c:pt idx="396">
                  <c:v>0.13217696533305467</c:v>
                </c:pt>
                <c:pt idx="397">
                  <c:v>0.1340092785027126</c:v>
                </c:pt>
                <c:pt idx="398">
                  <c:v>0.13580423615804821</c:v>
                </c:pt>
                <c:pt idx="399">
                  <c:v>0.13755051781769759</c:v>
                </c:pt>
                <c:pt idx="400">
                  <c:v>0.13934991728446233</c:v>
                </c:pt>
                <c:pt idx="401">
                  <c:v>0.14106585034941993</c:v>
                </c:pt>
                <c:pt idx="402">
                  <c:v>0.14278191793714193</c:v>
                </c:pt>
                <c:pt idx="403">
                  <c:v>0.14448379957242999</c:v>
                </c:pt>
                <c:pt idx="404">
                  <c:v>0.1461684598211892</c:v>
                </c:pt>
                <c:pt idx="405">
                  <c:v>0.14780258814552366</c:v>
                </c:pt>
                <c:pt idx="406">
                  <c:v>0.1494579594207493</c:v>
                </c:pt>
                <c:pt idx="407">
                  <c:v>0.15106258975136558</c:v>
                </c:pt>
                <c:pt idx="408">
                  <c:v>0.15262747047148584</c:v>
                </c:pt>
                <c:pt idx="409">
                  <c:v>0.15416111235411026</c:v>
                </c:pt>
                <c:pt idx="410">
                  <c:v>0.15567251292547313</c:v>
                </c:pt>
                <c:pt idx="411">
                  <c:v>0.15717420624349498</c:v>
                </c:pt>
                <c:pt idx="412">
                  <c:v>0.15861403118435505</c:v>
                </c:pt>
                <c:pt idx="413">
                  <c:v>0.16001875132816246</c:v>
                </c:pt>
                <c:pt idx="414">
                  <c:v>0.16142243114098054</c:v>
                </c:pt>
                <c:pt idx="415">
                  <c:v>0.16277314192308948</c:v>
                </c:pt>
                <c:pt idx="416">
                  <c:v>0.16410008801128756</c:v>
                </c:pt>
                <c:pt idx="417">
                  <c:v>0.16536929762950864</c:v>
                </c:pt>
                <c:pt idx="418">
                  <c:v>0.16663025569860618</c:v>
                </c:pt>
                <c:pt idx="419">
                  <c:v>0.16783664129962461</c:v>
                </c:pt>
                <c:pt idx="420">
                  <c:v>0.16895839761138415</c:v>
                </c:pt>
                <c:pt idx="421">
                  <c:v>0.17011564347212707</c:v>
                </c:pt>
                <c:pt idx="422">
                  <c:v>0.17119731332922417</c:v>
                </c:pt>
                <c:pt idx="423">
                  <c:v>0.17222295066920124</c:v>
                </c:pt>
                <c:pt idx="424">
                  <c:v>0.17324689246440961</c:v>
                </c:pt>
                <c:pt idx="425">
                  <c:v>0.17418305817464375</c:v>
                </c:pt>
                <c:pt idx="426">
                  <c:v>0.17508453914438973</c:v>
                </c:pt>
                <c:pt idx="427">
                  <c:v>0.17593741229969218</c:v>
                </c:pt>
                <c:pt idx="428">
                  <c:v>0.17676563761446279</c:v>
                </c:pt>
                <c:pt idx="429">
                  <c:v>0.17752820580673512</c:v>
                </c:pt>
                <c:pt idx="430">
                  <c:v>0.17826293132197094</c:v>
                </c:pt>
                <c:pt idx="431">
                  <c:v>0.17890571122954152</c:v>
                </c:pt>
                <c:pt idx="432">
                  <c:v>0.17955675875037339</c:v>
                </c:pt>
                <c:pt idx="433">
                  <c:v>0.18008704454167576</c:v>
                </c:pt>
                <c:pt idx="434">
                  <c:v>0.1806311239650821</c:v>
                </c:pt>
                <c:pt idx="435">
                  <c:v>0.18110233051668698</c:v>
                </c:pt>
                <c:pt idx="436">
                  <c:v>0.18151657272913532</c:v>
                </c:pt>
                <c:pt idx="437">
                  <c:v>0.1818660754989386</c:v>
                </c:pt>
                <c:pt idx="438">
                  <c:v>0.18219401365042989</c:v>
                </c:pt>
                <c:pt idx="439">
                  <c:v>0.18244200235053898</c:v>
                </c:pt>
                <c:pt idx="440">
                  <c:v>0.18262818098139391</c:v>
                </c:pt>
                <c:pt idx="441">
                  <c:v>0.18278562498642262</c:v>
                </c:pt>
                <c:pt idx="442">
                  <c:v>0.18286148146641673</c:v>
                </c:pt>
                <c:pt idx="443">
                  <c:v>0.18288227163617249</c:v>
                </c:pt>
                <c:pt idx="444">
                  <c:v>0.1828714769214404</c:v>
                </c:pt>
                <c:pt idx="445">
                  <c:v>0.18278582135474042</c:v>
                </c:pt>
                <c:pt idx="446">
                  <c:v>0.18262693393027649</c:v>
                </c:pt>
                <c:pt idx="447">
                  <c:v>0.18247774604340614</c:v>
                </c:pt>
                <c:pt idx="448">
                  <c:v>0.18220762032023913</c:v>
                </c:pt>
                <c:pt idx="449">
                  <c:v>0.18191397476781787</c:v>
                </c:pt>
                <c:pt idx="450">
                  <c:v>0.1815014900062937</c:v>
                </c:pt>
                <c:pt idx="451">
                  <c:v>0.1810907353640675</c:v>
                </c:pt>
                <c:pt idx="452">
                  <c:v>0.18058469499887506</c:v>
                </c:pt>
                <c:pt idx="453">
                  <c:v>0.18005534784987057</c:v>
                </c:pt>
                <c:pt idx="454">
                  <c:v>0.17944394310549869</c:v>
                </c:pt>
                <c:pt idx="455">
                  <c:v>0.17878605732637209</c:v>
                </c:pt>
                <c:pt idx="456">
                  <c:v>0.17804158511866686</c:v>
                </c:pt>
                <c:pt idx="457">
                  <c:v>0.1772556868943416</c:v>
                </c:pt>
                <c:pt idx="458">
                  <c:v>0.17641589470708668</c:v>
                </c:pt>
                <c:pt idx="459">
                  <c:v>0.1755184542207322</c:v>
                </c:pt>
                <c:pt idx="460">
                  <c:v>0.17455385148037703</c:v>
                </c:pt>
                <c:pt idx="461">
                  <c:v>0.17353801417613346</c:v>
                </c:pt>
                <c:pt idx="462">
                  <c:v>0.1724391433480387</c:v>
                </c:pt>
                <c:pt idx="463">
                  <c:v>0.17130662447283193</c:v>
                </c:pt>
                <c:pt idx="464">
                  <c:v>0.17011439168820594</c:v>
                </c:pt>
                <c:pt idx="465">
                  <c:v>0.16886443315938227</c:v>
                </c:pt>
                <c:pt idx="466">
                  <c:v>0.16752972381802944</c:v>
                </c:pt>
                <c:pt idx="467">
                  <c:v>0.1661560362883148</c:v>
                </c:pt>
                <c:pt idx="468">
                  <c:v>0.16475529884465065</c:v>
                </c:pt>
                <c:pt idx="469">
                  <c:v>0.16326024726869864</c:v>
                </c:pt>
                <c:pt idx="470">
                  <c:v>0.16170899447112996</c:v>
                </c:pt>
                <c:pt idx="471">
                  <c:v>0.16011737191170139</c:v>
                </c:pt>
                <c:pt idx="472">
                  <c:v>0.15848981781164517</c:v>
                </c:pt>
                <c:pt idx="473">
                  <c:v>0.15679015508275654</c:v>
                </c:pt>
                <c:pt idx="474">
                  <c:v>0.15504167188130022</c:v>
                </c:pt>
                <c:pt idx="475">
                  <c:v>0.15326633485853802</c:v>
                </c:pt>
                <c:pt idx="476">
                  <c:v>0.15140954931840184</c:v>
                </c:pt>
                <c:pt idx="477">
                  <c:v>0.1495412914524149</c:v>
                </c:pt>
                <c:pt idx="478">
                  <c:v>0.14758799677113849</c:v>
                </c:pt>
                <c:pt idx="479">
                  <c:v>0.14563251737616381</c:v>
                </c:pt>
                <c:pt idx="480">
                  <c:v>0.14362222334233474</c:v>
                </c:pt>
                <c:pt idx="481">
                  <c:v>0.14159023672103141</c:v>
                </c:pt>
                <c:pt idx="482">
                  <c:v>0.13945223688539521</c:v>
                </c:pt>
                <c:pt idx="483">
                  <c:v>0.13735061338940491</c:v>
                </c:pt>
                <c:pt idx="484">
                  <c:v>0.13517602892998007</c:v>
                </c:pt>
                <c:pt idx="485">
                  <c:v>0.13296763146279367</c:v>
                </c:pt>
                <c:pt idx="486">
                  <c:v>0.13077212385306866</c:v>
                </c:pt>
                <c:pt idx="487">
                  <c:v>0.1284918249440346</c:v>
                </c:pt>
                <c:pt idx="488">
                  <c:v>0.12619494106561974</c:v>
                </c:pt>
                <c:pt idx="489">
                  <c:v>0.1238860663464704</c:v>
                </c:pt>
                <c:pt idx="490">
                  <c:v>0.12155197206321451</c:v>
                </c:pt>
                <c:pt idx="491">
                  <c:v>0.11919064039257882</c:v>
                </c:pt>
                <c:pt idx="492">
                  <c:v>0.11683562247166079</c:v>
                </c:pt>
                <c:pt idx="493">
                  <c:v>0.11443989721005941</c:v>
                </c:pt>
                <c:pt idx="494">
                  <c:v>0.1119994897876319</c:v>
                </c:pt>
                <c:pt idx="495">
                  <c:v>0.10958783612960671</c:v>
                </c:pt>
                <c:pt idx="496">
                  <c:v>0.10711753856018892</c:v>
                </c:pt>
                <c:pt idx="497">
                  <c:v>0.10466503364729492</c:v>
                </c:pt>
                <c:pt idx="498">
                  <c:v>0.10220472592012987</c:v>
                </c:pt>
                <c:pt idx="499">
                  <c:v>9.9723261986051581E-2</c:v>
                </c:pt>
                <c:pt idx="500">
                  <c:v>9.7238517034201513E-2</c:v>
                </c:pt>
                <c:pt idx="501">
                  <c:v>9.4738182504445212E-2</c:v>
                </c:pt>
                <c:pt idx="502">
                  <c:v>9.2239039534441403E-2</c:v>
                </c:pt>
                <c:pt idx="503">
                  <c:v>8.9732561792944629E-2</c:v>
                </c:pt>
                <c:pt idx="504">
                  <c:v>8.7223736680717381E-2</c:v>
                </c:pt>
                <c:pt idx="505">
                  <c:v>8.4717488313145378E-2</c:v>
                </c:pt>
                <c:pt idx="506">
                  <c:v>8.2208741802035606E-2</c:v>
                </c:pt>
                <c:pt idx="507">
                  <c:v>7.9701793274653543E-2</c:v>
                </c:pt>
                <c:pt idx="508">
                  <c:v>7.7198435662340401E-2</c:v>
                </c:pt>
                <c:pt idx="509">
                  <c:v>7.4703272181346425E-2</c:v>
                </c:pt>
                <c:pt idx="510">
                  <c:v>7.2209588121543627E-2</c:v>
                </c:pt>
                <c:pt idx="511">
                  <c:v>6.9725621722743811E-2</c:v>
                </c:pt>
                <c:pt idx="512">
                  <c:v>6.7247018063593539E-2</c:v>
                </c:pt>
                <c:pt idx="513">
                  <c:v>6.4782786139470111E-2</c:v>
                </c:pt>
                <c:pt idx="514">
                  <c:v>6.2325062186217542E-2</c:v>
                </c:pt>
                <c:pt idx="515">
                  <c:v>5.9880855325359014E-2</c:v>
                </c:pt>
                <c:pt idx="516">
                  <c:v>5.7448856732965764E-2</c:v>
                </c:pt>
                <c:pt idx="517">
                  <c:v>5.5034083656531098E-2</c:v>
                </c:pt>
                <c:pt idx="518">
                  <c:v>5.2629845289926008E-2</c:v>
                </c:pt>
                <c:pt idx="519">
                  <c:v>5.0244919619473277E-2</c:v>
                </c:pt>
                <c:pt idx="520">
                  <c:v>4.7875138165481473E-2</c:v>
                </c:pt>
                <c:pt idx="521">
                  <c:v>4.5520745786050795E-2</c:v>
                </c:pt>
                <c:pt idx="522">
                  <c:v>4.3189766459918406E-2</c:v>
                </c:pt>
                <c:pt idx="523">
                  <c:v>4.0878802492083588E-2</c:v>
                </c:pt>
                <c:pt idx="524">
                  <c:v>3.8586532681184761E-2</c:v>
                </c:pt>
                <c:pt idx="525">
                  <c:v>3.6315820825261941E-2</c:v>
                </c:pt>
                <c:pt idx="526">
                  <c:v>3.4066654100994458E-2</c:v>
                </c:pt>
                <c:pt idx="527">
                  <c:v>3.1839708463923269E-2</c:v>
                </c:pt>
                <c:pt idx="528">
                  <c:v>2.963683656156637E-2</c:v>
                </c:pt>
                <c:pt idx="529">
                  <c:v>2.7459241823838861E-2</c:v>
                </c:pt>
                <c:pt idx="530">
                  <c:v>2.5304782249817536E-2</c:v>
                </c:pt>
                <c:pt idx="531">
                  <c:v>2.317399498652566E-2</c:v>
                </c:pt>
                <c:pt idx="532">
                  <c:v>2.1068132758491648E-2</c:v>
                </c:pt>
                <c:pt idx="533">
                  <c:v>1.8990173253948077E-2</c:v>
                </c:pt>
                <c:pt idx="534">
                  <c:v>1.693785171000739E-2</c:v>
                </c:pt>
                <c:pt idx="535">
                  <c:v>1.4910371072354173E-2</c:v>
                </c:pt>
                <c:pt idx="536">
                  <c:v>1.2908359638093664E-2</c:v>
                </c:pt>
                <c:pt idx="537">
                  <c:v>1.0937636886912686E-2</c:v>
                </c:pt>
                <c:pt idx="538">
                  <c:v>8.9915950893344389E-3</c:v>
                </c:pt>
                <c:pt idx="539">
                  <c:v>7.0778374076576819E-3</c:v>
                </c:pt>
                <c:pt idx="540">
                  <c:v>5.1851394159169459E-3</c:v>
                </c:pt>
                <c:pt idx="541">
                  <c:v>3.329801217651441E-3</c:v>
                </c:pt>
                <c:pt idx="542">
                  <c:v>1.4973998431625319E-3</c:v>
                </c:pt>
                <c:pt idx="543">
                  <c:v>-3.0651938899015069E-4</c:v>
                </c:pt>
                <c:pt idx="544">
                  <c:v>-2.0791064646754724E-3</c:v>
                </c:pt>
                <c:pt idx="545">
                  <c:v>-3.8240784770174918E-3</c:v>
                </c:pt>
                <c:pt idx="546">
                  <c:v>-5.5372744482591225E-3</c:v>
                </c:pt>
                <c:pt idx="547">
                  <c:v>-7.2171569118950878E-3</c:v>
                </c:pt>
                <c:pt idx="548">
                  <c:v>-8.8758770974187839E-3</c:v>
                </c:pt>
                <c:pt idx="549">
                  <c:v>-1.0498455064427696E-2</c:v>
                </c:pt>
                <c:pt idx="550">
                  <c:v>-1.2087388977322784E-2</c:v>
                </c:pt>
                <c:pt idx="551">
                  <c:v>-1.365051365653629E-2</c:v>
                </c:pt>
                <c:pt idx="552">
                  <c:v>-1.5181660593785569E-2</c:v>
                </c:pt>
                <c:pt idx="553">
                  <c:v>-1.6681274047735568E-2</c:v>
                </c:pt>
                <c:pt idx="554">
                  <c:v>-1.8150410029436067E-2</c:v>
                </c:pt>
                <c:pt idx="555">
                  <c:v>-1.958657018349514E-2</c:v>
                </c:pt>
                <c:pt idx="556">
                  <c:v>-2.0993478058295482E-2</c:v>
                </c:pt>
                <c:pt idx="557">
                  <c:v>-2.2365464237328395E-2</c:v>
                </c:pt>
                <c:pt idx="558">
                  <c:v>-2.3708030373315949E-2</c:v>
                </c:pt>
                <c:pt idx="559">
                  <c:v>-2.5014101568833293E-2</c:v>
                </c:pt>
                <c:pt idx="560">
                  <c:v>-2.6293718824227468E-2</c:v>
                </c:pt>
                <c:pt idx="561">
                  <c:v>-2.7542307134541224E-2</c:v>
                </c:pt>
                <c:pt idx="562">
                  <c:v>-2.8760896539989585E-2</c:v>
                </c:pt>
                <c:pt idx="563">
                  <c:v>-2.9945485926732452E-2</c:v>
                </c:pt>
                <c:pt idx="564">
                  <c:v>-3.1098161661627148E-2</c:v>
                </c:pt>
                <c:pt idx="565">
                  <c:v>-3.2218528661712209E-2</c:v>
                </c:pt>
                <c:pt idx="566">
                  <c:v>-3.3314151191659765E-2</c:v>
                </c:pt>
                <c:pt idx="567">
                  <c:v>-3.4368099972949519E-2</c:v>
                </c:pt>
                <c:pt idx="568">
                  <c:v>-3.5403860884353669E-2</c:v>
                </c:pt>
                <c:pt idx="569">
                  <c:v>-3.6400489130358503E-2</c:v>
                </c:pt>
                <c:pt idx="570">
                  <c:v>-3.7369344986328594E-2</c:v>
                </c:pt>
                <c:pt idx="571">
                  <c:v>-3.8311567384715105E-2</c:v>
                </c:pt>
                <c:pt idx="572">
                  <c:v>-3.9217180140811665E-2</c:v>
                </c:pt>
                <c:pt idx="573">
                  <c:v>-4.0103149399341148E-2</c:v>
                </c:pt>
                <c:pt idx="574">
                  <c:v>-4.095107285532041E-2</c:v>
                </c:pt>
                <c:pt idx="575">
                  <c:v>-4.1777113895714708E-2</c:v>
                </c:pt>
                <c:pt idx="576">
                  <c:v>-4.2576859960949294E-2</c:v>
                </c:pt>
                <c:pt idx="577">
                  <c:v>-4.3340152763554012E-2</c:v>
                </c:pt>
                <c:pt idx="578">
                  <c:v>-4.4081940446700892E-2</c:v>
                </c:pt>
                <c:pt idx="579">
                  <c:v>-4.4794025053375236E-2</c:v>
                </c:pt>
                <c:pt idx="580">
                  <c:v>-4.5488988913283263E-2</c:v>
                </c:pt>
                <c:pt idx="581">
                  <c:v>-4.614938477384431E-2</c:v>
                </c:pt>
                <c:pt idx="582">
                  <c:v>-4.6778970035534141E-2</c:v>
                </c:pt>
                <c:pt idx="583">
                  <c:v>-4.7390900806562615E-2</c:v>
                </c:pt>
                <c:pt idx="584">
                  <c:v>-4.7983082582654317E-2</c:v>
                </c:pt>
                <c:pt idx="585">
                  <c:v>-4.854137725316577E-2</c:v>
                </c:pt>
                <c:pt idx="586">
                  <c:v>-4.9085372901734883E-2</c:v>
                </c:pt>
                <c:pt idx="587">
                  <c:v>-4.9598440746024382E-2</c:v>
                </c:pt>
                <c:pt idx="588">
                  <c:v>-5.00934803700884E-2</c:v>
                </c:pt>
                <c:pt idx="589">
                  <c:v>-5.0563918295064153E-2</c:v>
                </c:pt>
                <c:pt idx="590">
                  <c:v>-5.1012478525747716E-2</c:v>
                </c:pt>
                <c:pt idx="591">
                  <c:v>-5.1438448173069626E-2</c:v>
                </c:pt>
                <c:pt idx="592">
                  <c:v>-5.1847034291046035E-2</c:v>
                </c:pt>
                <c:pt idx="593">
                  <c:v>-5.2232149476045688E-2</c:v>
                </c:pt>
                <c:pt idx="594">
                  <c:v>-5.2599999275172657E-2</c:v>
                </c:pt>
                <c:pt idx="595">
                  <c:v>-5.2946423427110985E-2</c:v>
                </c:pt>
                <c:pt idx="596">
                  <c:v>-5.3275101815816843E-2</c:v>
                </c:pt>
                <c:pt idx="597">
                  <c:v>-5.3584300768910943E-2</c:v>
                </c:pt>
                <c:pt idx="598">
                  <c:v>-5.3872210244857242E-2</c:v>
                </c:pt>
                <c:pt idx="599">
                  <c:v>-5.4139009665554585E-2</c:v>
                </c:pt>
                <c:pt idx="600">
                  <c:v>-5.4396984424430132E-2</c:v>
                </c:pt>
                <c:pt idx="601">
                  <c:v>-5.4632364580121738E-2</c:v>
                </c:pt>
                <c:pt idx="602">
                  <c:v>-5.4861196277734108E-2</c:v>
                </c:pt>
                <c:pt idx="603">
                  <c:v>-5.5061340114675728E-2</c:v>
                </c:pt>
                <c:pt idx="604">
                  <c:v>-5.5249054396825398E-2</c:v>
                </c:pt>
                <c:pt idx="605">
                  <c:v>-5.5420035191817686E-2</c:v>
                </c:pt>
                <c:pt idx="606">
                  <c:v>-5.5578655588887214E-2</c:v>
                </c:pt>
                <c:pt idx="607">
                  <c:v>-5.5724084738424245E-2</c:v>
                </c:pt>
                <c:pt idx="608">
                  <c:v>-5.5848282486050643E-2</c:v>
                </c:pt>
                <c:pt idx="609">
                  <c:v>-5.5963188168995807E-2</c:v>
                </c:pt>
                <c:pt idx="610">
                  <c:v>-5.6062843935189198E-2</c:v>
                </c:pt>
                <c:pt idx="611">
                  <c:v>-5.615306428979009E-2</c:v>
                </c:pt>
                <c:pt idx="612">
                  <c:v>-5.6224418393693555E-2</c:v>
                </c:pt>
                <c:pt idx="613">
                  <c:v>-5.6283205310579773E-2</c:v>
                </c:pt>
                <c:pt idx="614">
                  <c:v>-5.6328708342493851E-2</c:v>
                </c:pt>
                <c:pt idx="615">
                  <c:v>-5.6365806731341464E-2</c:v>
                </c:pt>
                <c:pt idx="616">
                  <c:v>-5.6389980281675224E-2</c:v>
                </c:pt>
                <c:pt idx="617">
                  <c:v>-5.6403666266481044E-2</c:v>
                </c:pt>
                <c:pt idx="618">
                  <c:v>-5.6405367452579618E-2</c:v>
                </c:pt>
                <c:pt idx="619">
                  <c:v>-5.6389549545127267E-2</c:v>
                </c:pt>
                <c:pt idx="620">
                  <c:v>-5.6370064638366815E-2</c:v>
                </c:pt>
                <c:pt idx="621">
                  <c:v>-5.6332875856160231E-2</c:v>
                </c:pt>
                <c:pt idx="622">
                  <c:v>-5.6289890736378689E-2</c:v>
                </c:pt>
                <c:pt idx="623">
                  <c:v>-5.6239211957123135E-2</c:v>
                </c:pt>
                <c:pt idx="624">
                  <c:v>-5.6171567955811484E-2</c:v>
                </c:pt>
                <c:pt idx="625">
                  <c:v>-5.6097124122791088E-2</c:v>
                </c:pt>
                <c:pt idx="626">
                  <c:v>-5.6013729269499588E-2</c:v>
                </c:pt>
                <c:pt idx="627">
                  <c:v>-5.5918276632862196E-2</c:v>
                </c:pt>
                <c:pt idx="628">
                  <c:v>-5.5813884276867114E-2</c:v>
                </c:pt>
                <c:pt idx="629">
                  <c:v>-5.5707326346922222E-2</c:v>
                </c:pt>
                <c:pt idx="630">
                  <c:v>-5.5580402760341763E-2</c:v>
                </c:pt>
                <c:pt idx="631">
                  <c:v>-5.5448230364351737E-2</c:v>
                </c:pt>
                <c:pt idx="632">
                  <c:v>-5.5314172730273295E-2</c:v>
                </c:pt>
                <c:pt idx="633">
                  <c:v>-5.5168294231808565E-2</c:v>
                </c:pt>
                <c:pt idx="634">
                  <c:v>-5.5012856473143378E-2</c:v>
                </c:pt>
                <c:pt idx="635">
                  <c:v>-5.4849516426578482E-2</c:v>
                </c:pt>
                <c:pt idx="636">
                  <c:v>-5.4678081097340077E-2</c:v>
                </c:pt>
                <c:pt idx="637">
                  <c:v>-5.4498713336323584E-2</c:v>
                </c:pt>
                <c:pt idx="638">
                  <c:v>-5.4315073329968593E-2</c:v>
                </c:pt>
                <c:pt idx="639">
                  <c:v>-5.4122463880260978E-2</c:v>
                </c:pt>
                <c:pt idx="640">
                  <c:v>-5.3921139767408859E-2</c:v>
                </c:pt>
                <c:pt idx="641">
                  <c:v>-5.3714686125107033E-2</c:v>
                </c:pt>
                <c:pt idx="642">
                  <c:v>-5.3499587205558571E-2</c:v>
                </c:pt>
                <c:pt idx="643">
                  <c:v>-5.3281930530933677E-2</c:v>
                </c:pt>
                <c:pt idx="644">
                  <c:v>-5.3056714132836733E-2</c:v>
                </c:pt>
                <c:pt idx="645">
                  <c:v>-5.2818616612519839E-2</c:v>
                </c:pt>
                <c:pt idx="646">
                  <c:v>-5.2581592039821476E-2</c:v>
                </c:pt>
                <c:pt idx="647">
                  <c:v>-5.2338456368194765E-2</c:v>
                </c:pt>
                <c:pt idx="648">
                  <c:v>-5.208663765693787E-2</c:v>
                </c:pt>
                <c:pt idx="649">
                  <c:v>-5.1834192702120765E-2</c:v>
                </c:pt>
                <c:pt idx="650">
                  <c:v>-5.1575135717099339E-2</c:v>
                </c:pt>
                <c:pt idx="651">
                  <c:v>-5.1306786810437092E-2</c:v>
                </c:pt>
                <c:pt idx="652">
                  <c:v>-5.1036419380500388E-2</c:v>
                </c:pt>
                <c:pt idx="653">
                  <c:v>-5.0762386748711252E-2</c:v>
                </c:pt>
                <c:pt idx="654">
                  <c:v>-5.0480002599232396E-2</c:v>
                </c:pt>
                <c:pt idx="655">
                  <c:v>-5.019804539227856E-2</c:v>
                </c:pt>
                <c:pt idx="656">
                  <c:v>-4.9905686128247348E-2</c:v>
                </c:pt>
                <c:pt idx="657">
                  <c:v>-4.9613083178562972E-2</c:v>
                </c:pt>
                <c:pt idx="658">
                  <c:v>-4.9318690267317923E-2</c:v>
                </c:pt>
                <c:pt idx="659">
                  <c:v>-4.901320109069824E-2</c:v>
                </c:pt>
                <c:pt idx="660">
                  <c:v>-4.8712362645707122E-2</c:v>
                </c:pt>
                <c:pt idx="661">
                  <c:v>-4.8403484934062532E-2</c:v>
                </c:pt>
                <c:pt idx="662">
                  <c:v>-4.8092094410800958E-2</c:v>
                </c:pt>
                <c:pt idx="663">
                  <c:v>-4.7775147388210648E-2</c:v>
                </c:pt>
                <c:pt idx="664">
                  <c:v>-4.7451645519695336E-2</c:v>
                </c:pt>
                <c:pt idx="665">
                  <c:v>-4.7135012644260066E-2</c:v>
                </c:pt>
                <c:pt idx="666">
                  <c:v>-4.6805898009503619E-2</c:v>
                </c:pt>
                <c:pt idx="667">
                  <c:v>-4.6480135280316651E-2</c:v>
                </c:pt>
                <c:pt idx="668">
                  <c:v>-4.6147194324487953E-2</c:v>
                </c:pt>
                <c:pt idx="669">
                  <c:v>-4.5818956614734167E-2</c:v>
                </c:pt>
                <c:pt idx="670">
                  <c:v>-4.5484300658197051E-2</c:v>
                </c:pt>
                <c:pt idx="671">
                  <c:v>-4.5149760184955555E-2</c:v>
                </c:pt>
                <c:pt idx="672">
                  <c:v>-4.4807137235354691E-2</c:v>
                </c:pt>
                <c:pt idx="673">
                  <c:v>-4.4472800006176205E-2</c:v>
                </c:pt>
                <c:pt idx="674">
                  <c:v>-4.4122493247016101E-2</c:v>
                </c:pt>
                <c:pt idx="675">
                  <c:v>-4.3782671094461455E-2</c:v>
                </c:pt>
                <c:pt idx="676">
                  <c:v>-4.343688632647328E-2</c:v>
                </c:pt>
                <c:pt idx="677">
                  <c:v>-4.3087815150342872E-2</c:v>
                </c:pt>
                <c:pt idx="678">
                  <c:v>-4.2742198058431165E-2</c:v>
                </c:pt>
                <c:pt idx="679">
                  <c:v>-4.2389108642839866E-2</c:v>
                </c:pt>
                <c:pt idx="680">
                  <c:v>-4.2039898431820613E-2</c:v>
                </c:pt>
                <c:pt idx="681">
                  <c:v>-4.1687212923113601E-2</c:v>
                </c:pt>
                <c:pt idx="682">
                  <c:v>-4.1337826425947168E-2</c:v>
                </c:pt>
                <c:pt idx="683">
                  <c:v>-4.0983416892328157E-2</c:v>
                </c:pt>
                <c:pt idx="684">
                  <c:v>-4.0631686997681091E-2</c:v>
                </c:pt>
                <c:pt idx="685">
                  <c:v>-4.0280061927311969E-2</c:v>
                </c:pt>
                <c:pt idx="686">
                  <c:v>-3.9924479231719399E-2</c:v>
                </c:pt>
                <c:pt idx="687">
                  <c:v>-3.957349426479128E-2</c:v>
                </c:pt>
                <c:pt idx="688">
                  <c:v>-3.9219571283129931E-2</c:v>
                </c:pt>
                <c:pt idx="689">
                  <c:v>-3.8867043026330879E-2</c:v>
                </c:pt>
                <c:pt idx="690">
                  <c:v>-3.8511796645727625E-2</c:v>
                </c:pt>
                <c:pt idx="691">
                  <c:v>-3.8160300927342641E-2</c:v>
                </c:pt>
                <c:pt idx="692">
                  <c:v>-3.7811012451728646E-2</c:v>
                </c:pt>
                <c:pt idx="693">
                  <c:v>-3.7456288019174708E-2</c:v>
                </c:pt>
                <c:pt idx="694">
                  <c:v>-3.7104394856989353E-2</c:v>
                </c:pt>
                <c:pt idx="695">
                  <c:v>-3.6757597428154841E-2</c:v>
                </c:pt>
                <c:pt idx="696">
                  <c:v>-3.6408780118339881E-2</c:v>
                </c:pt>
                <c:pt idx="697">
                  <c:v>-3.6059057484679975E-2</c:v>
                </c:pt>
                <c:pt idx="698">
                  <c:v>-3.5714315041197119E-2</c:v>
                </c:pt>
                <c:pt idx="699">
                  <c:v>-3.5369384677686792E-2</c:v>
                </c:pt>
                <c:pt idx="700">
                  <c:v>-3.5022827941605238E-2</c:v>
                </c:pt>
                <c:pt idx="701">
                  <c:v>-3.4685331909824389E-2</c:v>
                </c:pt>
                <c:pt idx="702">
                  <c:v>-3.4340926476924584E-2</c:v>
                </c:pt>
                <c:pt idx="703">
                  <c:v>-3.4004654522537266E-2</c:v>
                </c:pt>
                <c:pt idx="704">
                  <c:v>-3.3670089075081643E-2</c:v>
                </c:pt>
                <c:pt idx="705">
                  <c:v>-3.3337429677315469E-2</c:v>
                </c:pt>
                <c:pt idx="706">
                  <c:v>-3.3005336293767847E-2</c:v>
                </c:pt>
                <c:pt idx="707">
                  <c:v>-3.2677841303314643E-2</c:v>
                </c:pt>
                <c:pt idx="708">
                  <c:v>-3.2348433015185314E-2</c:v>
                </c:pt>
                <c:pt idx="709">
                  <c:v>-3.2025093733760286E-2</c:v>
                </c:pt>
                <c:pt idx="710">
                  <c:v>-3.1707465724058193E-2</c:v>
                </c:pt>
                <c:pt idx="711">
                  <c:v>-3.1385791456934993E-2</c:v>
                </c:pt>
                <c:pt idx="712">
                  <c:v>-3.1070634714385273E-2</c:v>
                </c:pt>
                <c:pt idx="713">
                  <c:v>-3.0758186267069137E-2</c:v>
                </c:pt>
                <c:pt idx="714">
                  <c:v>-3.0449689835892264E-2</c:v>
                </c:pt>
                <c:pt idx="715">
                  <c:v>-3.0142262255913602E-2</c:v>
                </c:pt>
                <c:pt idx="716">
                  <c:v>-2.9840104560384217E-2</c:v>
                </c:pt>
                <c:pt idx="717">
                  <c:v>-2.9539374425020949E-2</c:v>
                </c:pt>
                <c:pt idx="718">
                  <c:v>-2.9245082453896495E-2</c:v>
                </c:pt>
                <c:pt idx="719">
                  <c:v>-2.8952095674035498E-2</c:v>
                </c:pt>
                <c:pt idx="720">
                  <c:v>-2.8663912219154965E-2</c:v>
                </c:pt>
              </c:numCache>
            </c:numRef>
          </c:yVal>
          <c:smooth val="0"/>
          <c:extLst>
            <c:ext xmlns:c16="http://schemas.microsoft.com/office/drawing/2014/chart" uri="{C3380CC4-5D6E-409C-BE32-E72D297353CC}">
              <c16:uniqueId val="{00000000-0D77-4473-89B2-52068739D716}"/>
            </c:ext>
          </c:extLst>
        </c:ser>
        <c:dLbls>
          <c:showLegendKey val="0"/>
          <c:showVal val="0"/>
          <c:showCatName val="0"/>
          <c:showSerName val="0"/>
          <c:showPercent val="0"/>
          <c:showBubbleSize val="0"/>
        </c:dLbls>
        <c:axId val="666681360"/>
        <c:axId val="666681752"/>
        <c:extLst>
          <c:ext xmlns:c15="http://schemas.microsoft.com/office/drawing/2012/chart" uri="{02D57815-91ED-43cb-92C2-25804820EDAC}">
            <c15:filteredScatterSeries>
              <c15:ser>
                <c:idx val="1"/>
                <c:order val="1"/>
                <c:tx>
                  <c:strRef>
                    <c:extLst>
                      <c:ext uri="{02D57815-91ED-43cb-92C2-25804820EDAC}">
                        <c15:formulaRef>
                          <c15:sqref>'Demonstration Calculations'!$G$9</c15:sqref>
                        </c15:formulaRef>
                      </c:ext>
                    </c:extLst>
                    <c:strCache>
                      <c:ptCount val="1"/>
                      <c:pt idx="0">
                        <c:v>Data Sensor (Corr/Nor)</c:v>
                      </c:pt>
                    </c:strCache>
                  </c:strRef>
                </c:tx>
                <c:spPr>
                  <a:ln w="25400" cap="flat" cmpd="sng" algn="ctr">
                    <a:noFill/>
                    <a:prstDash val="sysDot"/>
                    <a:round/>
                  </a:ln>
                  <a:effectLst/>
                </c:spPr>
                <c:marker>
                  <c:symbol val="circle"/>
                  <c:size val="5"/>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marker>
                <c:dPt>
                  <c:idx val="6"/>
                  <c:marker>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6350" cap="flat" cmpd="sng" algn="ctr">
                        <a:solidFill>
                          <a:schemeClr val="accent2">
                            <a:shade val="95000"/>
                          </a:schemeClr>
                        </a:solidFill>
                        <a:round/>
                      </a:ln>
                      <a:effectLst/>
                    </c:spPr>
                  </c:marker>
                  <c:bubble3D val="0"/>
                  <c:spPr>
                    <a:ln w="6350" cap="flat" cmpd="sng" algn="ctr">
                      <a:solidFill>
                        <a:schemeClr val="tx1"/>
                      </a:solidFill>
                      <a:prstDash val="sysDot"/>
                      <a:round/>
                    </a:ln>
                    <a:effectLst/>
                  </c:spPr>
                  <c:extLst>
                    <c:ext xmlns:c16="http://schemas.microsoft.com/office/drawing/2014/chart" uri="{C3380CC4-5D6E-409C-BE32-E72D297353CC}">
                      <c16:uniqueId val="{00000002-0D77-4473-89B2-52068739D716}"/>
                    </c:ext>
                  </c:extLst>
                </c:dPt>
                <c:xVal>
                  <c:numRef>
                    <c:extLst>
                      <c:ext uri="{02D57815-91ED-43cb-92C2-25804820EDAC}">
                        <c15:formulaRef>
                          <c15:sqref>'Demonstration Calculations'!$B$10:$B$19</c15:sqref>
                        </c15:formulaRef>
                      </c:ext>
                    </c:extLst>
                    <c:numCache>
                      <c:formatCode>General</c:formatCode>
                      <c:ptCount val="10"/>
                      <c:pt idx="0">
                        <c:v>410</c:v>
                      </c:pt>
                      <c:pt idx="1">
                        <c:v>440</c:v>
                      </c:pt>
                      <c:pt idx="2">
                        <c:v>470</c:v>
                      </c:pt>
                      <c:pt idx="3">
                        <c:v>510</c:v>
                      </c:pt>
                      <c:pt idx="4">
                        <c:v>550</c:v>
                      </c:pt>
                      <c:pt idx="5">
                        <c:v>583</c:v>
                      </c:pt>
                      <c:pt idx="6">
                        <c:v>620</c:v>
                      </c:pt>
                      <c:pt idx="7">
                        <c:v>670</c:v>
                      </c:pt>
                      <c:pt idx="8">
                        <c:v>750</c:v>
                      </c:pt>
                      <c:pt idx="9">
                        <c:v>900</c:v>
                      </c:pt>
                    </c:numCache>
                  </c:numRef>
                </c:xVal>
                <c:yVal>
                  <c:numRef>
                    <c:extLst>
                      <c:ext uri="{02D57815-91ED-43cb-92C2-25804820EDAC}">
                        <c15:formulaRef>
                          <c15:sqref>'Demonstration Calculations'!$F$10:$F$19</c15:sqref>
                        </c15:formulaRef>
                      </c:ext>
                    </c:extLst>
                    <c:numCache>
                      <c:formatCode>0.00000</c:formatCode>
                      <c:ptCount val="10"/>
                      <c:pt idx="0">
                        <c:v>4.3321790200803213E-2</c:v>
                      </c:pt>
                      <c:pt idx="1">
                        <c:v>0.11134315194477613</c:v>
                      </c:pt>
                      <c:pt idx="2">
                        <c:v>0.14157461416412215</c:v>
                      </c:pt>
                      <c:pt idx="3">
                        <c:v>0.15285075415118604</c:v>
                      </c:pt>
                      <c:pt idx="4">
                        <c:v>0.39391976000696727</c:v>
                      </c:pt>
                      <c:pt idx="5">
                        <c:v>0.43069393383995275</c:v>
                      </c:pt>
                      <c:pt idx="6">
                        <c:v>0.46029252202874898</c:v>
                      </c:pt>
                      <c:pt idx="7">
                        <c:v>0.11812943825377305</c:v>
                      </c:pt>
                      <c:pt idx="8">
                        <c:v>0.81228986538139503</c:v>
                      </c:pt>
                      <c:pt idx="9">
                        <c:v>9.844953510948494E-2</c:v>
                      </c:pt>
                    </c:numCache>
                  </c:numRef>
                </c:yVal>
                <c:smooth val="0"/>
                <c:extLst>
                  <c:ext xmlns:c16="http://schemas.microsoft.com/office/drawing/2014/chart" uri="{C3380CC4-5D6E-409C-BE32-E72D297353CC}">
                    <c16:uniqueId val="{00000003-0D77-4473-89B2-52068739D716}"/>
                  </c:ext>
                </c:extLst>
              </c15:ser>
            </c15:filteredScatterSeries>
          </c:ext>
        </c:extLst>
      </c:scatterChart>
      <c:valAx>
        <c:axId val="666681360"/>
        <c:scaling>
          <c:orientation val="minMax"/>
          <c:max val="1100"/>
          <c:min val="400"/>
        </c:scaling>
        <c:delete val="0"/>
        <c:axPos val="b"/>
        <c:majorGridlines>
          <c:spPr>
            <a:ln w="9525" cap="flat" cmpd="sng" algn="ctr">
              <a:solidFill>
                <a:schemeClr val="dk1">
                  <a:lumMod val="15000"/>
                  <a:lumOff val="85000"/>
                </a:schemeClr>
              </a:solidFill>
              <a:round/>
            </a:ln>
            <a:effectLst/>
          </c:spPr>
        </c:majorGridlines>
        <c:numFmt formatCode="0"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666681752"/>
        <c:crosses val="autoZero"/>
        <c:crossBetween val="midCat"/>
      </c:valAx>
      <c:valAx>
        <c:axId val="666681752"/>
        <c:scaling>
          <c:orientation val="minMax"/>
        </c:scaling>
        <c:delete val="0"/>
        <c:axPos val="l"/>
        <c:majorGridlines>
          <c:spPr>
            <a:ln w="9525" cap="flat" cmpd="sng" algn="ctr">
              <a:solidFill>
                <a:schemeClr val="dk1">
                  <a:lumMod val="15000"/>
                  <a:lumOff val="85000"/>
                </a:schemeClr>
              </a:solidFill>
              <a:round/>
            </a:ln>
            <a:effectLst/>
          </c:spPr>
        </c:majorGridlines>
        <c:numFmt formatCode="0.000"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crossAx val="666681360"/>
        <c:crosses val="autoZero"/>
        <c:crossBetween val="midCat"/>
      </c:valAx>
      <c:spPr>
        <a:gradFill>
          <a:gsLst>
            <a:gs pos="100000">
              <a:schemeClr val="lt1">
                <a:lumMod val="95000"/>
              </a:schemeClr>
            </a:gs>
            <a:gs pos="0">
              <a:schemeClr val="lt1">
                <a:alpha val="0"/>
              </a:schemeClr>
            </a:gs>
          </a:gsLst>
          <a:lin ang="5400000" scaled="0"/>
        </a:gradFill>
        <a:ln>
          <a:noFill/>
        </a:ln>
        <a:effectLst/>
      </c:spPr>
    </c:plotArea>
    <c:legend>
      <c:legendPos val="r"/>
      <c:layout>
        <c:manualLayout>
          <c:xMode val="edge"/>
          <c:yMode val="edge"/>
          <c:x val="9.1489088339482036E-2"/>
          <c:y val="0.83610765759543215"/>
          <c:w val="0.81076849659526828"/>
          <c:h val="0.13142615350651263"/>
        </c:manualLayout>
      </c:layout>
      <c:overlay val="0"/>
      <c:spPr>
        <a:noFill/>
        <a:ln>
          <a:noFill/>
        </a:ln>
        <a:effectLst/>
      </c:spPr>
      <c:txPr>
        <a:bodyPr rot="0" spcFirstLastPara="1" vertOverflow="ellipsis" vert="horz" wrap="square" anchor="ctr" anchorCtr="1"/>
        <a:lstStyle/>
        <a:p>
          <a:pPr>
            <a:defRPr sz="900" b="0" i="0" u="none" strike="noStrike" kern="1200" spc="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Sensor's</a:t>
            </a:r>
            <a:r>
              <a:rPr lang="en-US" baseline="0"/>
              <a:t> overlapped XYZ values</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'Demonstration Calculations'!$R$9</c:f>
              <c:strCache>
                <c:ptCount val="1"/>
                <c:pt idx="0">
                  <c:v>X</c:v>
                </c:pt>
              </c:strCache>
            </c:strRef>
          </c:tx>
          <c:spPr>
            <a:solidFill>
              <a:schemeClr val="accent1"/>
            </a:solidFill>
            <a:ln>
              <a:noFill/>
            </a:ln>
            <a:effectLst/>
          </c:spPr>
          <c:invertIfNegative val="0"/>
          <c:cat>
            <c:numRef>
              <c:f>'Demonstration Calculations'!$Q$10:$Q$410</c:f>
              <c:numCache>
                <c:formatCode>0</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cat>
          <c:val>
            <c:numRef>
              <c:f>'Demonstration Calculations'!$R$10:$R$410</c:f>
              <c:numCache>
                <c:formatCode>0.000000</c:formatCode>
                <c:ptCount val="401"/>
                <c:pt idx="0">
                  <c:v>1.1195648133292578E-6</c:v>
                </c:pt>
                <c:pt idx="1">
                  <c:v>1.2423637178955935E-6</c:v>
                </c:pt>
                <c:pt idx="2">
                  <c:v>1.3718662605558009E-6</c:v>
                </c:pt>
                <c:pt idx="3">
                  <c:v>1.5206535449373313E-6</c:v>
                </c:pt>
                <c:pt idx="4">
                  <c:v>1.7007457644595258E-6</c:v>
                </c:pt>
                <c:pt idx="5">
                  <c:v>1.9245248659249962E-6</c:v>
                </c:pt>
                <c:pt idx="6">
                  <c:v>2.2042256176953625E-6</c:v>
                </c:pt>
                <c:pt idx="7">
                  <c:v>2.5396214877086658E-6</c:v>
                </c:pt>
                <c:pt idx="8">
                  <c:v>2.9281788688764146E-6</c:v>
                </c:pt>
                <c:pt idx="9">
                  <c:v>3.3626826568608809E-6</c:v>
                </c:pt>
                <c:pt idx="10">
                  <c:v>3.8400266479144003E-6</c:v>
                </c:pt>
                <c:pt idx="11">
                  <c:v>4.3539634399765258E-6</c:v>
                </c:pt>
                <c:pt idx="12">
                  <c:v>4.9223030063008402E-6</c:v>
                </c:pt>
                <c:pt idx="13">
                  <c:v>5.5778179332281144E-6</c:v>
                </c:pt>
                <c:pt idx="14">
                  <c:v>6.3529922157742222E-6</c:v>
                </c:pt>
                <c:pt idx="15">
                  <c:v>7.2864392135554936E-6</c:v>
                </c:pt>
                <c:pt idx="16">
                  <c:v>8.4306875440030529E-6</c:v>
                </c:pt>
                <c:pt idx="17">
                  <c:v>9.7758916671118594E-6</c:v>
                </c:pt>
                <c:pt idx="18">
                  <c:v>1.1286746888969032E-5</c:v>
                </c:pt>
                <c:pt idx="19">
                  <c:v>1.2911317777674611E-5</c:v>
                </c:pt>
                <c:pt idx="20">
                  <c:v>1.4620788473352605E-5</c:v>
                </c:pt>
                <c:pt idx="21">
                  <c:v>1.6385660098983412E-5</c:v>
                </c:pt>
                <c:pt idx="22">
                  <c:v>1.8354859600875853E-5</c:v>
                </c:pt>
                <c:pt idx="23">
                  <c:v>2.0719714434908995E-5</c:v>
                </c:pt>
                <c:pt idx="24">
                  <c:v>2.3730126231699862E-5</c:v>
                </c:pt>
                <c:pt idx="25">
                  <c:v>2.7656406915323161E-5</c:v>
                </c:pt>
                <c:pt idx="26">
                  <c:v>3.2793248582208653E-5</c:v>
                </c:pt>
                <c:pt idx="27">
                  <c:v>3.935283521587194E-5</c:v>
                </c:pt>
                <c:pt idx="28">
                  <c:v>4.7539535996009173E-5</c:v>
                </c:pt>
                <c:pt idx="29">
                  <c:v>5.7630850630551113E-5</c:v>
                </c:pt>
                <c:pt idx="30">
                  <c:v>6.9914585446897106E-5</c:v>
                </c:pt>
                <c:pt idx="31">
                  <c:v>8.4752748933397399E-5</c:v>
                </c:pt>
                <c:pt idx="32">
                  <c:v>1.0277703862083501E-4</c:v>
                </c:pt>
                <c:pt idx="33">
                  <c:v>1.2469812169855173E-4</c:v>
                </c:pt>
                <c:pt idx="34">
                  <c:v>1.5144283773012898E-4</c:v>
                </c:pt>
                <c:pt idx="35">
                  <c:v>1.8403224159864868E-4</c:v>
                </c:pt>
                <c:pt idx="36">
                  <c:v>2.2326153507710094E-4</c:v>
                </c:pt>
                <c:pt idx="37">
                  <c:v>2.699541952143161E-4</c:v>
                </c:pt>
                <c:pt idx="38">
                  <c:v>3.2543703074914762E-4</c:v>
                </c:pt>
                <c:pt idx="39">
                  <c:v>3.9107542016910573E-4</c:v>
                </c:pt>
                <c:pt idx="40">
                  <c:v>4.6844549569014535E-4</c:v>
                </c:pt>
                <c:pt idx="41">
                  <c:v>5.5925743894638333E-4</c:v>
                </c:pt>
                <c:pt idx="42">
                  <c:v>6.6361840569738697E-4</c:v>
                </c:pt>
                <c:pt idx="43">
                  <c:v>7.8051649282148651E-4</c:v>
                </c:pt>
                <c:pt idx="44">
                  <c:v>9.0811446045350054E-4</c:v>
                </c:pt>
                <c:pt idx="45">
                  <c:v>1.0442217445754309E-3</c:v>
                </c:pt>
                <c:pt idx="46">
                  <c:v>1.1869874937263613E-3</c:v>
                </c:pt>
                <c:pt idx="47">
                  <c:v>1.3357467231041424E-3</c:v>
                </c:pt>
                <c:pt idx="48">
                  <c:v>1.4893299044384876E-3</c:v>
                </c:pt>
                <c:pt idx="49">
                  <c:v>1.6462420826468289E-3</c:v>
                </c:pt>
                <c:pt idx="50">
                  <c:v>1.805016437356356E-3</c:v>
                </c:pt>
                <c:pt idx="51">
                  <c:v>1.9636575535616979E-3</c:v>
                </c:pt>
                <c:pt idx="52">
                  <c:v>2.1205539160669899E-3</c:v>
                </c:pt>
                <c:pt idx="53">
                  <c:v>2.2745239359313963E-3</c:v>
                </c:pt>
                <c:pt idx="54">
                  <c:v>2.4241321881298271E-3</c:v>
                </c:pt>
                <c:pt idx="55">
                  <c:v>2.5688204350978743E-3</c:v>
                </c:pt>
                <c:pt idx="56">
                  <c:v>2.7063822773513387E-3</c:v>
                </c:pt>
                <c:pt idx="57">
                  <c:v>2.8365736109305108E-3</c:v>
                </c:pt>
                <c:pt idx="58">
                  <c:v>2.9576834447384731E-3</c:v>
                </c:pt>
                <c:pt idx="59">
                  <c:v>3.0693394391669484E-3</c:v>
                </c:pt>
                <c:pt idx="60">
                  <c:v>3.1709113292515381E-3</c:v>
                </c:pt>
                <c:pt idx="61">
                  <c:v>3.2616259847688899E-3</c:v>
                </c:pt>
                <c:pt idx="62">
                  <c:v>3.3408789194612097E-3</c:v>
                </c:pt>
                <c:pt idx="63">
                  <c:v>3.4092832549781913E-3</c:v>
                </c:pt>
                <c:pt idx="64">
                  <c:v>3.4665963925115326E-3</c:v>
                </c:pt>
                <c:pt idx="65">
                  <c:v>3.5140638099781254E-3</c:v>
                </c:pt>
                <c:pt idx="66">
                  <c:v>3.5509518777120086E-3</c:v>
                </c:pt>
                <c:pt idx="67">
                  <c:v>3.577464954098697E-3</c:v>
                </c:pt>
                <c:pt idx="68">
                  <c:v>3.5948755385682169E-3</c:v>
                </c:pt>
                <c:pt idx="69">
                  <c:v>3.6036218183167794E-3</c:v>
                </c:pt>
                <c:pt idx="70">
                  <c:v>3.6044983125647499E-3</c:v>
                </c:pt>
                <c:pt idx="71">
                  <c:v>3.5985730213760956E-3</c:v>
                </c:pt>
                <c:pt idx="72">
                  <c:v>3.5860729629299932E-3</c:v>
                </c:pt>
                <c:pt idx="73">
                  <c:v>3.565260186911539E-3</c:v>
                </c:pt>
                <c:pt idx="74">
                  <c:v>3.5358706987358465E-3</c:v>
                </c:pt>
                <c:pt idx="75">
                  <c:v>3.4973698831056283E-3</c:v>
                </c:pt>
                <c:pt idx="76">
                  <c:v>3.4492738022697377E-3</c:v>
                </c:pt>
                <c:pt idx="77">
                  <c:v>3.3920644151269855E-3</c:v>
                </c:pt>
                <c:pt idx="78">
                  <c:v>3.3265404683223156E-3</c:v>
                </c:pt>
                <c:pt idx="79">
                  <c:v>3.2531939634362146E-3</c:v>
                </c:pt>
                <c:pt idx="80">
                  <c:v>3.172522713851102E-3</c:v>
                </c:pt>
                <c:pt idx="81">
                  <c:v>3.0855512839927054E-3</c:v>
                </c:pt>
                <c:pt idx="82">
                  <c:v>2.9922784658617941E-3</c:v>
                </c:pt>
                <c:pt idx="83">
                  <c:v>2.8914747912686112E-3</c:v>
                </c:pt>
                <c:pt idx="84">
                  <c:v>2.7821738889499E-3</c:v>
                </c:pt>
                <c:pt idx="85">
                  <c:v>2.6632927371576642E-3</c:v>
                </c:pt>
                <c:pt idx="86">
                  <c:v>2.5343748411207753E-3</c:v>
                </c:pt>
                <c:pt idx="87">
                  <c:v>2.3977028371596379E-3</c:v>
                </c:pt>
                <c:pt idx="88">
                  <c:v>2.2568823259923082E-3</c:v>
                </c:pt>
                <c:pt idx="89">
                  <c:v>2.1152276199872156E-3</c:v>
                </c:pt>
                <c:pt idx="90">
                  <c:v>1.9761403382581068E-3</c:v>
                </c:pt>
                <c:pt idx="91">
                  <c:v>1.8413195337427923E-3</c:v>
                </c:pt>
                <c:pt idx="92">
                  <c:v>1.7104829958604028E-3</c:v>
                </c:pt>
                <c:pt idx="93">
                  <c:v>1.583584615504651E-3</c:v>
                </c:pt>
                <c:pt idx="94">
                  <c:v>1.4606650772769486E-3</c:v>
                </c:pt>
                <c:pt idx="95">
                  <c:v>1.34168371151376E-3</c:v>
                </c:pt>
                <c:pt idx="96">
                  <c:v>1.2271332632407086E-3</c:v>
                </c:pt>
                <c:pt idx="97">
                  <c:v>1.1176243739173233E-3</c:v>
                </c:pt>
                <c:pt idx="98">
                  <c:v>1.0132387164769842E-3</c:v>
                </c:pt>
                <c:pt idx="99">
                  <c:v>9.1405979245526108E-4</c:v>
                </c:pt>
                <c:pt idx="100">
                  <c:v>8.2018128136290239E-4</c:v>
                </c:pt>
                <c:pt idx="101">
                  <c:v>7.3160529754440814E-4</c:v>
                </c:pt>
                <c:pt idx="102">
                  <c:v>6.4865626496850076E-4</c:v>
                </c:pt>
                <c:pt idx="103">
                  <c:v>5.7170412023895077E-4</c:v>
                </c:pt>
                <c:pt idx="104">
                  <c:v>5.0108348118003368E-4</c:v>
                </c:pt>
                <c:pt idx="105">
                  <c:v>4.370583923628315E-4</c:v>
                </c:pt>
                <c:pt idx="106">
                  <c:v>3.7972215086183293E-4</c:v>
                </c:pt>
                <c:pt idx="107">
                  <c:v>3.285516254574069E-4</c:v>
                </c:pt>
                <c:pt idx="108">
                  <c:v>2.8291229521436783E-4</c:v>
                </c:pt>
                <c:pt idx="109">
                  <c:v>2.4216423899079266E-4</c:v>
                </c:pt>
                <c:pt idx="110">
                  <c:v>2.0572897257760807E-4</c:v>
                </c:pt>
                <c:pt idx="111">
                  <c:v>1.7324760579547931E-4</c:v>
                </c:pt>
                <c:pt idx="112">
                  <c:v>1.445739116075803E-4</c:v>
                </c:pt>
                <c:pt idx="113">
                  <c:v>1.1946010204398977E-4</c:v>
                </c:pt>
                <c:pt idx="114">
                  <c:v>9.7657739481957768E-5</c:v>
                </c:pt>
                <c:pt idx="115">
                  <c:v>7.8901237806510184E-5</c:v>
                </c:pt>
                <c:pt idx="116">
                  <c:v>6.2950368257996646E-5</c:v>
                </c:pt>
                <c:pt idx="117">
                  <c:v>4.9547863287114786E-5</c:v>
                </c:pt>
                <c:pt idx="118">
                  <c:v>3.8440457230874586E-5</c:v>
                </c:pt>
                <c:pt idx="119">
                  <c:v>2.9385499461215561E-5</c:v>
                </c:pt>
                <c:pt idx="120">
                  <c:v>2.2163141367847381E-5</c:v>
                </c:pt>
                <c:pt idx="121">
                  <c:v>1.6595932988512507E-5</c:v>
                </c:pt>
                <c:pt idx="122">
                  <c:v>1.2608188225224236E-5</c:v>
                </c:pt>
                <c:pt idx="123">
                  <c:v>1.0146936361899859E-5</c:v>
                </c:pt>
                <c:pt idx="124">
                  <c:v>9.1833228183038792E-6</c:v>
                </c:pt>
                <c:pt idx="125">
                  <c:v>9.7145828783580375E-6</c:v>
                </c:pt>
                <c:pt idx="126">
                  <c:v>1.1727583476166813E-5</c:v>
                </c:pt>
                <c:pt idx="127">
                  <c:v>1.5310585554552109E-5</c:v>
                </c:pt>
                <c:pt idx="128">
                  <c:v>2.0670757921939596E-5</c:v>
                </c:pt>
                <c:pt idx="129">
                  <c:v>2.8072612035567333E-5</c:v>
                </c:pt>
                <c:pt idx="130">
                  <c:v>3.7859310297621173E-5</c:v>
                </c:pt>
                <c:pt idx="131">
                  <c:v>5.0354234537166705E-5</c:v>
                </c:pt>
                <c:pt idx="132">
                  <c:v>6.5921783509422619E-5</c:v>
                </c:pt>
                <c:pt idx="133">
                  <c:v>8.5054834248350159E-5</c:v>
                </c:pt>
                <c:pt idx="134">
                  <c:v>1.0836637805170238E-4</c:v>
                </c:pt>
                <c:pt idx="135">
                  <c:v>1.3654995781031906E-4</c:v>
                </c:pt>
                <c:pt idx="136">
                  <c:v>1.7040496872633824E-4</c:v>
                </c:pt>
                <c:pt idx="137">
                  <c:v>2.1067926004970195E-4</c:v>
                </c:pt>
                <c:pt idx="138">
                  <c:v>2.5808895816977487E-4</c:v>
                </c:pt>
                <c:pt idx="139">
                  <c:v>3.1344332256074434E-4</c:v>
                </c:pt>
                <c:pt idx="140">
                  <c:v>3.775657833159232E-4</c:v>
                </c:pt>
                <c:pt idx="141">
                  <c:v>4.5131723639589148E-4</c:v>
                </c:pt>
                <c:pt idx="142">
                  <c:v>5.3568259958472551E-4</c:v>
                </c:pt>
                <c:pt idx="143">
                  <c:v>6.316001882448268E-4</c:v>
                </c:pt>
                <c:pt idx="144">
                  <c:v>7.4004145342181017E-4</c:v>
                </c:pt>
                <c:pt idx="145">
                  <c:v>8.6193741818756846E-4</c:v>
                </c:pt>
                <c:pt idx="146">
                  <c:v>9.9817296804971317E-4</c:v>
                </c:pt>
                <c:pt idx="147">
                  <c:v>1.1493264985126584E-3</c:v>
                </c:pt>
                <c:pt idx="148">
                  <c:v>1.3155190517210595E-3</c:v>
                </c:pt>
                <c:pt idx="149">
                  <c:v>1.4965423264833191E-3</c:v>
                </c:pt>
                <c:pt idx="150">
                  <c:v>1.6920057447610372E-3</c:v>
                </c:pt>
                <c:pt idx="151">
                  <c:v>1.9016489269817988E-3</c:v>
                </c:pt>
                <c:pt idx="152">
                  <c:v>2.1255745446616286E-3</c:v>
                </c:pt>
                <c:pt idx="153">
                  <c:v>2.3639280877809157E-3</c:v>
                </c:pt>
                <c:pt idx="154">
                  <c:v>2.616627256563594E-3</c:v>
                </c:pt>
                <c:pt idx="155">
                  <c:v>2.8836472704282679E-3</c:v>
                </c:pt>
                <c:pt idx="156">
                  <c:v>3.1646811836656195E-3</c:v>
                </c:pt>
                <c:pt idx="157">
                  <c:v>3.4591711006689593E-3</c:v>
                </c:pt>
                <c:pt idx="158">
                  <c:v>3.7664832704738236E-3</c:v>
                </c:pt>
                <c:pt idx="159">
                  <c:v>4.0858192204628512E-3</c:v>
                </c:pt>
                <c:pt idx="160">
                  <c:v>4.4167721594928003E-3</c:v>
                </c:pt>
                <c:pt idx="161">
                  <c:v>4.7586015984870935E-3</c:v>
                </c:pt>
                <c:pt idx="162">
                  <c:v>5.1102375753080175E-3</c:v>
                </c:pt>
                <c:pt idx="163">
                  <c:v>5.470769506631658E-3</c:v>
                </c:pt>
                <c:pt idx="164">
                  <c:v>5.8389690538405608E-3</c:v>
                </c:pt>
                <c:pt idx="165">
                  <c:v>6.2139434807764581E-3</c:v>
                </c:pt>
                <c:pt idx="166">
                  <c:v>6.5943602692061206E-3</c:v>
                </c:pt>
                <c:pt idx="167">
                  <c:v>6.9792523528943631E-3</c:v>
                </c:pt>
                <c:pt idx="168">
                  <c:v>7.3677553305670348E-3</c:v>
                </c:pt>
                <c:pt idx="169">
                  <c:v>7.7592234140433959E-3</c:v>
                </c:pt>
                <c:pt idx="170">
                  <c:v>8.1522964056923754E-3</c:v>
                </c:pt>
                <c:pt idx="171">
                  <c:v>8.5461485877585414E-3</c:v>
                </c:pt>
                <c:pt idx="172">
                  <c:v>8.9396064954290234E-3</c:v>
                </c:pt>
                <c:pt idx="173">
                  <c:v>9.3314139860513467E-3</c:v>
                </c:pt>
                <c:pt idx="174">
                  <c:v>9.7201875368538668E-3</c:v>
                </c:pt>
                <c:pt idx="175">
                  <c:v>1.010475110514884E-2</c:v>
                </c:pt>
                <c:pt idx="176">
                  <c:v>1.048467617415047E-2</c:v>
                </c:pt>
                <c:pt idx="177">
                  <c:v>1.0857706471867738E-2</c:v>
                </c:pt>
                <c:pt idx="178">
                  <c:v>1.1222941814563058E-2</c:v>
                </c:pt>
                <c:pt idx="179">
                  <c:v>1.1579158851796554E-2</c:v>
                </c:pt>
                <c:pt idx="180">
                  <c:v>1.1924701617919786E-2</c:v>
                </c:pt>
                <c:pt idx="181">
                  <c:v>1.2258469071751434E-2</c:v>
                </c:pt>
                <c:pt idx="182">
                  <c:v>1.2579866094146283E-2</c:v>
                </c:pt>
                <c:pt idx="183">
                  <c:v>1.2888298952985041E-2</c:v>
                </c:pt>
                <c:pt idx="184">
                  <c:v>1.3183088496363224E-2</c:v>
                </c:pt>
                <c:pt idx="185">
                  <c:v>1.346425787759277E-2</c:v>
                </c:pt>
                <c:pt idx="186">
                  <c:v>1.3731516450772509E-2</c:v>
                </c:pt>
                <c:pt idx="187">
                  <c:v>1.3983324041514427E-2</c:v>
                </c:pt>
                <c:pt idx="188">
                  <c:v>1.4220479444299536E-2</c:v>
                </c:pt>
                <c:pt idx="189">
                  <c:v>1.444195753390572E-2</c:v>
                </c:pt>
                <c:pt idx="190">
                  <c:v>1.4647432850715229E-2</c:v>
                </c:pt>
                <c:pt idx="191">
                  <c:v>1.4836910995603064E-2</c:v>
                </c:pt>
                <c:pt idx="192">
                  <c:v>1.5010821943842935E-2</c:v>
                </c:pt>
                <c:pt idx="193">
                  <c:v>1.5169672732886446E-2</c:v>
                </c:pt>
                <c:pt idx="194">
                  <c:v>1.5313847526710266E-2</c:v>
                </c:pt>
                <c:pt idx="195">
                  <c:v>1.5443750419340365E-2</c:v>
                </c:pt>
                <c:pt idx="196">
                  <c:v>1.5560464040822394E-2</c:v>
                </c:pt>
                <c:pt idx="197">
                  <c:v>1.5664674502192413E-2</c:v>
                </c:pt>
                <c:pt idx="198">
                  <c:v>1.5755883884807819E-2</c:v>
                </c:pt>
                <c:pt idx="199">
                  <c:v>1.583618283278785E-2</c:v>
                </c:pt>
                <c:pt idx="200">
                  <c:v>1.5905115906821553E-2</c:v>
                </c:pt>
                <c:pt idx="201">
                  <c:v>1.5964268908319645E-2</c:v>
                </c:pt>
                <c:pt idx="202">
                  <c:v>1.6014151756600967E-2</c:v>
                </c:pt>
                <c:pt idx="203">
                  <c:v>1.6057399314665488E-2</c:v>
                </c:pt>
                <c:pt idx="204">
                  <c:v>1.6094927822901839E-2</c:v>
                </c:pt>
                <c:pt idx="205">
                  <c:v>1.6128750706380486E-2</c:v>
                </c:pt>
                <c:pt idx="206">
                  <c:v>1.6158706691916814E-2</c:v>
                </c:pt>
                <c:pt idx="207">
                  <c:v>1.6187018826802898E-2</c:v>
                </c:pt>
                <c:pt idx="208">
                  <c:v>1.6214638866446418E-2</c:v>
                </c:pt>
                <c:pt idx="209">
                  <c:v>1.6243214568445342E-2</c:v>
                </c:pt>
                <c:pt idx="210">
                  <c:v>1.6274497491026638E-2</c:v>
                </c:pt>
                <c:pt idx="211">
                  <c:v>1.6309199082595507E-2</c:v>
                </c:pt>
                <c:pt idx="212">
                  <c:v>1.6347455458575289E-2</c:v>
                </c:pt>
                <c:pt idx="213">
                  <c:v>1.6387639281339652E-2</c:v>
                </c:pt>
                <c:pt idx="214">
                  <c:v>1.642770601698465E-2</c:v>
                </c:pt>
                <c:pt idx="215">
                  <c:v>1.646656895116581E-2</c:v>
                </c:pt>
                <c:pt idx="216">
                  <c:v>1.6501956402433501E-2</c:v>
                </c:pt>
                <c:pt idx="217">
                  <c:v>1.653410501345294E-2</c:v>
                </c:pt>
                <c:pt idx="218">
                  <c:v>1.6564243048639359E-2</c:v>
                </c:pt>
                <c:pt idx="219">
                  <c:v>1.6592538879319569E-2</c:v>
                </c:pt>
                <c:pt idx="220">
                  <c:v>1.6619298115043604E-2</c:v>
                </c:pt>
                <c:pt idx="221">
                  <c:v>1.6643084380349279E-2</c:v>
                </c:pt>
                <c:pt idx="222">
                  <c:v>1.6663145399827724E-2</c:v>
                </c:pt>
                <c:pt idx="223">
                  <c:v>1.6675598988148532E-2</c:v>
                </c:pt>
                <c:pt idx="224">
                  <c:v>1.6677404413397882E-2</c:v>
                </c:pt>
                <c:pt idx="225">
                  <c:v>1.6665185971406815E-2</c:v>
                </c:pt>
                <c:pt idx="226">
                  <c:v>1.6636821113349819E-2</c:v>
                </c:pt>
                <c:pt idx="227">
                  <c:v>1.6591473749934648E-2</c:v>
                </c:pt>
                <c:pt idx="228">
                  <c:v>1.6529974874500888E-2</c:v>
                </c:pt>
                <c:pt idx="229">
                  <c:v>1.6451341039638856E-2</c:v>
                </c:pt>
                <c:pt idx="230">
                  <c:v>1.6356478076951706E-2</c:v>
                </c:pt>
                <c:pt idx="231">
                  <c:v>1.6244130839080315E-2</c:v>
                </c:pt>
                <c:pt idx="232">
                  <c:v>1.6114035533874152E-2</c:v>
                </c:pt>
                <c:pt idx="233">
                  <c:v>1.5963713863212742E-2</c:v>
                </c:pt>
                <c:pt idx="234">
                  <c:v>1.5792923763357756E-2</c:v>
                </c:pt>
                <c:pt idx="235">
                  <c:v>1.5600649105549112E-2</c:v>
                </c:pt>
                <c:pt idx="236">
                  <c:v>1.53866617554471E-2</c:v>
                </c:pt>
                <c:pt idx="237">
                  <c:v>1.5151840435348363E-2</c:v>
                </c:pt>
                <c:pt idx="238">
                  <c:v>1.4893208441340171E-2</c:v>
                </c:pt>
                <c:pt idx="239">
                  <c:v>1.4610969108209641E-2</c:v>
                </c:pt>
                <c:pt idx="240">
                  <c:v>1.4303372830497851E-2</c:v>
                </c:pt>
                <c:pt idx="241">
                  <c:v>1.3971258731688536E-2</c:v>
                </c:pt>
                <c:pt idx="242">
                  <c:v>1.361616868254454E-2</c:v>
                </c:pt>
                <c:pt idx="243">
                  <c:v>1.3240783349222025E-2</c:v>
                </c:pt>
                <c:pt idx="244">
                  <c:v>1.2848930247017176E-2</c:v>
                </c:pt>
                <c:pt idx="245">
                  <c:v>1.244326244130213E-2</c:v>
                </c:pt>
                <c:pt idx="246">
                  <c:v>1.2025292078450319E-2</c:v>
                </c:pt>
                <c:pt idx="247">
                  <c:v>1.1597124797255151E-2</c:v>
                </c:pt>
                <c:pt idx="248">
                  <c:v>1.1163281652976075E-2</c:v>
                </c:pt>
                <c:pt idx="249">
                  <c:v>1.0726766292652526E-2</c:v>
                </c:pt>
                <c:pt idx="250">
                  <c:v>1.0292340172782995E-2</c:v>
                </c:pt>
                <c:pt idx="251">
                  <c:v>9.8619274125203837E-3</c:v>
                </c:pt>
                <c:pt idx="252">
                  <c:v>9.4367059753853542E-3</c:v>
                </c:pt>
                <c:pt idx="253">
                  <c:v>9.0155919685248973E-3</c:v>
                </c:pt>
                <c:pt idx="254">
                  <c:v>8.5975056280065375E-3</c:v>
                </c:pt>
                <c:pt idx="255">
                  <c:v>8.18256321129434E-3</c:v>
                </c:pt>
                <c:pt idx="256">
                  <c:v>7.7712252224058746E-3</c:v>
                </c:pt>
                <c:pt idx="257">
                  <c:v>7.3648603559159486E-3</c:v>
                </c:pt>
                <c:pt idx="258">
                  <c:v>6.9651719280504152E-3</c:v>
                </c:pt>
                <c:pt idx="259">
                  <c:v>6.5719763457494961E-3</c:v>
                </c:pt>
                <c:pt idx="260">
                  <c:v>6.18694187324561E-3</c:v>
                </c:pt>
                <c:pt idx="261">
                  <c:v>5.8099246722292837E-3</c:v>
                </c:pt>
                <c:pt idx="262">
                  <c:v>5.4428057473910373E-3</c:v>
                </c:pt>
                <c:pt idx="263">
                  <c:v>5.0859334966520597E-3</c:v>
                </c:pt>
                <c:pt idx="264">
                  <c:v>4.7407912012415176E-3</c:v>
                </c:pt>
                <c:pt idx="265">
                  <c:v>4.4078088339546771E-3</c:v>
                </c:pt>
                <c:pt idx="266">
                  <c:v>4.0876511591329172E-3</c:v>
                </c:pt>
                <c:pt idx="267">
                  <c:v>3.7808877174617009E-3</c:v>
                </c:pt>
                <c:pt idx="268">
                  <c:v>3.4879059439896962E-3</c:v>
                </c:pt>
                <c:pt idx="269">
                  <c:v>3.2093810957653634E-3</c:v>
                </c:pt>
                <c:pt idx="270">
                  <c:v>2.9455401683089427E-3</c:v>
                </c:pt>
                <c:pt idx="271">
                  <c:v>2.6969383979757416E-3</c:v>
                </c:pt>
                <c:pt idx="272">
                  <c:v>2.4626750023013129E-3</c:v>
                </c:pt>
                <c:pt idx="273">
                  <c:v>2.24253925189299E-3</c:v>
                </c:pt>
                <c:pt idx="274">
                  <c:v>2.0359886630156939E-3</c:v>
                </c:pt>
                <c:pt idx="275">
                  <c:v>1.8424814945865804E-3</c:v>
                </c:pt>
                <c:pt idx="276">
                  <c:v>1.6617242231034707E-3</c:v>
                </c:pt>
                <c:pt idx="277">
                  <c:v>1.4934002707406948E-3</c:v>
                </c:pt>
                <c:pt idx="278">
                  <c:v>1.3371478881254722E-3</c:v>
                </c:pt>
                <c:pt idx="279">
                  <c:v>1.1925474318909492E-3</c:v>
                </c:pt>
                <c:pt idx="280">
                  <c:v>1.0591499207686361E-3</c:v>
                </c:pt>
                <c:pt idx="281">
                  <c:v>9.3657008148071829E-4</c:v>
                </c:pt>
                <c:pt idx="282">
                  <c:v>8.2435537207398775E-4</c:v>
                </c:pt>
                <c:pt idx="283">
                  <c:v>7.2209488328583017E-4</c:v>
                </c:pt>
                <c:pt idx="284">
                  <c:v>6.2928551130580037E-4</c:v>
                </c:pt>
                <c:pt idx="285">
                  <c:v>5.4540650507534116E-4</c:v>
                </c:pt>
                <c:pt idx="286">
                  <c:v>4.6997334039227626E-4</c:v>
                </c:pt>
                <c:pt idx="287">
                  <c:v>4.0240815283119224E-4</c:v>
                </c:pt>
                <c:pt idx="288">
                  <c:v>3.4224855065681943E-4</c:v>
                </c:pt>
                <c:pt idx="289">
                  <c:v>2.8898261384050709E-4</c:v>
                </c:pt>
                <c:pt idx="290">
                  <c:v>2.4209986610239346E-4</c:v>
                </c:pt>
                <c:pt idx="291">
                  <c:v>2.0100808738209635E-4</c:v>
                </c:pt>
                <c:pt idx="292">
                  <c:v>1.6510295250656834E-4</c:v>
                </c:pt>
                <c:pt idx="293">
                  <c:v>1.338113225047659E-4</c:v>
                </c:pt>
                <c:pt idx="294">
                  <c:v>1.0658784069203209E-4</c:v>
                </c:pt>
                <c:pt idx="295">
                  <c:v>8.2979336634953602E-5</c:v>
                </c:pt>
                <c:pt idx="296">
                  <c:v>6.2597096166637151E-5</c:v>
                </c:pt>
                <c:pt idx="297">
                  <c:v>4.5059875412640744E-5</c:v>
                </c:pt>
                <c:pt idx="298">
                  <c:v>3.0012600681477239E-5</c:v>
                </c:pt>
                <c:pt idx="299">
                  <c:v>1.717441385637581E-5</c:v>
                </c:pt>
                <c:pt idx="300">
                  <c:v>6.3142181211893369E-6</c:v>
                </c:pt>
                <c:pt idx="301">
                  <c:v>-2.7269350203838775E-6</c:v>
                </c:pt>
                <c:pt idx="302">
                  <c:v>-1.0119515898265125E-5</c:v>
                </c:pt>
                <c:pt idx="303">
                  <c:v>-1.6014443194945346E-5</c:v>
                </c:pt>
                <c:pt idx="304">
                  <c:v>-2.0595542611956318E-5</c:v>
                </c:pt>
                <c:pt idx="305">
                  <c:v>-2.4030793882676871E-5</c:v>
                </c:pt>
                <c:pt idx="306">
                  <c:v>-2.6511609408249914E-5</c:v>
                </c:pt>
                <c:pt idx="307">
                  <c:v>-2.8154369789079083E-5</c:v>
                </c:pt>
                <c:pt idx="308">
                  <c:v>-2.9127868628215787E-5</c:v>
                </c:pt>
                <c:pt idx="309">
                  <c:v>-2.9521491364637361E-5</c:v>
                </c:pt>
                <c:pt idx="310">
                  <c:v>-2.9469988572922587E-5</c:v>
                </c:pt>
                <c:pt idx="311">
                  <c:v>-2.9048575694551245E-5</c:v>
                </c:pt>
                <c:pt idx="312">
                  <c:v>-2.8356802249038001E-5</c:v>
                </c:pt>
                <c:pt idx="313">
                  <c:v>-2.7455140315762367E-5</c:v>
                </c:pt>
                <c:pt idx="314">
                  <c:v>-2.639460986962946E-5</c:v>
                </c:pt>
                <c:pt idx="315">
                  <c:v>-2.5218858958263374E-5</c:v>
                </c:pt>
                <c:pt idx="316">
                  <c:v>-2.3978847095016731E-5</c:v>
                </c:pt>
                <c:pt idx="317">
                  <c:v>-2.2704665370019276E-5</c:v>
                </c:pt>
                <c:pt idx="318">
                  <c:v>-2.1395775802218404E-5</c:v>
                </c:pt>
                <c:pt idx="319">
                  <c:v>-2.0081147068073587E-5</c:v>
                </c:pt>
                <c:pt idx="320">
                  <c:v>-1.8747860915010398E-5</c:v>
                </c:pt>
                <c:pt idx="321">
                  <c:v>-1.7410001099566399E-5</c:v>
                </c:pt>
                <c:pt idx="322">
                  <c:v>-1.6084484803051417E-5</c:v>
                </c:pt>
                <c:pt idx="323">
                  <c:v>-1.4788966521133152E-5</c:v>
                </c:pt>
                <c:pt idx="324">
                  <c:v>-1.3535729446704762E-5</c:v>
                </c:pt>
                <c:pt idx="325">
                  <c:v>-1.2339898818610155E-5</c:v>
                </c:pt>
                <c:pt idx="326">
                  <c:v>-1.1204469967407516E-5</c:v>
                </c:pt>
                <c:pt idx="327">
                  <c:v>-1.0130299555631762E-5</c:v>
                </c:pt>
                <c:pt idx="328">
                  <c:v>-9.1184722181741634E-6</c:v>
                </c:pt>
                <c:pt idx="329">
                  <c:v>-8.1672246611200821E-6</c:v>
                </c:pt>
                <c:pt idx="330">
                  <c:v>-7.2810555090065119E-6</c:v>
                </c:pt>
                <c:pt idx="331">
                  <c:v>-6.4541026370773552E-6</c:v>
                </c:pt>
                <c:pt idx="332">
                  <c:v>-5.6862154280877106E-6</c:v>
                </c:pt>
                <c:pt idx="333">
                  <c:v>-4.9820139736988984E-6</c:v>
                </c:pt>
                <c:pt idx="334">
                  <c:v>-4.3362175846557419E-6</c:v>
                </c:pt>
                <c:pt idx="335">
                  <c:v>-3.7432941567314098E-6</c:v>
                </c:pt>
                <c:pt idx="336">
                  <c:v>-3.2029381335936837E-6</c:v>
                </c:pt>
                <c:pt idx="337">
                  <c:v>-2.7117503306981903E-6</c:v>
                </c:pt>
                <c:pt idx="338">
                  <c:v>-2.2699949029258466E-6</c:v>
                </c:pt>
                <c:pt idx="339">
                  <c:v>-1.8718958083296378E-6</c:v>
                </c:pt>
                <c:pt idx="340">
                  <c:v>-1.5162714177813832E-6</c:v>
                </c:pt>
                <c:pt idx="341">
                  <c:v>-1.1989424432824736E-6</c:v>
                </c:pt>
                <c:pt idx="342">
                  <c:v>-9.1913740254551363E-7</c:v>
                </c:pt>
                <c:pt idx="343">
                  <c:v>-6.6949023638605258E-7</c:v>
                </c:pt>
                <c:pt idx="344">
                  <c:v>-4.5077804169753328E-7</c:v>
                </c:pt>
                <c:pt idx="345">
                  <c:v>-2.5904859759352994E-7</c:v>
                </c:pt>
                <c:pt idx="346">
                  <c:v>-9.0329346843959672E-8</c:v>
                </c:pt>
                <c:pt idx="347">
                  <c:v>5.5642558982047321E-8</c:v>
                </c:pt>
                <c:pt idx="348">
                  <c:v>1.8071436467849481E-7</c:v>
                </c:pt>
                <c:pt idx="349">
                  <c:v>2.8623891990847216E-7</c:v>
                </c:pt>
                <c:pt idx="350">
                  <c:v>3.7657535690391866E-7</c:v>
                </c:pt>
                <c:pt idx="351">
                  <c:v>4.5103024664429755E-7</c:v>
                </c:pt>
                <c:pt idx="352">
                  <c:v>5.113762507457345E-7</c:v>
                </c:pt>
                <c:pt idx="353">
                  <c:v>5.6130474524958512E-7</c:v>
                </c:pt>
                <c:pt idx="354">
                  <c:v>5.9892372392091865E-7</c:v>
                </c:pt>
                <c:pt idx="355">
                  <c:v>6.2736043029392027E-7</c:v>
                </c:pt>
                <c:pt idx="356">
                  <c:v>6.4783960446671574E-7</c:v>
                </c:pt>
                <c:pt idx="357">
                  <c:v>6.6075467985076573E-7</c:v>
                </c:pt>
                <c:pt idx="358">
                  <c:v>6.6788642205380319E-7</c:v>
                </c:pt>
                <c:pt idx="359">
                  <c:v>6.6957585500274088E-7</c:v>
                </c:pt>
                <c:pt idx="360">
                  <c:v>6.6673774747479567E-7</c:v>
                </c:pt>
                <c:pt idx="361">
                  <c:v>6.5969245009519734E-7</c:v>
                </c:pt>
                <c:pt idx="362">
                  <c:v>6.4940627548257498E-7</c:v>
                </c:pt>
                <c:pt idx="363">
                  <c:v>6.3695597597900139E-7</c:v>
                </c:pt>
                <c:pt idx="364">
                  <c:v>6.2210381537875344E-7</c:v>
                </c:pt>
                <c:pt idx="365">
                  <c:v>6.0581849810722078E-7</c:v>
                </c:pt>
                <c:pt idx="366">
                  <c:v>5.8856996087854929E-7</c:v>
                </c:pt>
                <c:pt idx="367">
                  <c:v>5.705792266460673E-7</c:v>
                </c:pt>
                <c:pt idx="368">
                  <c:v>5.5207116197434885E-7</c:v>
                </c:pt>
                <c:pt idx="369">
                  <c:v>5.334827203841835E-7</c:v>
                </c:pt>
                <c:pt idx="370">
                  <c:v>5.1434047948429286E-7</c:v>
                </c:pt>
                <c:pt idx="371">
                  <c:v>4.9550817542880097E-7</c:v>
                </c:pt>
                <c:pt idx="372">
                  <c:v>4.7658663036023603E-7</c:v>
                </c:pt>
                <c:pt idx="373">
                  <c:v>4.5817053737079319E-7</c:v>
                </c:pt>
                <c:pt idx="374">
                  <c:v>4.3959870391038487E-7</c:v>
                </c:pt>
                <c:pt idx="375">
                  <c:v>4.2148164580418856E-7</c:v>
                </c:pt>
                <c:pt idx="376">
                  <c:v>4.0355984649971468E-7</c:v>
                </c:pt>
                <c:pt idx="377">
                  <c:v>3.8587389161248156E-7</c:v>
                </c:pt>
                <c:pt idx="378">
                  <c:v>3.6874389682166627E-7</c:v>
                </c:pt>
                <c:pt idx="379">
                  <c:v>3.5177852732001555E-7</c:v>
                </c:pt>
                <c:pt idx="380">
                  <c:v>3.354449276731289E-7</c:v>
                </c:pt>
                <c:pt idx="381">
                  <c:v>3.1951763520898181E-7</c:v>
                </c:pt>
                <c:pt idx="382">
                  <c:v>3.0427724931840169E-7</c:v>
                </c:pt>
                <c:pt idx="383">
                  <c:v>2.8940247655301147E-7</c:v>
                </c:pt>
                <c:pt idx="384">
                  <c:v>2.7523312408499977E-7</c:v>
                </c:pt>
                <c:pt idx="385">
                  <c:v>2.615540578988989E-7</c:v>
                </c:pt>
                <c:pt idx="386">
                  <c:v>2.484151054780362E-7</c:v>
                </c:pt>
                <c:pt idx="387">
                  <c:v>2.358635336102005E-7</c:v>
                </c:pt>
                <c:pt idx="388">
                  <c:v>2.2388489088386085E-7</c:v>
                </c:pt>
                <c:pt idx="389">
                  <c:v>2.1241319110248785E-7</c:v>
                </c:pt>
                <c:pt idx="390">
                  <c:v>2.0143464491147514E-7</c:v>
                </c:pt>
                <c:pt idx="391">
                  <c:v>1.9095978910491193E-7</c:v>
                </c:pt>
                <c:pt idx="392">
                  <c:v>1.8089520764700968E-7</c:v>
                </c:pt>
                <c:pt idx="393">
                  <c:v>1.7125924682875782E-7</c:v>
                </c:pt>
                <c:pt idx="394">
                  <c:v>1.6216009223812649E-7</c:v>
                </c:pt>
                <c:pt idx="395">
                  <c:v>1.5343535187958048E-7</c:v>
                </c:pt>
                <c:pt idx="396">
                  <c:v>1.4520995795952225E-7</c:v>
                </c:pt>
                <c:pt idx="397">
                  <c:v>1.3735499639719422E-7</c:v>
                </c:pt>
                <c:pt idx="398">
                  <c:v>1.2987145590189913E-7</c:v>
                </c:pt>
                <c:pt idx="399">
                  <c:v>1.2273771320238959E-7</c:v>
                </c:pt>
                <c:pt idx="400">
                  <c:v>1.1602577628188246E-7</c:v>
                </c:pt>
              </c:numCache>
            </c:numRef>
          </c:val>
          <c:extLst>
            <c:ext xmlns:c16="http://schemas.microsoft.com/office/drawing/2014/chart" uri="{C3380CC4-5D6E-409C-BE32-E72D297353CC}">
              <c16:uniqueId val="{00000000-9A39-4C5A-8CB2-6A90B1E26ADD}"/>
            </c:ext>
          </c:extLst>
        </c:ser>
        <c:ser>
          <c:idx val="1"/>
          <c:order val="1"/>
          <c:tx>
            <c:strRef>
              <c:f>'Demonstration Calculations'!$S$9</c:f>
              <c:strCache>
                <c:ptCount val="1"/>
                <c:pt idx="0">
                  <c:v>Y</c:v>
                </c:pt>
              </c:strCache>
            </c:strRef>
          </c:tx>
          <c:spPr>
            <a:solidFill>
              <a:schemeClr val="accent2"/>
            </a:solidFill>
            <a:ln>
              <a:noFill/>
            </a:ln>
            <a:effectLst/>
          </c:spPr>
          <c:invertIfNegative val="0"/>
          <c:cat>
            <c:numRef>
              <c:f>'Demonstration Calculations'!$Q$10:$Q$410</c:f>
              <c:numCache>
                <c:formatCode>0</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cat>
          <c:val>
            <c:numRef>
              <c:f>'Demonstration Calculations'!$S$10:$S$410</c:f>
              <c:numCache>
                <c:formatCode>0.000000</c:formatCode>
                <c:ptCount val="401"/>
                <c:pt idx="0">
                  <c:v>3.1917417923860415E-8</c:v>
                </c:pt>
                <c:pt idx="1">
                  <c:v>3.5422233299879398E-8</c:v>
                </c:pt>
                <c:pt idx="2">
                  <c:v>3.9188613277902577E-8</c:v>
                </c:pt>
                <c:pt idx="3">
                  <c:v>4.3525683302373713E-8</c:v>
                </c:pt>
                <c:pt idx="4">
                  <c:v>4.8724629364719065E-8</c:v>
                </c:pt>
                <c:pt idx="5">
                  <c:v>5.5084790437924761E-8</c:v>
                </c:pt>
                <c:pt idx="6">
                  <c:v>6.2894968998370284E-8</c:v>
                </c:pt>
                <c:pt idx="7">
                  <c:v>7.2179960836887017E-8</c:v>
                </c:pt>
                <c:pt idx="8">
                  <c:v>8.2951470124479271E-8</c:v>
                </c:pt>
                <c:pt idx="9">
                  <c:v>9.5091814833080596E-8</c:v>
                </c:pt>
                <c:pt idx="10">
                  <c:v>1.0860315761247418E-7</c:v>
                </c:pt>
                <c:pt idx="11">
                  <c:v>1.2340768487870087E-7</c:v>
                </c:pt>
                <c:pt idx="12">
                  <c:v>1.3990296654561589E-7</c:v>
                </c:pt>
                <c:pt idx="13">
                  <c:v>1.5879494358967132E-7</c:v>
                </c:pt>
                <c:pt idx="14">
                  <c:v>1.8077205229651826E-7</c:v>
                </c:pt>
                <c:pt idx="15">
                  <c:v>2.0668722997928657E-7</c:v>
                </c:pt>
                <c:pt idx="16">
                  <c:v>2.3785904682852607E-7</c:v>
                </c:pt>
                <c:pt idx="17">
                  <c:v>2.7414544520011598E-7</c:v>
                </c:pt>
                <c:pt idx="18">
                  <c:v>3.1475652653058794E-7</c:v>
                </c:pt>
                <c:pt idx="19">
                  <c:v>3.5844123946450754E-7</c:v>
                </c:pt>
                <c:pt idx="20">
                  <c:v>4.0460043574057525E-7</c:v>
                </c:pt>
                <c:pt idx="21">
                  <c:v>4.5252846834508233E-7</c:v>
                </c:pt>
                <c:pt idx="22">
                  <c:v>5.0633150533518117E-7</c:v>
                </c:pt>
                <c:pt idx="23">
                  <c:v>5.713283180055891E-7</c:v>
                </c:pt>
                <c:pt idx="24">
                  <c:v>6.544638248747323E-7</c:v>
                </c:pt>
                <c:pt idx="25">
                  <c:v>7.6326435643841413E-7</c:v>
                </c:pt>
                <c:pt idx="26">
                  <c:v>9.0664134780172821E-7</c:v>
                </c:pt>
                <c:pt idx="27">
                  <c:v>1.0907676416034623E-6</c:v>
                </c:pt>
                <c:pt idx="28">
                  <c:v>1.320575406394041E-6</c:v>
                </c:pt>
                <c:pt idx="29">
                  <c:v>1.6028311789833385E-6</c:v>
                </c:pt>
                <c:pt idx="30">
                  <c:v>1.9443035713800388E-6</c:v>
                </c:pt>
                <c:pt idx="31">
                  <c:v>2.3561494613279601E-6</c:v>
                </c:pt>
                <c:pt idx="32">
                  <c:v>2.859300676865878E-6</c:v>
                </c:pt>
                <c:pt idx="33">
                  <c:v>3.4758721528982097E-6</c:v>
                </c:pt>
                <c:pt idx="34">
                  <c:v>4.2346819488583836E-6</c:v>
                </c:pt>
                <c:pt idx="35">
                  <c:v>5.1679799907903401E-6</c:v>
                </c:pt>
                <c:pt idx="36">
                  <c:v>6.3026026704957982E-6</c:v>
                </c:pt>
                <c:pt idx="37">
                  <c:v>7.6783142667541131E-6</c:v>
                </c:pt>
                <c:pt idx="38">
                  <c:v>9.3596735103927761E-6</c:v>
                </c:pt>
                <c:pt idx="39">
                  <c:v>1.1419395015238693E-5</c:v>
                </c:pt>
                <c:pt idx="40">
                  <c:v>1.3943905214768428E-5</c:v>
                </c:pt>
                <c:pt idx="41">
                  <c:v>1.7022959162842119E-5</c:v>
                </c:pt>
                <c:pt idx="42">
                  <c:v>2.0700778272244334E-5</c:v>
                </c:pt>
                <c:pt idx="43">
                  <c:v>2.5001492892880902E-5</c:v>
                </c:pt>
                <c:pt idx="44">
                  <c:v>2.9931184861071575E-5</c:v>
                </c:pt>
                <c:pt idx="45">
                  <c:v>3.5492940054014278E-5</c:v>
                </c:pt>
                <c:pt idx="46">
                  <c:v>4.1699101238345013E-5</c:v>
                </c:pt>
                <c:pt idx="47">
                  <c:v>4.8594446771424234E-5</c:v>
                </c:pt>
                <c:pt idx="48">
                  <c:v>5.6215510096850565E-5</c:v>
                </c:pt>
                <c:pt idx="49">
                  <c:v>6.4590593038102732E-5</c:v>
                </c:pt>
                <c:pt idx="50">
                  <c:v>7.3751992509100845E-5</c:v>
                </c:pt>
                <c:pt idx="51">
                  <c:v>8.3708829420097428E-5</c:v>
                </c:pt>
                <c:pt idx="52">
                  <c:v>9.4467762295865715E-5</c:v>
                </c:pt>
                <c:pt idx="53">
                  <c:v>1.0604494616262938E-4</c:v>
                </c:pt>
                <c:pt idx="54">
                  <c:v>1.1843929839617532E-4</c:v>
                </c:pt>
                <c:pt idx="55">
                  <c:v>1.3168625913865509E-4</c:v>
                </c:pt>
                <c:pt idx="56">
                  <c:v>1.4575926567620765E-4</c:v>
                </c:pt>
                <c:pt idx="57">
                  <c:v>1.6067707569955044E-4</c:v>
                </c:pt>
                <c:pt idx="58">
                  <c:v>1.76311469337535E-4</c:v>
                </c:pt>
                <c:pt idx="59">
                  <c:v>1.9258870255907956E-4</c:v>
                </c:pt>
                <c:pt idx="60">
                  <c:v>2.0940324041801247E-4</c:v>
                </c:pt>
                <c:pt idx="61">
                  <c:v>2.2665890712733646E-4</c:v>
                </c:pt>
                <c:pt idx="62">
                  <c:v>2.4435626521385635E-4</c:v>
                </c:pt>
                <c:pt idx="63">
                  <c:v>2.6258853608053821E-4</c:v>
                </c:pt>
                <c:pt idx="64">
                  <c:v>2.8137989954734238E-4</c:v>
                </c:pt>
                <c:pt idx="65">
                  <c:v>3.0086508515011243E-4</c:v>
                </c:pt>
                <c:pt idx="66">
                  <c:v>3.2099255508788205E-4</c:v>
                </c:pt>
                <c:pt idx="67">
                  <c:v>3.4171670435631724E-4</c:v>
                </c:pt>
                <c:pt idx="68">
                  <c:v>3.6306592999354624E-4</c:v>
                </c:pt>
                <c:pt idx="69">
                  <c:v>3.8497797201430617E-4</c:v>
                </c:pt>
                <c:pt idx="70">
                  <c:v>4.0740908946299969E-4</c:v>
                </c:pt>
                <c:pt idx="71">
                  <c:v>4.3034856379163555E-4</c:v>
                </c:pt>
                <c:pt idx="72">
                  <c:v>4.5383164556068919E-4</c:v>
                </c:pt>
                <c:pt idx="73">
                  <c:v>4.7771011356189915E-4</c:v>
                </c:pt>
                <c:pt idx="74">
                  <c:v>5.0201418455265707E-4</c:v>
                </c:pt>
                <c:pt idx="75">
                  <c:v>5.2674538559482323E-4</c:v>
                </c:pt>
                <c:pt idx="76">
                  <c:v>5.5188011771550741E-4</c:v>
                </c:pt>
                <c:pt idx="77">
                  <c:v>5.7734016063974703E-4</c:v>
                </c:pt>
                <c:pt idx="78">
                  <c:v>6.0303609283717246E-4</c:v>
                </c:pt>
                <c:pt idx="79">
                  <c:v>6.2882890934360931E-4</c:v>
                </c:pt>
                <c:pt idx="80">
                  <c:v>6.5457827658550933E-4</c:v>
                </c:pt>
                <c:pt idx="81">
                  <c:v>6.8021805434435824E-4</c:v>
                </c:pt>
                <c:pt idx="82">
                  <c:v>7.0586704678735578E-4</c:v>
                </c:pt>
                <c:pt idx="83">
                  <c:v>7.3160630893708846E-4</c:v>
                </c:pt>
                <c:pt idx="84">
                  <c:v>7.5756446360081644E-4</c:v>
                </c:pt>
                <c:pt idx="85">
                  <c:v>7.8382052280347018E-4</c:v>
                </c:pt>
                <c:pt idx="86">
                  <c:v>8.1041909408965268E-4</c:v>
                </c:pt>
                <c:pt idx="87">
                  <c:v>8.3730245919355812E-4</c:v>
                </c:pt>
                <c:pt idx="88">
                  <c:v>8.6455996959959776E-4</c:v>
                </c:pt>
                <c:pt idx="89">
                  <c:v>8.9220003688779772E-4</c:v>
                </c:pt>
                <c:pt idx="90">
                  <c:v>9.2029713336774452E-4</c:v>
                </c:pt>
                <c:pt idx="91">
                  <c:v>9.487548091455147E-4</c:v>
                </c:pt>
                <c:pt idx="92">
                  <c:v>9.7743532109892742E-4</c:v>
                </c:pt>
                <c:pt idx="93">
                  <c:v>1.0061647064826221E-3</c:v>
                </c:pt>
                <c:pt idx="94">
                  <c:v>1.0348033408521661E-3</c:v>
                </c:pt>
                <c:pt idx="95">
                  <c:v>1.0631497953303968E-3</c:v>
                </c:pt>
                <c:pt idx="96">
                  <c:v>1.0911556537533834E-3</c:v>
                </c:pt>
                <c:pt idx="97">
                  <c:v>1.1185799700389272E-3</c:v>
                </c:pt>
                <c:pt idx="98">
                  <c:v>1.1448866158726299E-3</c:v>
                </c:pt>
                <c:pt idx="99">
                  <c:v>1.1695713784321015E-3</c:v>
                </c:pt>
                <c:pt idx="100">
                  <c:v>1.1921957521441938E-3</c:v>
                </c:pt>
                <c:pt idx="101">
                  <c:v>1.2124463490321979E-3</c:v>
                </c:pt>
                <c:pt idx="102">
                  <c:v>1.2306804471580036E-3</c:v>
                </c:pt>
                <c:pt idx="103">
                  <c:v>1.2472491177975258E-3</c:v>
                </c:pt>
                <c:pt idx="104">
                  <c:v>1.2625255754922361E-3</c:v>
                </c:pt>
                <c:pt idx="105">
                  <c:v>1.276858896608083E-3</c:v>
                </c:pt>
                <c:pt idx="106">
                  <c:v>1.2904104558522031E-3</c:v>
                </c:pt>
                <c:pt idx="107">
                  <c:v>1.3030754417934685E-3</c:v>
                </c:pt>
                <c:pt idx="108">
                  <c:v>1.3150052902558922E-3</c:v>
                </c:pt>
                <c:pt idx="109">
                  <c:v>1.326233314221001E-3</c:v>
                </c:pt>
                <c:pt idx="110">
                  <c:v>1.3369491057667615E-3</c:v>
                </c:pt>
                <c:pt idx="111">
                  <c:v>1.3473952561701707E-3</c:v>
                </c:pt>
                <c:pt idx="112">
                  <c:v>1.3576603088661934E-3</c:v>
                </c:pt>
                <c:pt idx="113">
                  <c:v>1.3677659078572767E-3</c:v>
                </c:pt>
                <c:pt idx="114">
                  <c:v>1.377873626387214E-3</c:v>
                </c:pt>
                <c:pt idx="115">
                  <c:v>1.3880176936573833E-3</c:v>
                </c:pt>
                <c:pt idx="116">
                  <c:v>1.3984979968203692E-3</c:v>
                </c:pt>
                <c:pt idx="117">
                  <c:v>1.4099915285935075E-3</c:v>
                </c:pt>
                <c:pt idx="118">
                  <c:v>1.4235640103973473E-3</c:v>
                </c:pt>
                <c:pt idx="119">
                  <c:v>1.4401557113829155E-3</c:v>
                </c:pt>
                <c:pt idx="120">
                  <c:v>1.460958094247899E-3</c:v>
                </c:pt>
                <c:pt idx="121">
                  <c:v>1.486852356185938E-3</c:v>
                </c:pt>
                <c:pt idx="122">
                  <c:v>1.5183223986576122E-3</c:v>
                </c:pt>
                <c:pt idx="123">
                  <c:v>1.5553767774105403E-3</c:v>
                </c:pt>
                <c:pt idx="124">
                  <c:v>1.5986066144420574E-3</c:v>
                </c:pt>
                <c:pt idx="125">
                  <c:v>1.6486456693146786E-3</c:v>
                </c:pt>
                <c:pt idx="126">
                  <c:v>1.7062300658353157E-3</c:v>
                </c:pt>
                <c:pt idx="127">
                  <c:v>1.7731092811030782E-3</c:v>
                </c:pt>
                <c:pt idx="128">
                  <c:v>1.8510163531205688E-3</c:v>
                </c:pt>
                <c:pt idx="129">
                  <c:v>1.9417384533191929E-3</c:v>
                </c:pt>
                <c:pt idx="130">
                  <c:v>2.0476594709358548E-3</c:v>
                </c:pt>
                <c:pt idx="131">
                  <c:v>2.1699619760714396E-3</c:v>
                </c:pt>
                <c:pt idx="132">
                  <c:v>2.3104711276273199E-3</c:v>
                </c:pt>
                <c:pt idx="133">
                  <c:v>2.4702667067444521E-3</c:v>
                </c:pt>
                <c:pt idx="134">
                  <c:v>2.6511029615601243E-3</c:v>
                </c:pt>
                <c:pt idx="135">
                  <c:v>2.8539410426197953E-3</c:v>
                </c:pt>
                <c:pt idx="136">
                  <c:v>3.0803986599413345E-3</c:v>
                </c:pt>
                <c:pt idx="137">
                  <c:v>3.3318487921566819E-3</c:v>
                </c:pt>
                <c:pt idx="138">
                  <c:v>3.6083221235189001E-3</c:v>
                </c:pt>
                <c:pt idx="139">
                  <c:v>3.9101728487197264E-3</c:v>
                </c:pt>
                <c:pt idx="140">
                  <c:v>4.2369480979027249E-3</c:v>
                </c:pt>
                <c:pt idx="141">
                  <c:v>4.5877362486358214E-3</c:v>
                </c:pt>
                <c:pt idx="142">
                  <c:v>4.9629724345704026E-3</c:v>
                </c:pt>
                <c:pt idx="143">
                  <c:v>5.3628285155999378E-3</c:v>
                </c:pt>
                <c:pt idx="144">
                  <c:v>5.7877742066700542E-3</c:v>
                </c:pt>
                <c:pt idx="145">
                  <c:v>6.2380361323574754E-3</c:v>
                </c:pt>
                <c:pt idx="146">
                  <c:v>6.7125855804472841E-3</c:v>
                </c:pt>
                <c:pt idx="147">
                  <c:v>7.2098560997141221E-3</c:v>
                </c:pt>
                <c:pt idx="148">
                  <c:v>7.7277077802220435E-3</c:v>
                </c:pt>
                <c:pt idx="149">
                  <c:v>8.2630187241689683E-3</c:v>
                </c:pt>
                <c:pt idx="150">
                  <c:v>8.8127429122901151E-3</c:v>
                </c:pt>
                <c:pt idx="151">
                  <c:v>9.3744136071565384E-3</c:v>
                </c:pt>
                <c:pt idx="152">
                  <c:v>9.9452974009869004E-3</c:v>
                </c:pt>
                <c:pt idx="153">
                  <c:v>1.0522885058403753E-2</c:v>
                </c:pt>
                <c:pt idx="154">
                  <c:v>1.1103969597705732E-2</c:v>
                </c:pt>
                <c:pt idx="155">
                  <c:v>1.1685963066721304E-2</c:v>
                </c:pt>
                <c:pt idx="156">
                  <c:v>1.2266343993569696E-2</c:v>
                </c:pt>
                <c:pt idx="157">
                  <c:v>1.2842267847573523E-2</c:v>
                </c:pt>
                <c:pt idx="158">
                  <c:v>1.3410255107689771E-2</c:v>
                </c:pt>
                <c:pt idx="159">
                  <c:v>1.3966680566256967E-2</c:v>
                </c:pt>
                <c:pt idx="160">
                  <c:v>1.4509644077672629E-2</c:v>
                </c:pt>
                <c:pt idx="161">
                  <c:v>1.5036553254641736E-2</c:v>
                </c:pt>
                <c:pt idx="162">
                  <c:v>1.554456308102652E-2</c:v>
                </c:pt>
                <c:pt idx="163">
                  <c:v>1.6031766003796688E-2</c:v>
                </c:pt>
                <c:pt idx="164">
                  <c:v>1.6495655278213849E-2</c:v>
                </c:pt>
                <c:pt idx="165">
                  <c:v>1.6935025838768866E-2</c:v>
                </c:pt>
                <c:pt idx="166">
                  <c:v>1.7347605239861157E-2</c:v>
                </c:pt>
                <c:pt idx="167">
                  <c:v>1.7732214616422819E-2</c:v>
                </c:pt>
                <c:pt idx="168">
                  <c:v>1.8088183232242393E-2</c:v>
                </c:pt>
                <c:pt idx="169">
                  <c:v>1.841557550402962E-2</c:v>
                </c:pt>
                <c:pt idx="170">
                  <c:v>1.8712954193952445E-2</c:v>
                </c:pt>
                <c:pt idx="171">
                  <c:v>1.897978565244263E-2</c:v>
                </c:pt>
                <c:pt idx="172">
                  <c:v>1.9215839490706439E-2</c:v>
                </c:pt>
                <c:pt idx="173">
                  <c:v>1.9420593275962652E-2</c:v>
                </c:pt>
                <c:pt idx="174">
                  <c:v>1.9593351457296189E-2</c:v>
                </c:pt>
                <c:pt idx="175">
                  <c:v>1.973391100821744E-2</c:v>
                </c:pt>
                <c:pt idx="176">
                  <c:v>1.9843375123779525E-2</c:v>
                </c:pt>
                <c:pt idx="177">
                  <c:v>1.9919815217982431E-2</c:v>
                </c:pt>
                <c:pt idx="178">
                  <c:v>1.996429318271321E-2</c:v>
                </c:pt>
                <c:pt idx="179">
                  <c:v>1.9977187429767632E-2</c:v>
                </c:pt>
                <c:pt idx="180">
                  <c:v>1.9958079242775754E-2</c:v>
                </c:pt>
                <c:pt idx="181">
                  <c:v>1.9907307701446417E-2</c:v>
                </c:pt>
                <c:pt idx="182">
                  <c:v>1.9826925457433531E-2</c:v>
                </c:pt>
                <c:pt idx="183">
                  <c:v>1.9718323692588278E-2</c:v>
                </c:pt>
                <c:pt idx="184">
                  <c:v>1.9582726926291972E-2</c:v>
                </c:pt>
                <c:pt idx="185">
                  <c:v>1.9422350765053484E-2</c:v>
                </c:pt>
                <c:pt idx="186">
                  <c:v>1.9238912810122553E-2</c:v>
                </c:pt>
                <c:pt idx="187">
                  <c:v>1.903247140235844E-2</c:v>
                </c:pt>
                <c:pt idx="188">
                  <c:v>1.8806218050295965E-2</c:v>
                </c:pt>
                <c:pt idx="189">
                  <c:v>1.8560690270390236E-2</c:v>
                </c:pt>
                <c:pt idx="190">
                  <c:v>1.8297278669309667E-2</c:v>
                </c:pt>
                <c:pt idx="191">
                  <c:v>1.8017707219788594E-2</c:v>
                </c:pt>
                <c:pt idx="192">
                  <c:v>1.7724195579054119E-2</c:v>
                </c:pt>
                <c:pt idx="193">
                  <c:v>1.741888651921826E-2</c:v>
                </c:pt>
                <c:pt idx="194">
                  <c:v>1.7103609959185789E-2</c:v>
                </c:pt>
                <c:pt idx="195">
                  <c:v>1.6780070188562812E-2</c:v>
                </c:pt>
                <c:pt idx="196">
                  <c:v>1.6450525504041136E-2</c:v>
                </c:pt>
                <c:pt idx="197">
                  <c:v>1.6116729468059796E-2</c:v>
                </c:pt>
                <c:pt idx="198">
                  <c:v>1.5779137224667436E-2</c:v>
                </c:pt>
                <c:pt idx="199">
                  <c:v>1.544065476523482E-2</c:v>
                </c:pt>
                <c:pt idx="200">
                  <c:v>1.5101441491798267E-2</c:v>
                </c:pt>
                <c:pt idx="201">
                  <c:v>1.4763459237241266E-2</c:v>
                </c:pt>
                <c:pt idx="202">
                  <c:v>1.4427572627236965E-2</c:v>
                </c:pt>
                <c:pt idx="203">
                  <c:v>1.4096518465484169E-2</c:v>
                </c:pt>
                <c:pt idx="204">
                  <c:v>1.377131387982302E-2</c:v>
                </c:pt>
                <c:pt idx="205">
                  <c:v>1.3453810751704876E-2</c:v>
                </c:pt>
                <c:pt idx="206">
                  <c:v>1.3143956718704199E-2</c:v>
                </c:pt>
                <c:pt idx="207">
                  <c:v>1.2843428220011364E-2</c:v>
                </c:pt>
                <c:pt idx="208">
                  <c:v>1.2552652595387018E-2</c:v>
                </c:pt>
                <c:pt idx="209">
                  <c:v>1.2272560200435092E-2</c:v>
                </c:pt>
                <c:pt idx="210">
                  <c:v>1.2004087109721491E-2</c:v>
                </c:pt>
                <c:pt idx="211">
                  <c:v>1.1747143239900669E-2</c:v>
                </c:pt>
                <c:pt idx="212">
                  <c:v>1.1501828613317389E-2</c:v>
                </c:pt>
                <c:pt idx="213">
                  <c:v>1.1267469908045127E-2</c:v>
                </c:pt>
                <c:pt idx="214">
                  <c:v>1.1043147027878012E-2</c:v>
                </c:pt>
                <c:pt idx="215">
                  <c:v>1.0828635151097872E-2</c:v>
                </c:pt>
                <c:pt idx="216">
                  <c:v>1.0622769374232456E-2</c:v>
                </c:pt>
                <c:pt idx="217">
                  <c:v>1.0424865396323865E-2</c:v>
                </c:pt>
                <c:pt idx="218">
                  <c:v>1.023451709701088E-2</c:v>
                </c:pt>
                <c:pt idx="219">
                  <c:v>1.0050732325917211E-2</c:v>
                </c:pt>
                <c:pt idx="220">
                  <c:v>9.8726954533915594E-3</c:v>
                </c:pt>
                <c:pt idx="221">
                  <c:v>9.6989466802619509E-3</c:v>
                </c:pt>
                <c:pt idx="222">
                  <c:v>9.5295033762871073E-3</c:v>
                </c:pt>
                <c:pt idx="223">
                  <c:v>9.3628289071620158E-3</c:v>
                </c:pt>
                <c:pt idx="224">
                  <c:v>9.1979724686907273E-3</c:v>
                </c:pt>
                <c:pt idx="225">
                  <c:v>9.0338823724114212E-3</c:v>
                </c:pt>
                <c:pt idx="226">
                  <c:v>8.8698983880692705E-3</c:v>
                </c:pt>
                <c:pt idx="227">
                  <c:v>8.7052597392814762E-3</c:v>
                </c:pt>
                <c:pt idx="228">
                  <c:v>8.5400871847257608E-3</c:v>
                </c:pt>
                <c:pt idx="229">
                  <c:v>8.373586770251169E-3</c:v>
                </c:pt>
                <c:pt idx="230">
                  <c:v>8.2059729430547651E-3</c:v>
                </c:pt>
                <c:pt idx="231">
                  <c:v>8.0366154424940436E-3</c:v>
                </c:pt>
                <c:pt idx="232">
                  <c:v>7.8655691544987482E-3</c:v>
                </c:pt>
                <c:pt idx="233">
                  <c:v>7.6916798437851267E-3</c:v>
                </c:pt>
                <c:pt idx="234">
                  <c:v>7.5149057595262055E-3</c:v>
                </c:pt>
                <c:pt idx="235">
                  <c:v>7.3348320389687426E-3</c:v>
                </c:pt>
                <c:pt idx="236">
                  <c:v>7.1513775284796502E-3</c:v>
                </c:pt>
                <c:pt idx="237">
                  <c:v>6.9648991096066103E-3</c:v>
                </c:pt>
                <c:pt idx="238">
                  <c:v>6.7739612054918373E-3</c:v>
                </c:pt>
                <c:pt idx="239">
                  <c:v>6.5785849912223925E-3</c:v>
                </c:pt>
                <c:pt idx="240">
                  <c:v>6.3778871627460914E-3</c:v>
                </c:pt>
                <c:pt idx="241">
                  <c:v>6.172138871395649E-3</c:v>
                </c:pt>
                <c:pt idx="242">
                  <c:v>5.9618911507266217E-3</c:v>
                </c:pt>
                <c:pt idx="243">
                  <c:v>5.7481684550446024E-3</c:v>
                </c:pt>
                <c:pt idx="244">
                  <c:v>5.532476871042343E-3</c:v>
                </c:pt>
                <c:pt idx="245">
                  <c:v>5.3157935103247062E-3</c:v>
                </c:pt>
                <c:pt idx="246">
                  <c:v>5.0986357197350275E-3</c:v>
                </c:pt>
                <c:pt idx="247">
                  <c:v>4.8816604498437026E-3</c:v>
                </c:pt>
                <c:pt idx="248">
                  <c:v>4.6664451729302552E-3</c:v>
                </c:pt>
                <c:pt idx="249">
                  <c:v>4.4539217765030585E-3</c:v>
                </c:pt>
                <c:pt idx="250">
                  <c:v>4.2457505382744298E-3</c:v>
                </c:pt>
                <c:pt idx="251">
                  <c:v>4.0424713643734261E-3</c:v>
                </c:pt>
                <c:pt idx="252">
                  <c:v>3.8444486744934636E-3</c:v>
                </c:pt>
                <c:pt idx="253">
                  <c:v>3.6511098619623878E-3</c:v>
                </c:pt>
                <c:pt idx="254">
                  <c:v>3.461877774395293E-3</c:v>
                </c:pt>
                <c:pt idx="255">
                  <c:v>3.276649228364775E-3</c:v>
                </c:pt>
                <c:pt idx="256">
                  <c:v>3.0954309681818729E-3</c:v>
                </c:pt>
                <c:pt idx="257">
                  <c:v>2.9185970671036484E-3</c:v>
                </c:pt>
                <c:pt idx="258">
                  <c:v>2.7466661404933717E-3</c:v>
                </c:pt>
                <c:pt idx="259">
                  <c:v>2.5794061841600819E-3</c:v>
                </c:pt>
                <c:pt idx="260">
                  <c:v>2.4173137481982173E-3</c:v>
                </c:pt>
                <c:pt idx="261">
                  <c:v>2.2601614484172769E-3</c:v>
                </c:pt>
                <c:pt idx="262">
                  <c:v>2.1085381231413123E-3</c:v>
                </c:pt>
                <c:pt idx="263">
                  <c:v>1.9624617291274763E-3</c:v>
                </c:pt>
                <c:pt idx="264">
                  <c:v>1.8223865015145851E-3</c:v>
                </c:pt>
                <c:pt idx="265">
                  <c:v>1.6883569314094689E-3</c:v>
                </c:pt>
                <c:pt idx="266">
                  <c:v>1.5605095732646676E-3</c:v>
                </c:pt>
                <c:pt idx="267">
                  <c:v>1.4389058054203184E-3</c:v>
                </c:pt>
                <c:pt idx="268">
                  <c:v>1.323531200968953E-3</c:v>
                </c:pt>
                <c:pt idx="269">
                  <c:v>1.2144888650628264E-3</c:v>
                </c:pt>
                <c:pt idx="270">
                  <c:v>1.1117206278979078E-3</c:v>
                </c:pt>
                <c:pt idx="271">
                  <c:v>1.0153230938258352E-3</c:v>
                </c:pt>
                <c:pt idx="272">
                  <c:v>9.2489004785817862E-4</c:v>
                </c:pt>
                <c:pt idx="273">
                  <c:v>8.4027776906855749E-4</c:v>
                </c:pt>
                <c:pt idx="274">
                  <c:v>7.6122042228549288E-4</c:v>
                </c:pt>
                <c:pt idx="275">
                  <c:v>6.8745537246577492E-4</c:v>
                </c:pt>
                <c:pt idx="276">
                  <c:v>6.1880748493939536E-4</c:v>
                </c:pt>
                <c:pt idx="277">
                  <c:v>5.5510348588034436E-4</c:v>
                </c:pt>
                <c:pt idx="278">
                  <c:v>4.9616644938042201E-4</c:v>
                </c:pt>
                <c:pt idx="279">
                  <c:v>4.4180057662224383E-4</c:v>
                </c:pt>
                <c:pt idx="280">
                  <c:v>3.9180197190349795E-4</c:v>
                </c:pt>
                <c:pt idx="281">
                  <c:v>3.4599159972107551E-4</c:v>
                </c:pt>
                <c:pt idx="282">
                  <c:v>3.0416554109599192E-4</c:v>
                </c:pt>
                <c:pt idx="283">
                  <c:v>2.6613763046660969E-4</c:v>
                </c:pt>
                <c:pt idx="284">
                  <c:v>2.3169237628729075E-4</c:v>
                </c:pt>
                <c:pt idx="285">
                  <c:v>2.0061239270840521E-4</c:v>
                </c:pt>
                <c:pt idx="286">
                  <c:v>1.7269919868589722E-4</c:v>
                </c:pt>
                <c:pt idx="287">
                  <c:v>1.4773030157404815E-4</c:v>
                </c:pt>
                <c:pt idx="288">
                  <c:v>1.2552779631073792E-4</c:v>
                </c:pt>
                <c:pt idx="289">
                  <c:v>1.0589606244939347E-4</c:v>
                </c:pt>
                <c:pt idx="290">
                  <c:v>8.8640683241150917E-5</c:v>
                </c:pt>
                <c:pt idx="291">
                  <c:v>7.3536707372852224E-5</c:v>
                </c:pt>
                <c:pt idx="292">
                  <c:v>6.0355180212144646E-5</c:v>
                </c:pt>
                <c:pt idx="293">
                  <c:v>4.8880511350954133E-5</c:v>
                </c:pt>
                <c:pt idx="294">
                  <c:v>3.8908382765206887E-5</c:v>
                </c:pt>
                <c:pt idx="295">
                  <c:v>3.0269191980045963E-5</c:v>
                </c:pt>
                <c:pt idx="296">
                  <c:v>2.2817869461386753E-5</c:v>
                </c:pt>
                <c:pt idx="297">
                  <c:v>1.6413334403292224E-5</c:v>
                </c:pt>
                <c:pt idx="298">
                  <c:v>1.0924372161611649E-5</c:v>
                </c:pt>
                <c:pt idx="299">
                  <c:v>6.2469071181048712E-6</c:v>
                </c:pt>
                <c:pt idx="300">
                  <c:v>2.2950974569215036E-6</c:v>
                </c:pt>
                <c:pt idx="301">
                  <c:v>-9.9051142842726781E-7</c:v>
                </c:pt>
                <c:pt idx="302">
                  <c:v>-3.6732417499300642E-6</c:v>
                </c:pt>
                <c:pt idx="303">
                  <c:v>-5.8091676947952082E-6</c:v>
                </c:pt>
                <c:pt idx="304">
                  <c:v>-7.466238391132812E-6</c:v>
                </c:pt>
                <c:pt idx="305">
                  <c:v>-8.7065976620519231E-6</c:v>
                </c:pt>
                <c:pt idx="306">
                  <c:v>-9.6007357475996108E-6</c:v>
                </c:pt>
                <c:pt idx="307">
                  <c:v>-1.019151211418757E-5</c:v>
                </c:pt>
                <c:pt idx="308">
                  <c:v>-1.0540395401905058E-5</c:v>
                </c:pt>
                <c:pt idx="309">
                  <c:v>-1.0679851856569358E-5</c:v>
                </c:pt>
                <c:pt idx="310">
                  <c:v>-1.0658528906770679E-5</c:v>
                </c:pt>
                <c:pt idx="311">
                  <c:v>-1.0503554042236263E-5</c:v>
                </c:pt>
                <c:pt idx="312">
                  <c:v>-1.0251081497365689E-5</c:v>
                </c:pt>
                <c:pt idx="313">
                  <c:v>-9.9230533032254772E-6</c:v>
                </c:pt>
                <c:pt idx="314">
                  <c:v>-9.537958162870708E-6</c:v>
                </c:pt>
                <c:pt idx="315">
                  <c:v>-9.1115864784180112E-6</c:v>
                </c:pt>
                <c:pt idx="316">
                  <c:v>-8.6622617263791823E-6</c:v>
                </c:pt>
                <c:pt idx="317">
                  <c:v>-8.2007990876417317E-6</c:v>
                </c:pt>
                <c:pt idx="318">
                  <c:v>-7.7270649629612721E-6</c:v>
                </c:pt>
                <c:pt idx="319">
                  <c:v>-7.2516678960024081E-6</c:v>
                </c:pt>
                <c:pt idx="320">
                  <c:v>-6.7701947567753825E-6</c:v>
                </c:pt>
                <c:pt idx="321">
                  <c:v>-6.2870703242092839E-6</c:v>
                </c:pt>
                <c:pt idx="322">
                  <c:v>-5.8084015309369967E-6</c:v>
                </c:pt>
                <c:pt idx="323">
                  <c:v>-5.3405661904195055E-6</c:v>
                </c:pt>
                <c:pt idx="324">
                  <c:v>-4.8879996032668907E-6</c:v>
                </c:pt>
                <c:pt idx="325">
                  <c:v>-4.4561629832819314E-6</c:v>
                </c:pt>
                <c:pt idx="326">
                  <c:v>-4.0461390517192279E-6</c:v>
                </c:pt>
                <c:pt idx="327">
                  <c:v>-3.6582366902795521E-6</c:v>
                </c:pt>
                <c:pt idx="328">
                  <c:v>-3.2928471803447353E-6</c:v>
                </c:pt>
                <c:pt idx="329">
                  <c:v>-2.9493340154042208E-6</c:v>
                </c:pt>
                <c:pt idx="330">
                  <c:v>-2.6293225084187742E-6</c:v>
                </c:pt>
                <c:pt idx="331">
                  <c:v>-2.3306943714012315E-6</c:v>
                </c:pt>
                <c:pt idx="332">
                  <c:v>-2.0533962422349663E-6</c:v>
                </c:pt>
                <c:pt idx="333">
                  <c:v>-1.7990965079291731E-6</c:v>
                </c:pt>
                <c:pt idx="334">
                  <c:v>-1.565887560140352E-6</c:v>
                </c:pt>
                <c:pt idx="335">
                  <c:v>-1.3517719077214853E-6</c:v>
                </c:pt>
                <c:pt idx="336">
                  <c:v>-1.1566394527491679E-6</c:v>
                </c:pt>
                <c:pt idx="337">
                  <c:v>-9.7926263987842292E-7</c:v>
                </c:pt>
                <c:pt idx="338">
                  <c:v>-8.1973675845302858E-7</c:v>
                </c:pt>
                <c:pt idx="339">
                  <c:v>-6.759759051895662E-7</c:v>
                </c:pt>
                <c:pt idx="340">
                  <c:v>-5.475533371769062E-7</c:v>
                </c:pt>
                <c:pt idx="341">
                  <c:v>-4.3296007803295048E-7</c:v>
                </c:pt>
                <c:pt idx="342">
                  <c:v>-3.3191737515689923E-7</c:v>
                </c:pt>
                <c:pt idx="343">
                  <c:v>-2.4176519136596508E-7</c:v>
                </c:pt>
                <c:pt idx="344">
                  <c:v>-1.6278423381751044E-7</c:v>
                </c:pt>
                <c:pt idx="345">
                  <c:v>-9.3547188020248049E-8</c:v>
                </c:pt>
                <c:pt idx="346">
                  <c:v>-3.2619583643465155E-8</c:v>
                </c:pt>
                <c:pt idx="347">
                  <c:v>2.0093550614021294E-8</c:v>
                </c:pt>
                <c:pt idx="348">
                  <c:v>6.5259253162319922E-8</c:v>
                </c:pt>
                <c:pt idx="349">
                  <c:v>1.033661223128514E-7</c:v>
                </c:pt>
                <c:pt idx="350">
                  <c:v>1.3598828420158303E-7</c:v>
                </c:pt>
                <c:pt idx="351">
                  <c:v>1.6287524597179039E-7</c:v>
                </c:pt>
                <c:pt idx="352">
                  <c:v>1.8466735953270336E-7</c:v>
                </c:pt>
                <c:pt idx="353">
                  <c:v>2.0269747444035004E-7</c:v>
                </c:pt>
                <c:pt idx="354">
                  <c:v>2.1628222149566736E-7</c:v>
                </c:pt>
                <c:pt idx="355">
                  <c:v>2.2655133753194744E-7</c:v>
                </c:pt>
                <c:pt idx="356">
                  <c:v>2.3394674134954499E-7</c:v>
                </c:pt>
                <c:pt idx="357">
                  <c:v>2.3861059824064565E-7</c:v>
                </c:pt>
                <c:pt idx="358">
                  <c:v>2.4118602011768365E-7</c:v>
                </c:pt>
                <c:pt idx="359">
                  <c:v>2.4179609470769325E-7</c:v>
                </c:pt>
                <c:pt idx="360">
                  <c:v>2.4077119138416849E-7</c:v>
                </c:pt>
                <c:pt idx="361">
                  <c:v>2.3822701136814516E-7</c:v>
                </c:pt>
                <c:pt idx="362">
                  <c:v>2.3451250364925859E-7</c:v>
                </c:pt>
                <c:pt idx="363">
                  <c:v>2.3001645208497449E-7</c:v>
                </c:pt>
                <c:pt idx="364">
                  <c:v>2.2465308516165146E-7</c:v>
                </c:pt>
                <c:pt idx="365">
                  <c:v>2.1877214281090208E-7</c:v>
                </c:pt>
                <c:pt idx="366">
                  <c:v>2.1254339453052013E-7</c:v>
                </c:pt>
                <c:pt idx="367">
                  <c:v>2.0604659266845351E-7</c:v>
                </c:pt>
                <c:pt idx="368">
                  <c:v>1.9936301087967095E-7</c:v>
                </c:pt>
                <c:pt idx="369">
                  <c:v>1.9265034810148115E-7</c:v>
                </c:pt>
                <c:pt idx="370">
                  <c:v>1.857377466945344E-7</c:v>
                </c:pt>
                <c:pt idx="371">
                  <c:v>1.7893707147881595E-7</c:v>
                </c:pt>
                <c:pt idx="372">
                  <c:v>1.7210412333085376E-7</c:v>
                </c:pt>
                <c:pt idx="373">
                  <c:v>1.6545374871840102E-7</c:v>
                </c:pt>
                <c:pt idx="374">
                  <c:v>1.5874711790922426E-7</c:v>
                </c:pt>
                <c:pt idx="375">
                  <c:v>1.522047317746843E-7</c:v>
                </c:pt>
                <c:pt idx="376">
                  <c:v>1.4573286610073216E-7</c:v>
                </c:pt>
                <c:pt idx="377">
                  <c:v>1.393461063920281E-7</c:v>
                </c:pt>
                <c:pt idx="378">
                  <c:v>1.3316017508527778E-7</c:v>
                </c:pt>
                <c:pt idx="379">
                  <c:v>1.2703365479955647E-7</c:v>
                </c:pt>
                <c:pt idx="380">
                  <c:v>1.2113533007958286E-7</c:v>
                </c:pt>
                <c:pt idx="381">
                  <c:v>1.1538368814152581E-7</c:v>
                </c:pt>
                <c:pt idx="382">
                  <c:v>1.0988005213597054E-7</c:v>
                </c:pt>
                <c:pt idx="383">
                  <c:v>1.0450853543404728E-7</c:v>
                </c:pt>
                <c:pt idx="384">
                  <c:v>9.9391739105133849E-8</c:v>
                </c:pt>
                <c:pt idx="385">
                  <c:v>9.44519947102392E-8</c:v>
                </c:pt>
                <c:pt idx="386">
                  <c:v>8.9707214638054334E-8</c:v>
                </c:pt>
                <c:pt idx="387">
                  <c:v>8.5174597546034324E-8</c:v>
                </c:pt>
                <c:pt idx="388">
                  <c:v>8.0848927405032889E-8</c:v>
                </c:pt>
                <c:pt idx="389">
                  <c:v>7.6706291834814651E-8</c:v>
                </c:pt>
                <c:pt idx="390">
                  <c:v>7.2741735866091727E-8</c:v>
                </c:pt>
                <c:pt idx="391">
                  <c:v>6.8959072337482621E-8</c:v>
                </c:pt>
                <c:pt idx="392">
                  <c:v>6.5324564678827587E-8</c:v>
                </c:pt>
                <c:pt idx="393">
                  <c:v>6.1844851030789619E-8</c:v>
                </c:pt>
                <c:pt idx="394">
                  <c:v>5.8558973552744224E-8</c:v>
                </c:pt>
                <c:pt idx="395">
                  <c:v>5.5408316824896221E-8</c:v>
                </c:pt>
                <c:pt idx="396">
                  <c:v>5.2437972089978524E-8</c:v>
                </c:pt>
                <c:pt idx="397">
                  <c:v>4.9601405448540774E-8</c:v>
                </c:pt>
                <c:pt idx="398">
                  <c:v>4.6898956446372368E-8</c:v>
                </c:pt>
                <c:pt idx="399">
                  <c:v>4.4322835648737581E-8</c:v>
                </c:pt>
                <c:pt idx="400">
                  <c:v>4.1899033977534484E-8</c:v>
                </c:pt>
              </c:numCache>
            </c:numRef>
          </c:val>
          <c:extLst>
            <c:ext xmlns:c16="http://schemas.microsoft.com/office/drawing/2014/chart" uri="{C3380CC4-5D6E-409C-BE32-E72D297353CC}">
              <c16:uniqueId val="{00000001-9A39-4C5A-8CB2-6A90B1E26ADD}"/>
            </c:ext>
          </c:extLst>
        </c:ser>
        <c:ser>
          <c:idx val="2"/>
          <c:order val="2"/>
          <c:tx>
            <c:strRef>
              <c:f>'Demonstration Calculations'!$T$9</c:f>
              <c:strCache>
                <c:ptCount val="1"/>
                <c:pt idx="0">
                  <c:v>Z</c:v>
                </c:pt>
              </c:strCache>
            </c:strRef>
          </c:tx>
          <c:spPr>
            <a:solidFill>
              <a:schemeClr val="accent3"/>
            </a:solidFill>
            <a:ln>
              <a:noFill/>
            </a:ln>
            <a:effectLst/>
          </c:spPr>
          <c:invertIfNegative val="0"/>
          <c:cat>
            <c:numRef>
              <c:f>'Demonstration Calculations'!$Q$10:$Q$410</c:f>
              <c:numCache>
                <c:formatCode>0</c:formatCode>
                <c:ptCount val="401"/>
                <c:pt idx="0">
                  <c:v>380</c:v>
                </c:pt>
                <c:pt idx="1">
                  <c:v>381</c:v>
                </c:pt>
                <c:pt idx="2">
                  <c:v>382</c:v>
                </c:pt>
                <c:pt idx="3">
                  <c:v>383</c:v>
                </c:pt>
                <c:pt idx="4">
                  <c:v>384</c:v>
                </c:pt>
                <c:pt idx="5">
                  <c:v>385</c:v>
                </c:pt>
                <c:pt idx="6">
                  <c:v>386</c:v>
                </c:pt>
                <c:pt idx="7">
                  <c:v>387</c:v>
                </c:pt>
                <c:pt idx="8">
                  <c:v>388</c:v>
                </c:pt>
                <c:pt idx="9">
                  <c:v>389</c:v>
                </c:pt>
                <c:pt idx="10">
                  <c:v>390</c:v>
                </c:pt>
                <c:pt idx="11">
                  <c:v>391</c:v>
                </c:pt>
                <c:pt idx="12">
                  <c:v>392</c:v>
                </c:pt>
                <c:pt idx="13">
                  <c:v>393</c:v>
                </c:pt>
                <c:pt idx="14">
                  <c:v>394</c:v>
                </c:pt>
                <c:pt idx="15">
                  <c:v>395</c:v>
                </c:pt>
                <c:pt idx="16">
                  <c:v>396</c:v>
                </c:pt>
                <c:pt idx="17">
                  <c:v>397</c:v>
                </c:pt>
                <c:pt idx="18">
                  <c:v>398</c:v>
                </c:pt>
                <c:pt idx="19">
                  <c:v>399</c:v>
                </c:pt>
                <c:pt idx="20">
                  <c:v>400</c:v>
                </c:pt>
                <c:pt idx="21">
                  <c:v>401</c:v>
                </c:pt>
                <c:pt idx="22">
                  <c:v>402</c:v>
                </c:pt>
                <c:pt idx="23">
                  <c:v>403</c:v>
                </c:pt>
                <c:pt idx="24">
                  <c:v>404</c:v>
                </c:pt>
                <c:pt idx="25">
                  <c:v>405</c:v>
                </c:pt>
                <c:pt idx="26">
                  <c:v>406</c:v>
                </c:pt>
                <c:pt idx="27">
                  <c:v>407</c:v>
                </c:pt>
                <c:pt idx="28">
                  <c:v>408</c:v>
                </c:pt>
                <c:pt idx="29">
                  <c:v>409</c:v>
                </c:pt>
                <c:pt idx="30">
                  <c:v>410</c:v>
                </c:pt>
                <c:pt idx="31">
                  <c:v>411</c:v>
                </c:pt>
                <c:pt idx="32">
                  <c:v>412</c:v>
                </c:pt>
                <c:pt idx="33">
                  <c:v>413</c:v>
                </c:pt>
                <c:pt idx="34">
                  <c:v>414</c:v>
                </c:pt>
                <c:pt idx="35">
                  <c:v>415</c:v>
                </c:pt>
                <c:pt idx="36">
                  <c:v>416</c:v>
                </c:pt>
                <c:pt idx="37">
                  <c:v>417</c:v>
                </c:pt>
                <c:pt idx="38">
                  <c:v>418</c:v>
                </c:pt>
                <c:pt idx="39">
                  <c:v>419</c:v>
                </c:pt>
                <c:pt idx="40">
                  <c:v>420</c:v>
                </c:pt>
                <c:pt idx="41">
                  <c:v>421</c:v>
                </c:pt>
                <c:pt idx="42">
                  <c:v>422</c:v>
                </c:pt>
                <c:pt idx="43">
                  <c:v>423</c:v>
                </c:pt>
                <c:pt idx="44">
                  <c:v>424</c:v>
                </c:pt>
                <c:pt idx="45">
                  <c:v>425</c:v>
                </c:pt>
                <c:pt idx="46">
                  <c:v>426</c:v>
                </c:pt>
                <c:pt idx="47">
                  <c:v>427</c:v>
                </c:pt>
                <c:pt idx="48">
                  <c:v>428</c:v>
                </c:pt>
                <c:pt idx="49">
                  <c:v>429</c:v>
                </c:pt>
                <c:pt idx="50">
                  <c:v>430</c:v>
                </c:pt>
                <c:pt idx="51">
                  <c:v>431</c:v>
                </c:pt>
                <c:pt idx="52">
                  <c:v>432</c:v>
                </c:pt>
                <c:pt idx="53">
                  <c:v>433</c:v>
                </c:pt>
                <c:pt idx="54">
                  <c:v>434</c:v>
                </c:pt>
                <c:pt idx="55">
                  <c:v>435</c:v>
                </c:pt>
                <c:pt idx="56">
                  <c:v>436</c:v>
                </c:pt>
                <c:pt idx="57">
                  <c:v>437</c:v>
                </c:pt>
                <c:pt idx="58">
                  <c:v>438</c:v>
                </c:pt>
                <c:pt idx="59">
                  <c:v>439</c:v>
                </c:pt>
                <c:pt idx="60">
                  <c:v>440</c:v>
                </c:pt>
                <c:pt idx="61">
                  <c:v>441</c:v>
                </c:pt>
                <c:pt idx="62">
                  <c:v>442</c:v>
                </c:pt>
                <c:pt idx="63">
                  <c:v>443</c:v>
                </c:pt>
                <c:pt idx="64">
                  <c:v>444</c:v>
                </c:pt>
                <c:pt idx="65">
                  <c:v>445</c:v>
                </c:pt>
                <c:pt idx="66">
                  <c:v>446</c:v>
                </c:pt>
                <c:pt idx="67">
                  <c:v>447</c:v>
                </c:pt>
                <c:pt idx="68">
                  <c:v>448</c:v>
                </c:pt>
                <c:pt idx="69">
                  <c:v>449</c:v>
                </c:pt>
                <c:pt idx="70">
                  <c:v>450</c:v>
                </c:pt>
                <c:pt idx="71">
                  <c:v>451</c:v>
                </c:pt>
                <c:pt idx="72">
                  <c:v>452</c:v>
                </c:pt>
                <c:pt idx="73">
                  <c:v>453</c:v>
                </c:pt>
                <c:pt idx="74">
                  <c:v>454</c:v>
                </c:pt>
                <c:pt idx="75">
                  <c:v>455</c:v>
                </c:pt>
                <c:pt idx="76">
                  <c:v>456</c:v>
                </c:pt>
                <c:pt idx="77">
                  <c:v>457</c:v>
                </c:pt>
                <c:pt idx="78">
                  <c:v>458</c:v>
                </c:pt>
                <c:pt idx="79">
                  <c:v>459</c:v>
                </c:pt>
                <c:pt idx="80">
                  <c:v>460</c:v>
                </c:pt>
                <c:pt idx="81">
                  <c:v>461</c:v>
                </c:pt>
                <c:pt idx="82">
                  <c:v>462</c:v>
                </c:pt>
                <c:pt idx="83">
                  <c:v>463</c:v>
                </c:pt>
                <c:pt idx="84">
                  <c:v>464</c:v>
                </c:pt>
                <c:pt idx="85">
                  <c:v>465</c:v>
                </c:pt>
                <c:pt idx="86">
                  <c:v>466</c:v>
                </c:pt>
                <c:pt idx="87">
                  <c:v>467</c:v>
                </c:pt>
                <c:pt idx="88">
                  <c:v>468</c:v>
                </c:pt>
                <c:pt idx="89">
                  <c:v>469</c:v>
                </c:pt>
                <c:pt idx="90">
                  <c:v>470</c:v>
                </c:pt>
                <c:pt idx="91">
                  <c:v>471</c:v>
                </c:pt>
                <c:pt idx="92">
                  <c:v>472</c:v>
                </c:pt>
                <c:pt idx="93">
                  <c:v>473</c:v>
                </c:pt>
                <c:pt idx="94">
                  <c:v>474</c:v>
                </c:pt>
                <c:pt idx="95">
                  <c:v>475</c:v>
                </c:pt>
                <c:pt idx="96">
                  <c:v>476</c:v>
                </c:pt>
                <c:pt idx="97">
                  <c:v>477</c:v>
                </c:pt>
                <c:pt idx="98">
                  <c:v>478</c:v>
                </c:pt>
                <c:pt idx="99">
                  <c:v>479</c:v>
                </c:pt>
                <c:pt idx="100">
                  <c:v>480</c:v>
                </c:pt>
                <c:pt idx="101">
                  <c:v>481</c:v>
                </c:pt>
                <c:pt idx="102">
                  <c:v>482</c:v>
                </c:pt>
                <c:pt idx="103">
                  <c:v>483</c:v>
                </c:pt>
                <c:pt idx="104">
                  <c:v>484</c:v>
                </c:pt>
                <c:pt idx="105">
                  <c:v>485</c:v>
                </c:pt>
                <c:pt idx="106">
                  <c:v>486</c:v>
                </c:pt>
                <c:pt idx="107">
                  <c:v>487</c:v>
                </c:pt>
                <c:pt idx="108">
                  <c:v>488</c:v>
                </c:pt>
                <c:pt idx="109">
                  <c:v>489</c:v>
                </c:pt>
                <c:pt idx="110">
                  <c:v>490</c:v>
                </c:pt>
                <c:pt idx="111">
                  <c:v>491</c:v>
                </c:pt>
                <c:pt idx="112">
                  <c:v>492</c:v>
                </c:pt>
                <c:pt idx="113">
                  <c:v>493</c:v>
                </c:pt>
                <c:pt idx="114">
                  <c:v>494</c:v>
                </c:pt>
                <c:pt idx="115">
                  <c:v>495</c:v>
                </c:pt>
                <c:pt idx="116">
                  <c:v>496</c:v>
                </c:pt>
                <c:pt idx="117">
                  <c:v>497</c:v>
                </c:pt>
                <c:pt idx="118">
                  <c:v>498</c:v>
                </c:pt>
                <c:pt idx="119">
                  <c:v>499</c:v>
                </c:pt>
                <c:pt idx="120">
                  <c:v>500</c:v>
                </c:pt>
                <c:pt idx="121">
                  <c:v>501</c:v>
                </c:pt>
                <c:pt idx="122">
                  <c:v>502</c:v>
                </c:pt>
                <c:pt idx="123">
                  <c:v>503</c:v>
                </c:pt>
                <c:pt idx="124">
                  <c:v>504</c:v>
                </c:pt>
                <c:pt idx="125">
                  <c:v>505</c:v>
                </c:pt>
                <c:pt idx="126">
                  <c:v>506</c:v>
                </c:pt>
                <c:pt idx="127">
                  <c:v>507</c:v>
                </c:pt>
                <c:pt idx="128">
                  <c:v>508</c:v>
                </c:pt>
                <c:pt idx="129">
                  <c:v>509</c:v>
                </c:pt>
                <c:pt idx="130">
                  <c:v>510</c:v>
                </c:pt>
                <c:pt idx="131">
                  <c:v>511</c:v>
                </c:pt>
                <c:pt idx="132">
                  <c:v>512</c:v>
                </c:pt>
                <c:pt idx="133">
                  <c:v>513</c:v>
                </c:pt>
                <c:pt idx="134">
                  <c:v>514</c:v>
                </c:pt>
                <c:pt idx="135">
                  <c:v>515</c:v>
                </c:pt>
                <c:pt idx="136">
                  <c:v>516</c:v>
                </c:pt>
                <c:pt idx="137">
                  <c:v>517</c:v>
                </c:pt>
                <c:pt idx="138">
                  <c:v>518</c:v>
                </c:pt>
                <c:pt idx="139">
                  <c:v>519</c:v>
                </c:pt>
                <c:pt idx="140">
                  <c:v>520</c:v>
                </c:pt>
                <c:pt idx="141">
                  <c:v>521</c:v>
                </c:pt>
                <c:pt idx="142">
                  <c:v>522</c:v>
                </c:pt>
                <c:pt idx="143">
                  <c:v>523</c:v>
                </c:pt>
                <c:pt idx="144">
                  <c:v>524</c:v>
                </c:pt>
                <c:pt idx="145">
                  <c:v>525</c:v>
                </c:pt>
                <c:pt idx="146">
                  <c:v>526</c:v>
                </c:pt>
                <c:pt idx="147">
                  <c:v>527</c:v>
                </c:pt>
                <c:pt idx="148">
                  <c:v>528</c:v>
                </c:pt>
                <c:pt idx="149">
                  <c:v>529</c:v>
                </c:pt>
                <c:pt idx="150">
                  <c:v>530</c:v>
                </c:pt>
                <c:pt idx="151">
                  <c:v>531</c:v>
                </c:pt>
                <c:pt idx="152">
                  <c:v>532</c:v>
                </c:pt>
                <c:pt idx="153">
                  <c:v>533</c:v>
                </c:pt>
                <c:pt idx="154">
                  <c:v>534</c:v>
                </c:pt>
                <c:pt idx="155">
                  <c:v>535</c:v>
                </c:pt>
                <c:pt idx="156">
                  <c:v>536</c:v>
                </c:pt>
                <c:pt idx="157">
                  <c:v>537</c:v>
                </c:pt>
                <c:pt idx="158">
                  <c:v>538</c:v>
                </c:pt>
                <c:pt idx="159">
                  <c:v>539</c:v>
                </c:pt>
                <c:pt idx="160">
                  <c:v>540</c:v>
                </c:pt>
                <c:pt idx="161">
                  <c:v>541</c:v>
                </c:pt>
                <c:pt idx="162">
                  <c:v>542</c:v>
                </c:pt>
                <c:pt idx="163">
                  <c:v>543</c:v>
                </c:pt>
                <c:pt idx="164">
                  <c:v>544</c:v>
                </c:pt>
                <c:pt idx="165">
                  <c:v>545</c:v>
                </c:pt>
                <c:pt idx="166">
                  <c:v>546</c:v>
                </c:pt>
                <c:pt idx="167">
                  <c:v>547</c:v>
                </c:pt>
                <c:pt idx="168">
                  <c:v>548</c:v>
                </c:pt>
                <c:pt idx="169">
                  <c:v>549</c:v>
                </c:pt>
                <c:pt idx="170">
                  <c:v>550</c:v>
                </c:pt>
                <c:pt idx="171">
                  <c:v>551</c:v>
                </c:pt>
                <c:pt idx="172">
                  <c:v>552</c:v>
                </c:pt>
                <c:pt idx="173">
                  <c:v>553</c:v>
                </c:pt>
                <c:pt idx="174">
                  <c:v>554</c:v>
                </c:pt>
                <c:pt idx="175">
                  <c:v>555</c:v>
                </c:pt>
                <c:pt idx="176">
                  <c:v>556</c:v>
                </c:pt>
                <c:pt idx="177">
                  <c:v>557</c:v>
                </c:pt>
                <c:pt idx="178">
                  <c:v>558</c:v>
                </c:pt>
                <c:pt idx="179">
                  <c:v>559</c:v>
                </c:pt>
                <c:pt idx="180">
                  <c:v>560</c:v>
                </c:pt>
                <c:pt idx="181">
                  <c:v>561</c:v>
                </c:pt>
                <c:pt idx="182">
                  <c:v>562</c:v>
                </c:pt>
                <c:pt idx="183">
                  <c:v>563</c:v>
                </c:pt>
                <c:pt idx="184">
                  <c:v>564</c:v>
                </c:pt>
                <c:pt idx="185">
                  <c:v>565</c:v>
                </c:pt>
                <c:pt idx="186">
                  <c:v>566</c:v>
                </c:pt>
                <c:pt idx="187">
                  <c:v>567</c:v>
                </c:pt>
                <c:pt idx="188">
                  <c:v>568</c:v>
                </c:pt>
                <c:pt idx="189">
                  <c:v>569</c:v>
                </c:pt>
                <c:pt idx="190">
                  <c:v>570</c:v>
                </c:pt>
                <c:pt idx="191">
                  <c:v>571</c:v>
                </c:pt>
                <c:pt idx="192">
                  <c:v>572</c:v>
                </c:pt>
                <c:pt idx="193">
                  <c:v>573</c:v>
                </c:pt>
                <c:pt idx="194">
                  <c:v>574</c:v>
                </c:pt>
                <c:pt idx="195">
                  <c:v>575</c:v>
                </c:pt>
                <c:pt idx="196">
                  <c:v>576</c:v>
                </c:pt>
                <c:pt idx="197">
                  <c:v>577</c:v>
                </c:pt>
                <c:pt idx="198">
                  <c:v>578</c:v>
                </c:pt>
                <c:pt idx="199">
                  <c:v>579</c:v>
                </c:pt>
                <c:pt idx="200">
                  <c:v>580</c:v>
                </c:pt>
                <c:pt idx="201">
                  <c:v>581</c:v>
                </c:pt>
                <c:pt idx="202">
                  <c:v>582</c:v>
                </c:pt>
                <c:pt idx="203">
                  <c:v>583</c:v>
                </c:pt>
                <c:pt idx="204">
                  <c:v>584</c:v>
                </c:pt>
                <c:pt idx="205">
                  <c:v>585</c:v>
                </c:pt>
                <c:pt idx="206">
                  <c:v>586</c:v>
                </c:pt>
                <c:pt idx="207">
                  <c:v>587</c:v>
                </c:pt>
                <c:pt idx="208">
                  <c:v>588</c:v>
                </c:pt>
                <c:pt idx="209">
                  <c:v>589</c:v>
                </c:pt>
                <c:pt idx="210">
                  <c:v>590</c:v>
                </c:pt>
                <c:pt idx="211">
                  <c:v>591</c:v>
                </c:pt>
                <c:pt idx="212">
                  <c:v>592</c:v>
                </c:pt>
                <c:pt idx="213">
                  <c:v>593</c:v>
                </c:pt>
                <c:pt idx="214">
                  <c:v>594</c:v>
                </c:pt>
                <c:pt idx="215">
                  <c:v>595</c:v>
                </c:pt>
                <c:pt idx="216">
                  <c:v>596</c:v>
                </c:pt>
                <c:pt idx="217">
                  <c:v>597</c:v>
                </c:pt>
                <c:pt idx="218">
                  <c:v>598</c:v>
                </c:pt>
                <c:pt idx="219">
                  <c:v>599</c:v>
                </c:pt>
                <c:pt idx="220">
                  <c:v>600</c:v>
                </c:pt>
                <c:pt idx="221">
                  <c:v>601</c:v>
                </c:pt>
                <c:pt idx="222">
                  <c:v>602</c:v>
                </c:pt>
                <c:pt idx="223">
                  <c:v>603</c:v>
                </c:pt>
                <c:pt idx="224">
                  <c:v>604</c:v>
                </c:pt>
                <c:pt idx="225">
                  <c:v>605</c:v>
                </c:pt>
                <c:pt idx="226">
                  <c:v>606</c:v>
                </c:pt>
                <c:pt idx="227">
                  <c:v>607</c:v>
                </c:pt>
                <c:pt idx="228">
                  <c:v>608</c:v>
                </c:pt>
                <c:pt idx="229">
                  <c:v>609</c:v>
                </c:pt>
                <c:pt idx="230">
                  <c:v>610</c:v>
                </c:pt>
                <c:pt idx="231">
                  <c:v>611</c:v>
                </c:pt>
                <c:pt idx="232">
                  <c:v>612</c:v>
                </c:pt>
                <c:pt idx="233">
                  <c:v>613</c:v>
                </c:pt>
                <c:pt idx="234">
                  <c:v>614</c:v>
                </c:pt>
                <c:pt idx="235">
                  <c:v>615</c:v>
                </c:pt>
                <c:pt idx="236">
                  <c:v>616</c:v>
                </c:pt>
                <c:pt idx="237">
                  <c:v>617</c:v>
                </c:pt>
                <c:pt idx="238">
                  <c:v>618</c:v>
                </c:pt>
                <c:pt idx="239">
                  <c:v>619</c:v>
                </c:pt>
                <c:pt idx="240">
                  <c:v>620</c:v>
                </c:pt>
                <c:pt idx="241">
                  <c:v>621</c:v>
                </c:pt>
                <c:pt idx="242">
                  <c:v>622</c:v>
                </c:pt>
                <c:pt idx="243">
                  <c:v>623</c:v>
                </c:pt>
                <c:pt idx="244">
                  <c:v>624</c:v>
                </c:pt>
                <c:pt idx="245">
                  <c:v>625</c:v>
                </c:pt>
                <c:pt idx="246">
                  <c:v>626</c:v>
                </c:pt>
                <c:pt idx="247">
                  <c:v>627</c:v>
                </c:pt>
                <c:pt idx="248">
                  <c:v>628</c:v>
                </c:pt>
                <c:pt idx="249">
                  <c:v>629</c:v>
                </c:pt>
                <c:pt idx="250">
                  <c:v>630</c:v>
                </c:pt>
                <c:pt idx="251">
                  <c:v>631</c:v>
                </c:pt>
                <c:pt idx="252">
                  <c:v>632</c:v>
                </c:pt>
                <c:pt idx="253">
                  <c:v>633</c:v>
                </c:pt>
                <c:pt idx="254">
                  <c:v>634</c:v>
                </c:pt>
                <c:pt idx="255">
                  <c:v>635</c:v>
                </c:pt>
                <c:pt idx="256">
                  <c:v>636</c:v>
                </c:pt>
                <c:pt idx="257">
                  <c:v>637</c:v>
                </c:pt>
                <c:pt idx="258">
                  <c:v>638</c:v>
                </c:pt>
                <c:pt idx="259">
                  <c:v>639</c:v>
                </c:pt>
                <c:pt idx="260">
                  <c:v>640</c:v>
                </c:pt>
                <c:pt idx="261">
                  <c:v>641</c:v>
                </c:pt>
                <c:pt idx="262">
                  <c:v>642</c:v>
                </c:pt>
                <c:pt idx="263">
                  <c:v>643</c:v>
                </c:pt>
                <c:pt idx="264">
                  <c:v>644</c:v>
                </c:pt>
                <c:pt idx="265">
                  <c:v>645</c:v>
                </c:pt>
                <c:pt idx="266">
                  <c:v>646</c:v>
                </c:pt>
                <c:pt idx="267">
                  <c:v>647</c:v>
                </c:pt>
                <c:pt idx="268">
                  <c:v>648</c:v>
                </c:pt>
                <c:pt idx="269">
                  <c:v>649</c:v>
                </c:pt>
                <c:pt idx="270">
                  <c:v>650</c:v>
                </c:pt>
                <c:pt idx="271">
                  <c:v>651</c:v>
                </c:pt>
                <c:pt idx="272">
                  <c:v>652</c:v>
                </c:pt>
                <c:pt idx="273">
                  <c:v>653</c:v>
                </c:pt>
                <c:pt idx="274">
                  <c:v>654</c:v>
                </c:pt>
                <c:pt idx="275">
                  <c:v>655</c:v>
                </c:pt>
                <c:pt idx="276">
                  <c:v>656</c:v>
                </c:pt>
                <c:pt idx="277">
                  <c:v>657</c:v>
                </c:pt>
                <c:pt idx="278">
                  <c:v>658</c:v>
                </c:pt>
                <c:pt idx="279">
                  <c:v>659</c:v>
                </c:pt>
                <c:pt idx="280">
                  <c:v>660</c:v>
                </c:pt>
                <c:pt idx="281">
                  <c:v>661</c:v>
                </c:pt>
                <c:pt idx="282">
                  <c:v>662</c:v>
                </c:pt>
                <c:pt idx="283">
                  <c:v>663</c:v>
                </c:pt>
                <c:pt idx="284">
                  <c:v>664</c:v>
                </c:pt>
                <c:pt idx="285">
                  <c:v>665</c:v>
                </c:pt>
                <c:pt idx="286">
                  <c:v>666</c:v>
                </c:pt>
                <c:pt idx="287">
                  <c:v>667</c:v>
                </c:pt>
                <c:pt idx="288">
                  <c:v>668</c:v>
                </c:pt>
                <c:pt idx="289">
                  <c:v>669</c:v>
                </c:pt>
                <c:pt idx="290">
                  <c:v>670</c:v>
                </c:pt>
                <c:pt idx="291">
                  <c:v>671</c:v>
                </c:pt>
                <c:pt idx="292">
                  <c:v>672</c:v>
                </c:pt>
                <c:pt idx="293">
                  <c:v>673</c:v>
                </c:pt>
                <c:pt idx="294">
                  <c:v>674</c:v>
                </c:pt>
                <c:pt idx="295">
                  <c:v>675</c:v>
                </c:pt>
                <c:pt idx="296">
                  <c:v>676</c:v>
                </c:pt>
                <c:pt idx="297">
                  <c:v>677</c:v>
                </c:pt>
                <c:pt idx="298">
                  <c:v>678</c:v>
                </c:pt>
                <c:pt idx="299">
                  <c:v>679</c:v>
                </c:pt>
                <c:pt idx="300">
                  <c:v>680</c:v>
                </c:pt>
                <c:pt idx="301">
                  <c:v>681</c:v>
                </c:pt>
                <c:pt idx="302">
                  <c:v>682</c:v>
                </c:pt>
                <c:pt idx="303">
                  <c:v>683</c:v>
                </c:pt>
                <c:pt idx="304">
                  <c:v>684</c:v>
                </c:pt>
                <c:pt idx="305">
                  <c:v>685</c:v>
                </c:pt>
                <c:pt idx="306">
                  <c:v>686</c:v>
                </c:pt>
                <c:pt idx="307">
                  <c:v>687</c:v>
                </c:pt>
                <c:pt idx="308">
                  <c:v>688</c:v>
                </c:pt>
                <c:pt idx="309">
                  <c:v>689</c:v>
                </c:pt>
                <c:pt idx="310">
                  <c:v>690</c:v>
                </c:pt>
                <c:pt idx="311">
                  <c:v>691</c:v>
                </c:pt>
                <c:pt idx="312">
                  <c:v>692</c:v>
                </c:pt>
                <c:pt idx="313">
                  <c:v>693</c:v>
                </c:pt>
                <c:pt idx="314">
                  <c:v>694</c:v>
                </c:pt>
                <c:pt idx="315">
                  <c:v>695</c:v>
                </c:pt>
                <c:pt idx="316">
                  <c:v>696</c:v>
                </c:pt>
                <c:pt idx="317">
                  <c:v>697</c:v>
                </c:pt>
                <c:pt idx="318">
                  <c:v>698</c:v>
                </c:pt>
                <c:pt idx="319">
                  <c:v>699</c:v>
                </c:pt>
                <c:pt idx="320">
                  <c:v>700</c:v>
                </c:pt>
                <c:pt idx="321">
                  <c:v>701</c:v>
                </c:pt>
                <c:pt idx="322">
                  <c:v>702</c:v>
                </c:pt>
                <c:pt idx="323">
                  <c:v>703</c:v>
                </c:pt>
                <c:pt idx="324">
                  <c:v>704</c:v>
                </c:pt>
                <c:pt idx="325">
                  <c:v>705</c:v>
                </c:pt>
                <c:pt idx="326">
                  <c:v>706</c:v>
                </c:pt>
                <c:pt idx="327">
                  <c:v>707</c:v>
                </c:pt>
                <c:pt idx="328">
                  <c:v>708</c:v>
                </c:pt>
                <c:pt idx="329">
                  <c:v>709</c:v>
                </c:pt>
                <c:pt idx="330">
                  <c:v>710</c:v>
                </c:pt>
                <c:pt idx="331">
                  <c:v>711</c:v>
                </c:pt>
                <c:pt idx="332">
                  <c:v>712</c:v>
                </c:pt>
                <c:pt idx="333">
                  <c:v>713</c:v>
                </c:pt>
                <c:pt idx="334">
                  <c:v>714</c:v>
                </c:pt>
                <c:pt idx="335">
                  <c:v>715</c:v>
                </c:pt>
                <c:pt idx="336">
                  <c:v>716</c:v>
                </c:pt>
                <c:pt idx="337">
                  <c:v>717</c:v>
                </c:pt>
                <c:pt idx="338">
                  <c:v>718</c:v>
                </c:pt>
                <c:pt idx="339">
                  <c:v>719</c:v>
                </c:pt>
                <c:pt idx="340">
                  <c:v>720</c:v>
                </c:pt>
                <c:pt idx="341">
                  <c:v>721</c:v>
                </c:pt>
                <c:pt idx="342">
                  <c:v>722</c:v>
                </c:pt>
                <c:pt idx="343">
                  <c:v>723</c:v>
                </c:pt>
                <c:pt idx="344">
                  <c:v>724</c:v>
                </c:pt>
                <c:pt idx="345">
                  <c:v>725</c:v>
                </c:pt>
                <c:pt idx="346">
                  <c:v>726</c:v>
                </c:pt>
                <c:pt idx="347">
                  <c:v>727</c:v>
                </c:pt>
                <c:pt idx="348">
                  <c:v>728</c:v>
                </c:pt>
                <c:pt idx="349">
                  <c:v>729</c:v>
                </c:pt>
                <c:pt idx="350">
                  <c:v>730</c:v>
                </c:pt>
                <c:pt idx="351">
                  <c:v>731</c:v>
                </c:pt>
                <c:pt idx="352">
                  <c:v>732</c:v>
                </c:pt>
                <c:pt idx="353">
                  <c:v>733</c:v>
                </c:pt>
                <c:pt idx="354">
                  <c:v>734</c:v>
                </c:pt>
                <c:pt idx="355">
                  <c:v>735</c:v>
                </c:pt>
                <c:pt idx="356">
                  <c:v>736</c:v>
                </c:pt>
                <c:pt idx="357">
                  <c:v>737</c:v>
                </c:pt>
                <c:pt idx="358">
                  <c:v>738</c:v>
                </c:pt>
                <c:pt idx="359">
                  <c:v>739</c:v>
                </c:pt>
                <c:pt idx="360">
                  <c:v>740</c:v>
                </c:pt>
                <c:pt idx="361">
                  <c:v>741</c:v>
                </c:pt>
                <c:pt idx="362">
                  <c:v>742</c:v>
                </c:pt>
                <c:pt idx="363">
                  <c:v>743</c:v>
                </c:pt>
                <c:pt idx="364">
                  <c:v>744</c:v>
                </c:pt>
                <c:pt idx="365">
                  <c:v>745</c:v>
                </c:pt>
                <c:pt idx="366">
                  <c:v>746</c:v>
                </c:pt>
                <c:pt idx="367">
                  <c:v>747</c:v>
                </c:pt>
                <c:pt idx="368">
                  <c:v>748</c:v>
                </c:pt>
                <c:pt idx="369">
                  <c:v>749</c:v>
                </c:pt>
                <c:pt idx="370">
                  <c:v>750</c:v>
                </c:pt>
                <c:pt idx="371">
                  <c:v>751</c:v>
                </c:pt>
                <c:pt idx="372">
                  <c:v>752</c:v>
                </c:pt>
                <c:pt idx="373">
                  <c:v>753</c:v>
                </c:pt>
                <c:pt idx="374">
                  <c:v>754</c:v>
                </c:pt>
                <c:pt idx="375">
                  <c:v>755</c:v>
                </c:pt>
                <c:pt idx="376">
                  <c:v>756</c:v>
                </c:pt>
                <c:pt idx="377">
                  <c:v>757</c:v>
                </c:pt>
                <c:pt idx="378">
                  <c:v>758</c:v>
                </c:pt>
                <c:pt idx="379">
                  <c:v>759</c:v>
                </c:pt>
                <c:pt idx="380">
                  <c:v>760</c:v>
                </c:pt>
                <c:pt idx="381">
                  <c:v>761</c:v>
                </c:pt>
                <c:pt idx="382">
                  <c:v>762</c:v>
                </c:pt>
                <c:pt idx="383">
                  <c:v>763</c:v>
                </c:pt>
                <c:pt idx="384">
                  <c:v>764</c:v>
                </c:pt>
                <c:pt idx="385">
                  <c:v>765</c:v>
                </c:pt>
                <c:pt idx="386">
                  <c:v>766</c:v>
                </c:pt>
                <c:pt idx="387">
                  <c:v>767</c:v>
                </c:pt>
                <c:pt idx="388">
                  <c:v>768</c:v>
                </c:pt>
                <c:pt idx="389">
                  <c:v>769</c:v>
                </c:pt>
                <c:pt idx="390">
                  <c:v>770</c:v>
                </c:pt>
                <c:pt idx="391">
                  <c:v>771</c:v>
                </c:pt>
                <c:pt idx="392">
                  <c:v>772</c:v>
                </c:pt>
                <c:pt idx="393">
                  <c:v>773</c:v>
                </c:pt>
                <c:pt idx="394">
                  <c:v>774</c:v>
                </c:pt>
                <c:pt idx="395">
                  <c:v>775</c:v>
                </c:pt>
                <c:pt idx="396">
                  <c:v>776</c:v>
                </c:pt>
                <c:pt idx="397">
                  <c:v>777</c:v>
                </c:pt>
                <c:pt idx="398">
                  <c:v>778</c:v>
                </c:pt>
                <c:pt idx="399">
                  <c:v>779</c:v>
                </c:pt>
                <c:pt idx="400">
                  <c:v>780</c:v>
                </c:pt>
              </c:numCache>
            </c:numRef>
          </c:cat>
          <c:val>
            <c:numRef>
              <c:f>'Demonstration Calculations'!$T$10:$T$410</c:f>
              <c:numCache>
                <c:formatCode>0.000000</c:formatCode>
                <c:ptCount val="401"/>
                <c:pt idx="0">
                  <c:v>5.2786507058030162E-6</c:v>
                </c:pt>
                <c:pt idx="1">
                  <c:v>5.8586136043524215E-6</c:v>
                </c:pt>
                <c:pt idx="2">
                  <c:v>6.4699461123112008E-6</c:v>
                </c:pt>
                <c:pt idx="3">
                  <c:v>7.172345776228947E-6</c:v>
                </c:pt>
                <c:pt idx="4">
                  <c:v>8.0228934846866841E-6</c:v>
                </c:pt>
                <c:pt idx="5">
                  <c:v>9.0803748167531534E-6</c:v>
                </c:pt>
                <c:pt idx="6">
                  <c:v>1.0402886700133973E-5</c:v>
                </c:pt>
                <c:pt idx="7">
                  <c:v>1.1989457552715026E-5</c:v>
                </c:pt>
                <c:pt idx="8">
                  <c:v>1.3828222733437267E-5</c:v>
                </c:pt>
                <c:pt idx="9">
                  <c:v>1.588519024877251E-5</c:v>
                </c:pt>
                <c:pt idx="10">
                  <c:v>1.8145786634680696E-5</c:v>
                </c:pt>
                <c:pt idx="11">
                  <c:v>2.0580771210447106E-5</c:v>
                </c:pt>
                <c:pt idx="12">
                  <c:v>2.3274877072671639E-5</c:v>
                </c:pt>
                <c:pt idx="13">
                  <c:v>2.6383463421999551E-5</c:v>
                </c:pt>
                <c:pt idx="14">
                  <c:v>3.0060544391417477E-5</c:v>
                </c:pt>
                <c:pt idx="15">
                  <c:v>3.4489145610829337E-5</c:v>
                </c:pt>
                <c:pt idx="16">
                  <c:v>3.9919265873938956E-5</c:v>
                </c:pt>
                <c:pt idx="17">
                  <c:v>4.6305392078159772E-5</c:v>
                </c:pt>
                <c:pt idx="18">
                  <c:v>5.3480426488296613E-5</c:v>
                </c:pt>
                <c:pt idx="19">
                  <c:v>6.1198565324149207E-5</c:v>
                </c:pt>
                <c:pt idx="20">
                  <c:v>6.9323594977278762E-5</c:v>
                </c:pt>
                <c:pt idx="21">
                  <c:v>7.7717403404269368E-5</c:v>
                </c:pt>
                <c:pt idx="22">
                  <c:v>8.7090551750479189E-5</c:v>
                </c:pt>
                <c:pt idx="23">
                  <c:v>9.8355589340451795E-5</c:v>
                </c:pt>
                <c:pt idx="24">
                  <c:v>1.1270372577091951E-4</c:v>
                </c:pt>
                <c:pt idx="25">
                  <c:v>1.3142458137423943E-4</c:v>
                </c:pt>
                <c:pt idx="26">
                  <c:v>1.5592852250472162E-4</c:v>
                </c:pt>
                <c:pt idx="27">
                  <c:v>1.8723637688697922E-4</c:v>
                </c:pt>
                <c:pt idx="28">
                  <c:v>2.2633073554473329E-4</c:v>
                </c:pt>
                <c:pt idx="29">
                  <c:v>2.7454454032294637E-4</c:v>
                </c:pt>
                <c:pt idx="30">
                  <c:v>3.3326327330927277E-4</c:v>
                </c:pt>
                <c:pt idx="31">
                  <c:v>4.042413579794594E-4</c:v>
                </c:pt>
                <c:pt idx="32">
                  <c:v>4.9053338083026893E-4</c:v>
                </c:pt>
                <c:pt idx="33">
                  <c:v>5.955695662333342E-4</c:v>
                </c:pt>
                <c:pt idx="34">
                  <c:v>7.2382048715352934E-4</c:v>
                </c:pt>
                <c:pt idx="35">
                  <c:v>8.8021604155066673E-4</c:v>
                </c:pt>
                <c:pt idx="36">
                  <c:v>1.0686005316704629E-3</c:v>
                </c:pt>
                <c:pt idx="37">
                  <c:v>1.293046457135778E-3</c:v>
                </c:pt>
                <c:pt idx="38">
                  <c:v>1.5601301087461903E-3</c:v>
                </c:pt>
                <c:pt idx="39">
                  <c:v>1.8766689595620988E-3</c:v>
                </c:pt>
                <c:pt idx="40">
                  <c:v>2.2505463016636242E-3</c:v>
                </c:pt>
                <c:pt idx="41">
                  <c:v>2.6902936023095181E-3</c:v>
                </c:pt>
                <c:pt idx="42">
                  <c:v>3.1966587398820157E-3</c:v>
                </c:pt>
                <c:pt idx="43">
                  <c:v>3.7650375397810087E-3</c:v>
                </c:pt>
                <c:pt idx="44">
                  <c:v>4.3868689540007659E-3</c:v>
                </c:pt>
                <c:pt idx="45">
                  <c:v>5.0519099880024032E-3</c:v>
                </c:pt>
                <c:pt idx="46">
                  <c:v>5.7515332591240613E-3</c:v>
                </c:pt>
                <c:pt idx="47">
                  <c:v>6.4829020402417037E-3</c:v>
                </c:pt>
                <c:pt idx="48">
                  <c:v>7.2408231099127893E-3</c:v>
                </c:pt>
                <c:pt idx="49">
                  <c:v>8.0185624552552848E-3</c:v>
                </c:pt>
                <c:pt idx="50">
                  <c:v>8.809548346604322E-3</c:v>
                </c:pt>
                <c:pt idx="51">
                  <c:v>9.6046823412256534E-3</c:v>
                </c:pt>
                <c:pt idx="52">
                  <c:v>1.0396352256177563E-2</c:v>
                </c:pt>
                <c:pt idx="53">
                  <c:v>1.1178746721461387E-2</c:v>
                </c:pt>
                <c:pt idx="54">
                  <c:v>1.1944707803114026E-2</c:v>
                </c:pt>
                <c:pt idx="55">
                  <c:v>1.2691302323733472E-2</c:v>
                </c:pt>
                <c:pt idx="56">
                  <c:v>1.3407648167779484E-2</c:v>
                </c:pt>
                <c:pt idx="57">
                  <c:v>1.409293495845019E-2</c:v>
                </c:pt>
                <c:pt idx="58">
                  <c:v>1.4739007753906488E-2</c:v>
                </c:pt>
                <c:pt idx="59">
                  <c:v>1.5344339300535192E-2</c:v>
                </c:pt>
                <c:pt idx="60">
                  <c:v>1.5906088052377951E-2</c:v>
                </c:pt>
                <c:pt idx="61">
                  <c:v>1.6420505846003294E-2</c:v>
                </c:pt>
                <c:pt idx="62">
                  <c:v>1.688459539713098E-2</c:v>
                </c:pt>
                <c:pt idx="63">
                  <c:v>1.7301603337120636E-2</c:v>
                </c:pt>
                <c:pt idx="64">
                  <c:v>1.7670408579612301E-2</c:v>
                </c:pt>
                <c:pt idx="65">
                  <c:v>1.7997385932503034E-2</c:v>
                </c:pt>
                <c:pt idx="66">
                  <c:v>1.8278644103603831E-2</c:v>
                </c:pt>
                <c:pt idx="67">
                  <c:v>1.8514855509125183E-2</c:v>
                </c:pt>
                <c:pt idx="68">
                  <c:v>1.8712204271641341E-2</c:v>
                </c:pt>
                <c:pt idx="69">
                  <c:v>1.887250007591092E-2</c:v>
                </c:pt>
                <c:pt idx="70">
                  <c:v>1.8999308461270435E-2</c:v>
                </c:pt>
                <c:pt idx="71">
                  <c:v>1.9097397047903308E-2</c:v>
                </c:pt>
                <c:pt idx="72">
                  <c:v>1.9167226637694709E-2</c:v>
                </c:pt>
                <c:pt idx="73">
                  <c:v>1.919904132081978E-2</c:v>
                </c:pt>
                <c:pt idx="74">
                  <c:v>1.9190918429282413E-2</c:v>
                </c:pt>
                <c:pt idx="75">
                  <c:v>1.91395130628319E-2</c:v>
                </c:pt>
                <c:pt idx="76">
                  <c:v>1.9041539571282122E-2</c:v>
                </c:pt>
                <c:pt idx="77">
                  <c:v>1.8897908355541355E-2</c:v>
                </c:pt>
                <c:pt idx="78">
                  <c:v>1.8711004813387826E-2</c:v>
                </c:pt>
                <c:pt idx="79">
                  <c:v>1.8481559833633272E-2</c:v>
                </c:pt>
                <c:pt idx="80">
                  <c:v>1.8210367654608872E-2</c:v>
                </c:pt>
                <c:pt idx="81">
                  <c:v>1.7901653363152786E-2</c:v>
                </c:pt>
                <c:pt idx="82">
                  <c:v>1.7554489329038352E-2</c:v>
                </c:pt>
                <c:pt idx="83">
                  <c:v>1.7160850812971654E-2</c:v>
                </c:pt>
                <c:pt idx="84">
                  <c:v>1.6714322331083307E-2</c:v>
                </c:pt>
                <c:pt idx="85">
                  <c:v>1.6207796223220338E-2</c:v>
                </c:pt>
                <c:pt idx="86">
                  <c:v>1.5637959054018716E-2</c:v>
                </c:pt>
                <c:pt idx="87">
                  <c:v>1.5016431433476517E-2</c:v>
                </c:pt>
                <c:pt idx="88">
                  <c:v>1.4362142738709881E-2</c:v>
                </c:pt>
                <c:pt idx="89">
                  <c:v>1.3692332322509769E-2</c:v>
                </c:pt>
                <c:pt idx="90">
                  <c:v>1.3024965935476394E-2</c:v>
                </c:pt>
                <c:pt idx="91">
                  <c:v>1.2368738532219845E-2</c:v>
                </c:pt>
                <c:pt idx="92">
                  <c:v>1.1722061482638834E-2</c:v>
                </c:pt>
                <c:pt idx="93">
                  <c:v>1.1084551105429059E-2</c:v>
                </c:pt>
                <c:pt idx="94">
                  <c:v>1.0456439495751082E-2</c:v>
                </c:pt>
                <c:pt idx="95">
                  <c:v>9.8374402464897013E-3</c:v>
                </c:pt>
                <c:pt idx="96">
                  <c:v>9.2300337966515055E-3</c:v>
                </c:pt>
                <c:pt idx="97">
                  <c:v>8.6381813520217642E-3</c:v>
                </c:pt>
                <c:pt idx="98">
                  <c:v>8.0634347324762927E-3</c:v>
                </c:pt>
                <c:pt idx="99">
                  <c:v>7.507354026985884E-3</c:v>
                </c:pt>
                <c:pt idx="100">
                  <c:v>6.9716275062954788E-3</c:v>
                </c:pt>
                <c:pt idx="101">
                  <c:v>6.457244493581169E-3</c:v>
                </c:pt>
                <c:pt idx="102">
                  <c:v>5.9660904426423233E-3</c:v>
                </c:pt>
                <c:pt idx="103">
                  <c:v>5.4997039468171818E-3</c:v>
                </c:pt>
                <c:pt idx="104">
                  <c:v>5.0596776758386284E-3</c:v>
                </c:pt>
                <c:pt idx="105">
                  <c:v>4.6473742001766133E-3</c:v>
                </c:pt>
                <c:pt idx="106">
                  <c:v>4.2636728143216679E-3</c:v>
                </c:pt>
                <c:pt idx="107">
                  <c:v>3.9073940784159463E-3</c:v>
                </c:pt>
                <c:pt idx="108">
                  <c:v>3.577320939487458E-3</c:v>
                </c:pt>
                <c:pt idx="109">
                  <c:v>3.2718381628907994E-3</c:v>
                </c:pt>
                <c:pt idx="110">
                  <c:v>2.9897220700922126E-3</c:v>
                </c:pt>
                <c:pt idx="111">
                  <c:v>2.7300690499238436E-3</c:v>
                </c:pt>
                <c:pt idx="112">
                  <c:v>2.4920598979028081E-3</c:v>
                </c:pt>
                <c:pt idx="113">
                  <c:v>2.2745302753087054E-3</c:v>
                </c:pt>
                <c:pt idx="114">
                  <c:v>2.0764095199119902E-3</c:v>
                </c:pt>
                <c:pt idx="115">
                  <c:v>1.8963134229278947E-3</c:v>
                </c:pt>
                <c:pt idx="116">
                  <c:v>1.7332499429822904E-3</c:v>
                </c:pt>
                <c:pt idx="117">
                  <c:v>1.5860979315779702E-3</c:v>
                </c:pt>
                <c:pt idx="118">
                  <c:v>1.4538976208584992E-3</c:v>
                </c:pt>
                <c:pt idx="119">
                  <c:v>1.3355694304469307E-3</c:v>
                </c:pt>
                <c:pt idx="120">
                  <c:v>1.2302805004192833E-3</c:v>
                </c:pt>
                <c:pt idx="121">
                  <c:v>1.137176202382348E-3</c:v>
                </c:pt>
                <c:pt idx="122">
                  <c:v>1.0551363331891019E-3</c:v>
                </c:pt>
                <c:pt idx="123">
                  <c:v>9.8240511454945455E-4</c:v>
                </c:pt>
                <c:pt idx="124">
                  <c:v>9.1760953896260567E-4</c:v>
                </c:pt>
                <c:pt idx="125">
                  <c:v>8.5933581044808801E-4</c:v>
                </c:pt>
                <c:pt idx="126">
                  <c:v>8.0643051007468639E-4</c:v>
                </c:pt>
                <c:pt idx="127">
                  <c:v>7.5871155446473532E-4</c:v>
                </c:pt>
                <c:pt idx="128">
                  <c:v>7.1591099567576823E-4</c:v>
                </c:pt>
                <c:pt idx="129">
                  <c:v>6.7772668643224635E-4</c:v>
                </c:pt>
                <c:pt idx="130">
                  <c:v>6.4401536441759891E-4</c:v>
                </c:pt>
                <c:pt idx="131">
                  <c:v>6.1396739304589421E-4</c:v>
                </c:pt>
                <c:pt idx="132">
                  <c:v>5.871556378231012E-4</c:v>
                </c:pt>
                <c:pt idx="133">
                  <c:v>5.6329452106831511E-4</c:v>
                </c:pt>
                <c:pt idx="134">
                  <c:v>5.4233436494393814E-4</c:v>
                </c:pt>
                <c:pt idx="135">
                  <c:v>5.2414537070146524E-4</c:v>
                </c:pt>
                <c:pt idx="136">
                  <c:v>5.0857304266760969E-4</c:v>
                </c:pt>
                <c:pt idx="137">
                  <c:v>4.9527611656349009E-4</c:v>
                </c:pt>
                <c:pt idx="138">
                  <c:v>4.8397472333215868E-4</c:v>
                </c:pt>
                <c:pt idx="139">
                  <c:v>4.7456504501531557E-4</c:v>
                </c:pt>
                <c:pt idx="140">
                  <c:v>4.6695936097381315E-4</c:v>
                </c:pt>
                <c:pt idx="141">
                  <c:v>4.612336767473678E-4</c:v>
                </c:pt>
                <c:pt idx="142">
                  <c:v>4.5722932003254839E-4</c:v>
                </c:pt>
                <c:pt idx="143">
                  <c:v>4.5443590456873236E-4</c:v>
                </c:pt>
                <c:pt idx="144">
                  <c:v>4.5231756095370079E-4</c:v>
                </c:pt>
                <c:pt idx="145">
                  <c:v>4.5023654936690214E-4</c:v>
                </c:pt>
                <c:pt idx="146">
                  <c:v>4.4775758675223525E-4</c:v>
                </c:pt>
                <c:pt idx="147">
                  <c:v>4.4483606361220475E-4</c:v>
                </c:pt>
                <c:pt idx="148">
                  <c:v>4.4124880364368197E-4</c:v>
                </c:pt>
                <c:pt idx="149">
                  <c:v>4.3672932123023416E-4</c:v>
                </c:pt>
                <c:pt idx="150">
                  <c:v>4.3102696192824972E-4</c:v>
                </c:pt>
                <c:pt idx="151">
                  <c:v>4.2384184678621889E-4</c:v>
                </c:pt>
                <c:pt idx="152">
                  <c:v>4.1508647655062828E-4</c:v>
                </c:pt>
                <c:pt idx="153">
                  <c:v>4.0491787052537013E-4</c:v>
                </c:pt>
                <c:pt idx="154">
                  <c:v>3.9352238915626281E-4</c:v>
                </c:pt>
                <c:pt idx="155">
                  <c:v>3.8116532742463898E-4</c:v>
                </c:pt>
                <c:pt idx="156">
                  <c:v>3.6798721250346384E-4</c:v>
                </c:pt>
                <c:pt idx="157">
                  <c:v>3.5401520350708472E-4</c:v>
                </c:pt>
                <c:pt idx="158">
                  <c:v>3.3938101274236178E-4</c:v>
                </c:pt>
                <c:pt idx="159">
                  <c:v>3.2422789284065288E-4</c:v>
                </c:pt>
                <c:pt idx="160">
                  <c:v>3.0874819158988926E-4</c:v>
                </c:pt>
                <c:pt idx="161">
                  <c:v>2.9310405385401535E-4</c:v>
                </c:pt>
                <c:pt idx="162">
                  <c:v>2.7742423459655314E-4</c:v>
                </c:pt>
                <c:pt idx="163">
                  <c:v>2.6184750462282649E-4</c:v>
                </c:pt>
                <c:pt idx="164">
                  <c:v>2.4649298446213124E-4</c:v>
                </c:pt>
                <c:pt idx="165">
                  <c:v>2.3148969319545327E-4</c:v>
                </c:pt>
                <c:pt idx="166">
                  <c:v>2.1695215574896873E-4</c:v>
                </c:pt>
                <c:pt idx="167">
                  <c:v>2.0296097613863782E-4</c:v>
                </c:pt>
                <c:pt idx="168">
                  <c:v>1.8955396570614151E-4</c:v>
                </c:pt>
                <c:pt idx="169">
                  <c:v>1.7675826324350206E-4</c:v>
                </c:pt>
                <c:pt idx="170">
                  <c:v>1.6456938944388238E-4</c:v>
                </c:pt>
                <c:pt idx="171">
                  <c:v>1.530096530252376E-4</c:v>
                </c:pt>
                <c:pt idx="172">
                  <c:v>1.4211389878591985E-4</c:v>
                </c:pt>
                <c:pt idx="173">
                  <c:v>1.3189361514496571E-4</c:v>
                </c:pt>
                <c:pt idx="174">
                  <c:v>1.2234818174977326E-4</c:v>
                </c:pt>
                <c:pt idx="175">
                  <c:v>1.1346996856333928E-4</c:v>
                </c:pt>
                <c:pt idx="176">
                  <c:v>1.0525640754967895E-4</c:v>
                </c:pt>
                <c:pt idx="177">
                  <c:v>9.767103104005557E-5</c:v>
                </c:pt>
                <c:pt idx="178">
                  <c:v>9.0673931647602154E-5</c:v>
                </c:pt>
                <c:pt idx="179">
                  <c:v>8.4213303171982773E-5</c:v>
                </c:pt>
                <c:pt idx="180">
                  <c:v>7.8227647283241649E-5</c:v>
                </c:pt>
                <c:pt idx="181">
                  <c:v>7.2665848207693478E-5</c:v>
                </c:pt>
                <c:pt idx="182">
                  <c:v>6.7521227182527516E-5</c:v>
                </c:pt>
                <c:pt idx="183">
                  <c:v>6.279435723685675E-5</c:v>
                </c:pt>
                <c:pt idx="184">
                  <c:v>5.8481711177411521E-5</c:v>
                </c:pt>
                <c:pt idx="185">
                  <c:v>5.457944531120613E-5</c:v>
                </c:pt>
                <c:pt idx="186">
                  <c:v>5.1059716322867146E-5</c:v>
                </c:pt>
                <c:pt idx="187">
                  <c:v>4.7888943420719983E-5</c:v>
                </c:pt>
                <c:pt idx="188">
                  <c:v>4.5059681028710385E-5</c:v>
                </c:pt>
                <c:pt idx="189">
                  <c:v>4.2555724027997795E-5</c:v>
                </c:pt>
                <c:pt idx="190">
                  <c:v>4.0361644123477207E-5</c:v>
                </c:pt>
                <c:pt idx="191">
                  <c:v>3.8452490412723604E-5</c:v>
                </c:pt>
                <c:pt idx="192">
                  <c:v>3.6793081791772694E-5</c:v>
                </c:pt>
                <c:pt idx="193">
                  <c:v>3.5351725545757061E-5</c:v>
                </c:pt>
                <c:pt idx="194">
                  <c:v>3.4096421961326395E-5</c:v>
                </c:pt>
                <c:pt idx="195">
                  <c:v>3.2995549857344394E-5</c:v>
                </c:pt>
                <c:pt idx="196">
                  <c:v>3.2035077514829253E-5</c:v>
                </c:pt>
                <c:pt idx="197">
                  <c:v>3.1179297960133367E-5</c:v>
                </c:pt>
                <c:pt idx="198">
                  <c:v>3.0365625128036776E-5</c:v>
                </c:pt>
                <c:pt idx="199">
                  <c:v>2.9538758816687539E-5</c:v>
                </c:pt>
                <c:pt idx="200">
                  <c:v>2.8640682256216817E-5</c:v>
                </c:pt>
                <c:pt idx="201">
                  <c:v>2.7645310833313455E-5</c:v>
                </c:pt>
                <c:pt idx="202">
                  <c:v>2.657253025464039E-5</c:v>
                </c:pt>
                <c:pt idx="203">
                  <c:v>2.5442321271510692E-5</c:v>
                </c:pt>
                <c:pt idx="204">
                  <c:v>2.427062543230485E-5</c:v>
                </c:pt>
                <c:pt idx="205">
                  <c:v>2.3074035345322582E-5</c:v>
                </c:pt>
                <c:pt idx="206">
                  <c:v>2.1830527953675867E-5</c:v>
                </c:pt>
                <c:pt idx="207">
                  <c:v>2.0566793647333358E-5</c:v>
                </c:pt>
                <c:pt idx="208">
                  <c:v>1.9362648846175277E-5</c:v>
                </c:pt>
                <c:pt idx="209">
                  <c:v>1.8296111025977358E-5</c:v>
                </c:pt>
                <c:pt idx="210">
                  <c:v>1.7443191308710226E-5</c:v>
                </c:pt>
                <c:pt idx="211">
                  <c:v>1.6858378751867004E-5</c:v>
                </c:pt>
                <c:pt idx="212">
                  <c:v>1.6479587389483539E-5</c:v>
                </c:pt>
                <c:pt idx="213">
                  <c:v>1.620629651958898E-5</c:v>
                </c:pt>
                <c:pt idx="214">
                  <c:v>1.5939671425751262E-5</c:v>
                </c:pt>
                <c:pt idx="215">
                  <c:v>1.5583012161602925E-5</c:v>
                </c:pt>
                <c:pt idx="216">
                  <c:v>1.5082600030395695E-5</c:v>
                </c:pt>
                <c:pt idx="217">
                  <c:v>1.4480510942285658E-5</c:v>
                </c:pt>
                <c:pt idx="218">
                  <c:v>1.3822357812329839E-5</c:v>
                </c:pt>
                <c:pt idx="219">
                  <c:v>1.3152773818356233E-5</c:v>
                </c:pt>
                <c:pt idx="220">
                  <c:v>1.2516888055013071E-5</c:v>
                </c:pt>
                <c:pt idx="221">
                  <c:v>1.193956935724447E-5</c:v>
                </c:pt>
                <c:pt idx="222">
                  <c:v>1.1392940599713891E-5</c:v>
                </c:pt>
                <c:pt idx="223">
                  <c:v>1.0839520824149671E-5</c:v>
                </c:pt>
                <c:pt idx="224">
                  <c:v>1.0242151781641163E-5</c:v>
                </c:pt>
                <c:pt idx="225">
                  <c:v>9.5630370914729219E-6</c:v>
                </c:pt>
                <c:pt idx="226">
                  <c:v>8.772316249655129E-6</c:v>
                </c:pt>
                <c:pt idx="227">
                  <c:v>7.9083561208336325E-6</c:v>
                </c:pt>
                <c:pt idx="228">
                  <c:v>7.0376346263890272E-6</c:v>
                </c:pt>
                <c:pt idx="229">
                  <c:v>6.2272896518543813E-6</c:v>
                </c:pt>
                <c:pt idx="230">
                  <c:v>5.5467809157825461E-6</c:v>
                </c:pt>
                <c:pt idx="231">
                  <c:v>5.0345233285731031E-6</c:v>
                </c:pt>
                <c:pt idx="232">
                  <c:v>4.6591483758938042E-6</c:v>
                </c:pt>
                <c:pt idx="233">
                  <c:v>4.3843197476845011E-6</c:v>
                </c:pt>
                <c:pt idx="234">
                  <c:v>4.173665334729221E-6</c:v>
                </c:pt>
                <c:pt idx="235">
                  <c:v>3.9899358326212564E-6</c:v>
                </c:pt>
                <c:pt idx="236">
                  <c:v>3.8258019765933155E-6</c:v>
                </c:pt>
                <c:pt idx="237">
                  <c:v>3.6848985208557593E-6</c:v>
                </c:pt>
                <c:pt idx="238">
                  <c:v>3.5449268628554033E-6</c:v>
                </c:pt>
                <c:pt idx="239">
                  <c:v>3.3842088940462472E-6</c:v>
                </c:pt>
                <c:pt idx="240">
                  <c:v>3.1805736507132737E-6</c:v>
                </c:pt>
                <c:pt idx="241">
                  <c:v>2.9146518060473848E-6</c:v>
                </c:pt>
                <c:pt idx="242">
                  <c:v>2.600442843760485E-6</c:v>
                </c:pt>
                <c:pt idx="243">
                  <c:v>2.2667446972878227E-6</c:v>
                </c:pt>
                <c:pt idx="244">
                  <c:v>1.9424699281377312E-6</c:v>
                </c:pt>
                <c:pt idx="245">
                  <c:v>1.656010439353491E-6</c:v>
                </c:pt>
                <c:pt idx="246">
                  <c:v>1.4196843938645925E-6</c:v>
                </c:pt>
                <c:pt idx="247">
                  <c:v>1.2226670488216237E-6</c:v>
                </c:pt>
                <c:pt idx="248">
                  <c:v>1.0583590709648316E-6</c:v>
                </c:pt>
                <c:pt idx="249">
                  <c:v>9.2000746775353741E-7</c:v>
                </c:pt>
                <c:pt idx="250">
                  <c:v>8.0108484700458904E-7</c:v>
                </c:pt>
                <c:pt idx="251">
                  <c:v>7.0071162338489414E-7</c:v>
                </c:pt>
                <c:pt idx="252">
                  <c:v>6.1978472613374327E-7</c:v>
                </c:pt>
                <c:pt idx="253">
                  <c:v>5.5418011250924848E-7</c:v>
                </c:pt>
                <c:pt idx="254">
                  <c:v>4.9986414924416936E-7</c:v>
                </c:pt>
                <c:pt idx="255">
                  <c:v>4.5299298087992281E-7</c:v>
                </c:pt>
                <c:pt idx="256">
                  <c:v>4.1121404742927053E-7</c:v>
                </c:pt>
                <c:pt idx="257">
                  <c:v>3.7384008841531118E-7</c:v>
                </c:pt>
                <c:pt idx="258">
                  <c:v>3.3967785109305585E-7</c:v>
                </c:pt>
                <c:pt idx="259">
                  <c:v>3.0750442848357274E-7</c:v>
                </c:pt>
                <c:pt idx="260">
                  <c:v>2.7626442836551063E-7</c:v>
                </c:pt>
                <c:pt idx="261">
                  <c:v>2.4508668576742183E-7</c:v>
                </c:pt>
                <c:pt idx="262">
                  <c:v>2.139623417433106E-7</c:v>
                </c:pt>
                <c:pt idx="263">
                  <c:v>1.8300102282679896E-7</c:v>
                </c:pt>
                <c:pt idx="264">
                  <c:v>1.5236161712293919E-7</c:v>
                </c:pt>
                <c:pt idx="265">
                  <c:v>1.2216765060849993E-7</c:v>
                </c:pt>
                <c:pt idx="266">
                  <c:v>9.1771198847025984E-8</c:v>
                </c:pt>
                <c:pt idx="267">
                  <c:v>6.2148400551488346E-8</c:v>
                </c:pt>
                <c:pt idx="268">
                  <c:v>3.565691504152789E-8</c:v>
                </c:pt>
                <c:pt idx="269">
                  <c:v>1.4359590365807776E-8</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numCache>
            </c:numRef>
          </c:val>
          <c:extLst>
            <c:ext xmlns:c16="http://schemas.microsoft.com/office/drawing/2014/chart" uri="{C3380CC4-5D6E-409C-BE32-E72D297353CC}">
              <c16:uniqueId val="{00000002-9A39-4C5A-8CB2-6A90B1E26ADD}"/>
            </c:ext>
          </c:extLst>
        </c:ser>
        <c:dLbls>
          <c:showLegendKey val="0"/>
          <c:showVal val="0"/>
          <c:showCatName val="0"/>
          <c:showSerName val="0"/>
          <c:showPercent val="0"/>
          <c:showBubbleSize val="0"/>
        </c:dLbls>
        <c:gapWidth val="219"/>
        <c:overlap val="-27"/>
        <c:axId val="504969152"/>
        <c:axId val="504969544"/>
      </c:barChart>
      <c:catAx>
        <c:axId val="504969152"/>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969544"/>
        <c:crosses val="autoZero"/>
        <c:auto val="1"/>
        <c:lblAlgn val="ctr"/>
        <c:lblOffset val="100"/>
        <c:noMultiLvlLbl val="0"/>
      </c:catAx>
      <c:valAx>
        <c:axId val="504969544"/>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969152"/>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BasicCounts vs. Corrected Counts</a:t>
            </a:r>
            <a:endParaRPr lang="en-US">
              <a:effectLst/>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'Demonstration Calculations'!$C$9</c:f>
              <c:strCache>
                <c:ptCount val="1"/>
                <c:pt idx="0">
                  <c:v>Basic Counts from protocol file</c:v>
                </c:pt>
              </c:strCache>
            </c:strRef>
          </c:tx>
          <c:spPr>
            <a:ln w="19050" cap="rnd">
              <a:solidFill>
                <a:schemeClr val="accent1"/>
              </a:solidFill>
              <a:round/>
            </a:ln>
            <a:effectLst/>
          </c:spPr>
          <c:marker>
            <c:symbol val="none"/>
          </c:marker>
          <c:xVal>
            <c:numRef>
              <c:f>('Demonstration Calculations'!$B$10:$B$17,'Demonstration Calculations'!$B$19)</c:f>
              <c:numCache>
                <c:formatCode>General</c:formatCode>
                <c:ptCount val="9"/>
                <c:pt idx="0">
                  <c:v>410</c:v>
                </c:pt>
                <c:pt idx="1">
                  <c:v>440</c:v>
                </c:pt>
                <c:pt idx="2">
                  <c:v>470</c:v>
                </c:pt>
                <c:pt idx="3">
                  <c:v>510</c:v>
                </c:pt>
                <c:pt idx="4">
                  <c:v>550</c:v>
                </c:pt>
                <c:pt idx="5">
                  <c:v>583</c:v>
                </c:pt>
                <c:pt idx="6">
                  <c:v>620</c:v>
                </c:pt>
                <c:pt idx="7">
                  <c:v>670</c:v>
                </c:pt>
                <c:pt idx="8">
                  <c:v>900</c:v>
                </c:pt>
              </c:numCache>
            </c:numRef>
          </c:xVal>
          <c:yVal>
            <c:numRef>
              <c:f>('Demonstration Calculations'!$C$10:$C$17,'Demonstration Calculations'!$C$19)</c:f>
              <c:numCache>
                <c:formatCode>0.00000</c:formatCode>
                <c:ptCount val="9"/>
                <c:pt idx="0">
                  <c:v>4.4107E-2</c:v>
                </c:pt>
                <c:pt idx="1">
                  <c:v>0.115193</c:v>
                </c:pt>
                <c:pt idx="2">
                  <c:v>0.140455</c:v>
                </c:pt>
                <c:pt idx="3">
                  <c:v>0.149534</c:v>
                </c:pt>
                <c:pt idx="4">
                  <c:v>0.38247300000000001</c:v>
                </c:pt>
                <c:pt idx="5">
                  <c:v>0.418209</c:v>
                </c:pt>
                <c:pt idx="6">
                  <c:v>0.44645400000000002</c:v>
                </c:pt>
                <c:pt idx="7">
                  <c:v>0.119507</c:v>
                </c:pt>
                <c:pt idx="8">
                  <c:v>7.8555E-2</c:v>
                </c:pt>
              </c:numCache>
            </c:numRef>
          </c:yVal>
          <c:smooth val="1"/>
          <c:extLst>
            <c:ext xmlns:c16="http://schemas.microsoft.com/office/drawing/2014/chart" uri="{C3380CC4-5D6E-409C-BE32-E72D297353CC}">
              <c16:uniqueId val="{00000000-F277-43B1-B8EF-C0596119C4F0}"/>
            </c:ext>
          </c:extLst>
        </c:ser>
        <c:ser>
          <c:idx val="1"/>
          <c:order val="1"/>
          <c:tx>
            <c:strRef>
              <c:f>'Demonstration Calculations'!$F$9</c:f>
              <c:strCache>
                <c:ptCount val="1"/>
                <c:pt idx="0">
                  <c:v>Data Sensor (Corr)</c:v>
                </c:pt>
              </c:strCache>
            </c:strRef>
          </c:tx>
          <c:spPr>
            <a:ln w="19050" cap="rnd">
              <a:solidFill>
                <a:schemeClr val="accent2"/>
              </a:solidFill>
              <a:round/>
            </a:ln>
            <a:effectLst/>
          </c:spPr>
          <c:marker>
            <c:symbol val="none"/>
          </c:marker>
          <c:xVal>
            <c:numRef>
              <c:f>('Demonstration Calculations'!$B$10:$B$17,'Demonstration Calculations'!$B$19)</c:f>
              <c:numCache>
                <c:formatCode>General</c:formatCode>
                <c:ptCount val="9"/>
                <c:pt idx="0">
                  <c:v>410</c:v>
                </c:pt>
                <c:pt idx="1">
                  <c:v>440</c:v>
                </c:pt>
                <c:pt idx="2">
                  <c:v>470</c:v>
                </c:pt>
                <c:pt idx="3">
                  <c:v>510</c:v>
                </c:pt>
                <c:pt idx="4">
                  <c:v>550</c:v>
                </c:pt>
                <c:pt idx="5">
                  <c:v>583</c:v>
                </c:pt>
                <c:pt idx="6">
                  <c:v>620</c:v>
                </c:pt>
                <c:pt idx="7">
                  <c:v>670</c:v>
                </c:pt>
                <c:pt idx="8">
                  <c:v>900</c:v>
                </c:pt>
              </c:numCache>
            </c:numRef>
          </c:xVal>
          <c:yVal>
            <c:numRef>
              <c:f>('Demonstration Calculations'!$F$10:$F$17,'Demonstration Calculations'!$F$19)</c:f>
              <c:numCache>
                <c:formatCode>0.00000</c:formatCode>
                <c:ptCount val="9"/>
                <c:pt idx="0">
                  <c:v>4.3321790200803213E-2</c:v>
                </c:pt>
                <c:pt idx="1">
                  <c:v>0.11134315194477613</c:v>
                </c:pt>
                <c:pt idx="2">
                  <c:v>0.14157461416412215</c:v>
                </c:pt>
                <c:pt idx="3">
                  <c:v>0.15285075415118604</c:v>
                </c:pt>
                <c:pt idx="4">
                  <c:v>0.39391976000696727</c:v>
                </c:pt>
                <c:pt idx="5">
                  <c:v>0.43069393383995275</c:v>
                </c:pt>
                <c:pt idx="6">
                  <c:v>0.46029252202874898</c:v>
                </c:pt>
                <c:pt idx="7">
                  <c:v>0.11812943825377305</c:v>
                </c:pt>
                <c:pt idx="8">
                  <c:v>9.844953510948494E-2</c:v>
                </c:pt>
              </c:numCache>
            </c:numRef>
          </c:yVal>
          <c:smooth val="1"/>
          <c:extLst>
            <c:ext xmlns:c16="http://schemas.microsoft.com/office/drawing/2014/chart" uri="{C3380CC4-5D6E-409C-BE32-E72D297353CC}">
              <c16:uniqueId val="{00000001-F277-43B1-B8EF-C0596119C4F0}"/>
            </c:ext>
          </c:extLst>
        </c:ser>
        <c:dLbls>
          <c:showLegendKey val="0"/>
          <c:showVal val="0"/>
          <c:showCatName val="0"/>
          <c:showSerName val="0"/>
          <c:showPercent val="0"/>
          <c:showBubbleSize val="0"/>
        </c:dLbls>
        <c:axId val="986159551"/>
        <c:axId val="986153311"/>
      </c:scatterChart>
      <c:valAx>
        <c:axId val="986159551"/>
        <c:scaling>
          <c:orientation val="minMax"/>
          <c:max val="900"/>
          <c:min val="4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153311"/>
        <c:crosses val="autoZero"/>
        <c:crossBetween val="midCat"/>
      </c:valAx>
      <c:valAx>
        <c:axId val="986153311"/>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6159551"/>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19476" cy="571580"/>
    <xdr:pic>
      <xdr:nvPicPr>
        <xdr:cNvPr id="2" name="Picture 1"/>
        <xdr:cNvPicPr>
          <a:picLocks noChangeAspect="1"/>
        </xdr:cNvPicPr>
      </xdr:nvPicPr>
      <xdr:blipFill>
        <a:blip xmlns:r="http://schemas.openxmlformats.org/officeDocument/2006/relationships" r:embed="rId1"/>
        <a:stretch>
          <a:fillRect/>
        </a:stretch>
      </xdr:blipFill>
      <xdr:spPr>
        <a:xfrm>
          <a:off x="0" y="0"/>
          <a:ext cx="1619476" cy="57158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9879330" cy="5344632"/>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879330" cy="534463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20</xdr:col>
      <xdr:colOff>140971</xdr:colOff>
      <xdr:row>42</xdr:row>
      <xdr:rowOff>47625</xdr:rowOff>
    </xdr:from>
    <xdr:to>
      <xdr:col>27</xdr:col>
      <xdr:colOff>628651</xdr:colOff>
      <xdr:row>61</xdr:row>
      <xdr:rowOff>178118</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137160</xdr:colOff>
      <xdr:row>24</xdr:row>
      <xdr:rowOff>30480</xdr:rowOff>
    </xdr:from>
    <xdr:to>
      <xdr:col>29</xdr:col>
      <xdr:colOff>76200</xdr:colOff>
      <xdr:row>41</xdr:row>
      <xdr:rowOff>110490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119062</xdr:colOff>
      <xdr:row>19</xdr:row>
      <xdr:rowOff>128587</xdr:rowOff>
    </xdr:from>
    <xdr:to>
      <xdr:col>6</xdr:col>
      <xdr:colOff>801052</xdr:colOff>
      <xdr:row>34</xdr:row>
      <xdr:rowOff>131445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U:\OSL\08_OptoApplicationsLab\03_MeasurementData\Monochromator\_Templates\Finished\Spectral_300_1100_5nmSteps_5Diod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AMS\AMS%20products\AS7341%20XWing\04_support%20data\luminary%20X.Wing\Test%20universal%20calibration\AS7341XWING1v1_%231_post24hBake%20with%20IR%20blockin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hartsAverage"/>
      <sheetName val="ChartsSingleDUTs"/>
      <sheetName val="CalibrationData"/>
      <sheetName val="DUT#1"/>
      <sheetName val="DUT#2"/>
      <sheetName val="DUT#3"/>
      <sheetName val="DUT#4"/>
      <sheetName val="DUT#5"/>
      <sheetName val="Average"/>
      <sheetName val="Script"/>
      <sheetName val="Halogen -Avantes"/>
    </sheetNames>
    <sheetDataSet>
      <sheetData sheetId="0">
        <row r="5">
          <cell r="C5" t="str">
            <v>Chip Name</v>
          </cell>
        </row>
        <row r="23">
          <cell r="H23">
            <v>1</v>
          </cell>
        </row>
      </sheetData>
      <sheetData sheetId="1"/>
      <sheetData sheetId="2"/>
      <sheetData sheetId="3"/>
      <sheetData sheetId="4">
        <row r="8">
          <cell r="K8" t="str">
            <v>C</v>
          </cell>
        </row>
      </sheetData>
      <sheetData sheetId="5"/>
      <sheetData sheetId="6"/>
      <sheetData sheetId="7"/>
      <sheetData sheetId="8">
        <row r="9">
          <cell r="N9">
            <v>0</v>
          </cell>
        </row>
      </sheetData>
      <sheetData sheetId="9">
        <row r="4">
          <cell r="B4">
            <v>300</v>
          </cell>
        </row>
      </sheetData>
      <sheetData sheetId="10"/>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Charts_AllDiodes"/>
      <sheetName val="CalibrationData"/>
      <sheetName val="Dut#1"/>
      <sheetName val="Dut#2"/>
      <sheetName val="Dut#3"/>
      <sheetName val="Data#Cal1"/>
      <sheetName val="Data#Cal2"/>
      <sheetName val="Data#Cal3"/>
      <sheetName val="Data#Cal4"/>
      <sheetName val="Data#Cal5"/>
      <sheetName val="Data#Cal6"/>
      <sheetName val="Data#1"/>
      <sheetName val="Data#2"/>
      <sheetName val="Data#3"/>
      <sheetName val="Script"/>
    </sheetNames>
    <sheetDataSet>
      <sheetData sheetId="0">
        <row r="21">
          <cell r="H21">
            <v>1</v>
          </cell>
        </row>
        <row r="33">
          <cell r="H33">
            <v>1.3414529330230243</v>
          </cell>
        </row>
      </sheetData>
      <sheetData sheetId="1"/>
      <sheetData sheetId="2">
        <row r="8">
          <cell r="K8">
            <v>8.0872929686394993E-2</v>
          </cell>
        </row>
      </sheetData>
      <sheetData sheetId="3"/>
      <sheetData sheetId="4"/>
      <sheetData sheetId="5"/>
      <sheetData sheetId="6"/>
      <sheetData sheetId="7"/>
      <sheetData sheetId="8"/>
      <sheetData sheetId="9"/>
      <sheetData sheetId="10"/>
      <sheetData sheetId="11"/>
      <sheetData sheetId="12"/>
      <sheetData sheetId="13">
        <row r="15">
          <cell r="B15">
            <v>0</v>
          </cell>
        </row>
      </sheetData>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A5" sqref="A5:K5"/>
    </sheetView>
  </sheetViews>
  <sheetFormatPr defaultRowHeight="15" x14ac:dyDescent="0.25"/>
  <cols>
    <col min="1" max="1" width="10" customWidth="1"/>
    <col min="2" max="2" width="10.140625" bestFit="1" customWidth="1"/>
    <col min="9" max="9" width="12.140625" customWidth="1"/>
  </cols>
  <sheetData>
    <row r="1" spans="1:11" x14ac:dyDescent="0.25">
      <c r="H1" t="s">
        <v>77</v>
      </c>
      <c r="I1" t="s">
        <v>76</v>
      </c>
    </row>
    <row r="2" spans="1:11" x14ac:dyDescent="0.25">
      <c r="H2" t="s">
        <v>75</v>
      </c>
      <c r="I2" s="138">
        <v>43509</v>
      </c>
    </row>
    <row r="4" spans="1:11" ht="22.5" customHeight="1" x14ac:dyDescent="0.25">
      <c r="A4" t="s">
        <v>74</v>
      </c>
    </row>
    <row r="5" spans="1:11" ht="140.25" customHeight="1" x14ac:dyDescent="0.25">
      <c r="A5" s="137" t="s">
        <v>73</v>
      </c>
      <c r="B5" s="136"/>
      <c r="C5" s="136"/>
      <c r="D5" s="136"/>
      <c r="E5" s="136"/>
      <c r="F5" s="136"/>
      <c r="G5" s="136"/>
      <c r="H5" s="136"/>
      <c r="I5" s="136"/>
      <c r="J5" s="136"/>
      <c r="K5" s="136"/>
    </row>
    <row r="7" spans="1:11" ht="186.75" customHeight="1" x14ac:dyDescent="0.25">
      <c r="A7" s="135" t="s">
        <v>72</v>
      </c>
      <c r="B7" s="134"/>
      <c r="C7" s="134"/>
      <c r="D7" s="134"/>
      <c r="E7" s="134"/>
      <c r="F7" s="134"/>
      <c r="G7" s="134"/>
      <c r="H7" s="134"/>
      <c r="I7" s="134"/>
      <c r="J7" s="134"/>
      <c r="K7" s="134"/>
    </row>
  </sheetData>
  <mergeCells count="2">
    <mergeCell ref="A5:K5"/>
    <mergeCell ref="A7:K7"/>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9:Q60"/>
  <sheetViews>
    <sheetView topLeftCell="A19" zoomScaleNormal="100" workbookViewId="0">
      <selection activeCell="B31" sqref="B31:Q31"/>
    </sheetView>
  </sheetViews>
  <sheetFormatPr defaultRowHeight="15" x14ac:dyDescent="0.25"/>
  <cols>
    <col min="1" max="1" width="2.7109375" customWidth="1"/>
    <col min="5" max="5" width="13.28515625" customWidth="1"/>
    <col min="14" max="14" width="3.140625" customWidth="1"/>
  </cols>
  <sheetData>
    <row r="29" spans="2:17" ht="15.75" thickBot="1" x14ac:dyDescent="0.3"/>
    <row r="30" spans="2:17" ht="223.9" customHeight="1" x14ac:dyDescent="0.25">
      <c r="B30" s="232" t="s">
        <v>98</v>
      </c>
      <c r="C30" s="231"/>
      <c r="D30" s="231"/>
      <c r="E30" s="231"/>
      <c r="F30" s="231"/>
      <c r="G30" s="231"/>
      <c r="H30" s="231"/>
      <c r="I30" s="231"/>
      <c r="J30" s="231"/>
      <c r="K30" s="231"/>
      <c r="L30" s="231"/>
      <c r="M30" s="231"/>
      <c r="N30" s="231"/>
      <c r="O30" s="231"/>
      <c r="P30" s="231"/>
      <c r="Q30" s="230"/>
    </row>
    <row r="31" spans="2:17" ht="212.45" customHeight="1" thickBot="1" x14ac:dyDescent="0.3">
      <c r="B31" s="229" t="s">
        <v>97</v>
      </c>
      <c r="C31" s="228"/>
      <c r="D31" s="228"/>
      <c r="E31" s="228"/>
      <c r="F31" s="228"/>
      <c r="G31" s="228"/>
      <c r="H31" s="228"/>
      <c r="I31" s="228"/>
      <c r="J31" s="228"/>
      <c r="K31" s="228"/>
      <c r="L31" s="228"/>
      <c r="M31" s="228"/>
      <c r="N31" s="228"/>
      <c r="O31" s="228"/>
      <c r="P31" s="228"/>
      <c r="Q31" s="227"/>
    </row>
    <row r="32" spans="2:17" ht="15.75" x14ac:dyDescent="0.25">
      <c r="B32" s="226"/>
      <c r="C32" s="226"/>
      <c r="D32" s="226"/>
      <c r="E32" s="226"/>
      <c r="F32" s="226"/>
      <c r="G32" s="226"/>
      <c r="H32" s="226"/>
      <c r="I32" s="226"/>
      <c r="J32" s="226"/>
      <c r="K32" s="226"/>
      <c r="L32" s="226"/>
      <c r="M32" s="226"/>
      <c r="N32" s="226"/>
      <c r="O32" s="226"/>
      <c r="P32" s="226"/>
    </row>
    <row r="33" spans="2:16" ht="15.75" x14ac:dyDescent="0.25">
      <c r="B33" s="226"/>
      <c r="C33" s="226"/>
      <c r="D33" s="226"/>
      <c r="E33" s="226"/>
      <c r="F33" s="226"/>
      <c r="G33" s="226"/>
      <c r="H33" s="226"/>
      <c r="I33" s="226"/>
      <c r="J33" s="226"/>
      <c r="K33" s="226"/>
      <c r="L33" s="226"/>
      <c r="M33" s="226"/>
      <c r="N33" s="226"/>
      <c r="O33" s="226"/>
      <c r="P33" s="226"/>
    </row>
    <row r="34" spans="2:16" ht="15.75" x14ac:dyDescent="0.25">
      <c r="B34" s="226"/>
      <c r="C34" s="226"/>
      <c r="D34" s="226"/>
      <c r="E34" s="226"/>
      <c r="F34" s="226"/>
      <c r="G34" s="226"/>
      <c r="H34" s="226"/>
      <c r="I34" s="226"/>
      <c r="J34" s="226"/>
      <c r="K34" s="226"/>
      <c r="L34" s="226"/>
      <c r="M34" s="226"/>
      <c r="N34" s="226"/>
      <c r="O34" s="226"/>
      <c r="P34" s="226"/>
    </row>
    <row r="35" spans="2:16" ht="15.75" x14ac:dyDescent="0.25">
      <c r="B35" s="226"/>
      <c r="C35" s="226"/>
      <c r="D35" s="226"/>
      <c r="E35" s="226"/>
      <c r="F35" s="226"/>
      <c r="G35" s="226"/>
      <c r="H35" s="226"/>
      <c r="I35" s="226"/>
      <c r="J35" s="226"/>
      <c r="K35" s="226"/>
      <c r="L35" s="226"/>
      <c r="M35" s="226"/>
      <c r="N35" s="226"/>
      <c r="O35" s="226"/>
      <c r="P35" s="226"/>
    </row>
    <row r="36" spans="2:16" ht="15.75" x14ac:dyDescent="0.25">
      <c r="B36" s="226"/>
      <c r="C36" s="226"/>
      <c r="D36" s="226"/>
      <c r="E36" s="226"/>
      <c r="F36" s="226"/>
      <c r="G36" s="226"/>
      <c r="H36" s="226"/>
      <c r="I36" s="226"/>
      <c r="J36" s="226"/>
      <c r="K36" s="226"/>
      <c r="L36" s="226"/>
      <c r="M36" s="226"/>
      <c r="N36" s="226"/>
      <c r="O36" s="226"/>
      <c r="P36" s="226"/>
    </row>
    <row r="37" spans="2:16" ht="15.75" x14ac:dyDescent="0.25">
      <c r="B37" s="226"/>
      <c r="C37" s="226"/>
      <c r="D37" s="226"/>
      <c r="E37" s="226"/>
      <c r="F37" s="226"/>
      <c r="G37" s="226"/>
      <c r="H37" s="226"/>
      <c r="I37" s="226"/>
      <c r="J37" s="226"/>
      <c r="K37" s="226"/>
      <c r="L37" s="226"/>
      <c r="M37" s="226"/>
      <c r="N37" s="226"/>
      <c r="O37" s="226"/>
      <c r="P37" s="226"/>
    </row>
    <row r="38" spans="2:16" ht="15.75" x14ac:dyDescent="0.25">
      <c r="B38" s="226"/>
      <c r="C38" s="226"/>
      <c r="D38" s="226"/>
      <c r="E38" s="226"/>
      <c r="F38" s="226"/>
      <c r="G38" s="226"/>
      <c r="H38" s="226"/>
      <c r="I38" s="226"/>
      <c r="J38" s="226"/>
      <c r="K38" s="226"/>
      <c r="L38" s="226"/>
      <c r="M38" s="226"/>
      <c r="N38" s="226"/>
      <c r="O38" s="226"/>
      <c r="P38" s="226"/>
    </row>
    <row r="39" spans="2:16" ht="15.75" x14ac:dyDescent="0.25">
      <c r="B39" s="226"/>
      <c r="C39" s="226"/>
      <c r="D39" s="226"/>
      <c r="E39" s="226"/>
      <c r="F39" s="226"/>
      <c r="G39" s="226"/>
      <c r="H39" s="226"/>
      <c r="I39" s="226"/>
      <c r="J39" s="226"/>
      <c r="K39" s="226"/>
      <c r="L39" s="226"/>
      <c r="M39" s="226"/>
      <c r="N39" s="226"/>
      <c r="O39" s="226"/>
      <c r="P39" s="226"/>
    </row>
    <row r="40" spans="2:16" ht="15.75" x14ac:dyDescent="0.25">
      <c r="B40" s="226"/>
      <c r="C40" s="226"/>
      <c r="D40" s="226"/>
      <c r="E40" s="226"/>
      <c r="F40" s="226"/>
      <c r="G40" s="226"/>
      <c r="H40" s="226"/>
      <c r="I40" s="226"/>
      <c r="J40" s="226"/>
      <c r="K40" s="226"/>
      <c r="L40" s="226"/>
      <c r="M40" s="226"/>
      <c r="N40" s="226"/>
      <c r="O40" s="226"/>
      <c r="P40" s="226"/>
    </row>
    <row r="41" spans="2:16" ht="15.75" x14ac:dyDescent="0.25">
      <c r="B41" s="226"/>
      <c r="C41" s="226"/>
      <c r="D41" s="226"/>
      <c r="E41" s="226"/>
      <c r="F41" s="226"/>
      <c r="G41" s="226"/>
      <c r="H41" s="226"/>
      <c r="I41" s="226"/>
      <c r="J41" s="226"/>
      <c r="K41" s="226"/>
      <c r="L41" s="226"/>
      <c r="M41" s="226"/>
      <c r="N41" s="226"/>
      <c r="O41" s="226"/>
      <c r="P41" s="226"/>
    </row>
    <row r="42" spans="2:16" ht="15.75" x14ac:dyDescent="0.25">
      <c r="B42" s="226"/>
      <c r="C42" s="226"/>
      <c r="D42" s="226"/>
      <c r="E42" s="226"/>
      <c r="F42" s="226"/>
      <c r="G42" s="226"/>
      <c r="H42" s="226"/>
      <c r="I42" s="226"/>
      <c r="J42" s="226"/>
      <c r="K42" s="226"/>
      <c r="L42" s="226"/>
      <c r="M42" s="226"/>
      <c r="N42" s="226"/>
      <c r="O42" s="226"/>
      <c r="P42" s="226"/>
    </row>
    <row r="43" spans="2:16" ht="15.75" x14ac:dyDescent="0.25">
      <c r="B43" s="226"/>
      <c r="C43" s="226"/>
      <c r="D43" s="226"/>
      <c r="E43" s="226"/>
      <c r="F43" s="226"/>
      <c r="G43" s="226"/>
      <c r="H43" s="226"/>
      <c r="I43" s="226"/>
      <c r="J43" s="226"/>
      <c r="K43" s="226"/>
      <c r="L43" s="226"/>
      <c r="M43" s="226"/>
      <c r="N43" s="226"/>
      <c r="O43" s="226"/>
      <c r="P43" s="226"/>
    </row>
    <row r="44" spans="2:16" ht="15.75" x14ac:dyDescent="0.25">
      <c r="B44" s="226"/>
      <c r="C44" s="226"/>
      <c r="D44" s="226"/>
      <c r="E44" s="226"/>
      <c r="F44" s="226"/>
      <c r="G44" s="226"/>
      <c r="H44" s="226"/>
      <c r="I44" s="226"/>
      <c r="J44" s="226"/>
      <c r="K44" s="226"/>
      <c r="L44" s="226"/>
      <c r="M44" s="226"/>
      <c r="N44" s="226"/>
      <c r="O44" s="226"/>
      <c r="P44" s="226"/>
    </row>
    <row r="45" spans="2:16" ht="15.75" x14ac:dyDescent="0.25">
      <c r="B45" s="226"/>
      <c r="C45" s="226"/>
      <c r="D45" s="226"/>
      <c r="E45" s="226"/>
      <c r="F45" s="226"/>
      <c r="G45" s="226"/>
      <c r="H45" s="226"/>
      <c r="I45" s="226"/>
      <c r="J45" s="226"/>
      <c r="K45" s="226"/>
      <c r="L45" s="226"/>
      <c r="M45" s="226"/>
      <c r="N45" s="226"/>
      <c r="O45" s="226"/>
      <c r="P45" s="226"/>
    </row>
    <row r="46" spans="2:16" ht="15.75" x14ac:dyDescent="0.25">
      <c r="B46" s="226"/>
      <c r="C46" s="226"/>
      <c r="D46" s="226"/>
      <c r="E46" s="226"/>
      <c r="F46" s="226"/>
      <c r="G46" s="226"/>
      <c r="H46" s="226"/>
      <c r="I46" s="226"/>
      <c r="J46" s="226"/>
      <c r="K46" s="226"/>
      <c r="L46" s="226"/>
      <c r="M46" s="226"/>
      <c r="N46" s="226"/>
      <c r="O46" s="226"/>
      <c r="P46" s="226"/>
    </row>
    <row r="47" spans="2:16" ht="15.75" x14ac:dyDescent="0.25">
      <c r="B47" s="226"/>
      <c r="C47" s="226"/>
      <c r="D47" s="226"/>
      <c r="E47" s="226"/>
      <c r="F47" s="226"/>
      <c r="G47" s="226"/>
      <c r="H47" s="226"/>
      <c r="I47" s="226"/>
      <c r="J47" s="226"/>
      <c r="K47" s="226"/>
      <c r="L47" s="226"/>
      <c r="M47" s="226"/>
      <c r="N47" s="226"/>
      <c r="O47" s="226"/>
      <c r="P47" s="226"/>
    </row>
    <row r="48" spans="2:16" ht="15.75" x14ac:dyDescent="0.25">
      <c r="B48" s="226"/>
      <c r="C48" s="226"/>
      <c r="D48" s="226"/>
      <c r="E48" s="226"/>
      <c r="F48" s="226"/>
      <c r="G48" s="226"/>
      <c r="H48" s="226"/>
      <c r="I48" s="226"/>
      <c r="J48" s="226"/>
      <c r="K48" s="226"/>
      <c r="L48" s="226"/>
      <c r="M48" s="226"/>
      <c r="N48" s="226"/>
      <c r="O48" s="226"/>
      <c r="P48" s="226"/>
    </row>
    <row r="49" spans="2:16" ht="15.75" x14ac:dyDescent="0.25">
      <c r="B49" s="226"/>
      <c r="C49" s="226"/>
      <c r="D49" s="226"/>
      <c r="E49" s="226"/>
      <c r="F49" s="226"/>
      <c r="G49" s="226"/>
      <c r="H49" s="226"/>
      <c r="I49" s="226"/>
      <c r="J49" s="226"/>
      <c r="K49" s="226"/>
      <c r="L49" s="226"/>
      <c r="M49" s="226"/>
      <c r="N49" s="226"/>
      <c r="O49" s="226"/>
      <c r="P49" s="226"/>
    </row>
    <row r="50" spans="2:16" ht="15.75" x14ac:dyDescent="0.25">
      <c r="B50" s="226"/>
      <c r="C50" s="226"/>
      <c r="D50" s="226"/>
      <c r="E50" s="226"/>
      <c r="F50" s="226"/>
      <c r="G50" s="226"/>
      <c r="H50" s="226"/>
      <c r="I50" s="226"/>
      <c r="J50" s="226"/>
      <c r="K50" s="226"/>
      <c r="L50" s="226"/>
      <c r="M50" s="226"/>
      <c r="N50" s="226"/>
      <c r="O50" s="226"/>
      <c r="P50" s="226"/>
    </row>
    <row r="51" spans="2:16" ht="15.75" x14ac:dyDescent="0.25">
      <c r="B51" s="226"/>
      <c r="C51" s="226"/>
      <c r="D51" s="226"/>
      <c r="E51" s="226"/>
      <c r="F51" s="226"/>
      <c r="G51" s="226"/>
      <c r="H51" s="226"/>
      <c r="I51" s="226"/>
      <c r="J51" s="226"/>
      <c r="K51" s="226"/>
      <c r="L51" s="226"/>
      <c r="M51" s="226"/>
      <c r="N51" s="226"/>
      <c r="O51" s="226"/>
      <c r="P51" s="226"/>
    </row>
    <row r="52" spans="2:16" ht="15.75" x14ac:dyDescent="0.25">
      <c r="B52" s="226"/>
      <c r="C52" s="226"/>
      <c r="D52" s="226"/>
      <c r="E52" s="226"/>
      <c r="F52" s="226"/>
      <c r="G52" s="226"/>
      <c r="H52" s="226"/>
      <c r="I52" s="226"/>
      <c r="J52" s="226"/>
      <c r="K52" s="226"/>
      <c r="L52" s="226"/>
      <c r="M52" s="226"/>
      <c r="N52" s="226"/>
      <c r="O52" s="226"/>
      <c r="P52" s="226"/>
    </row>
    <row r="53" spans="2:16" ht="15.75" x14ac:dyDescent="0.25">
      <c r="B53" s="226"/>
      <c r="C53" s="226"/>
      <c r="D53" s="226"/>
      <c r="E53" s="226"/>
      <c r="F53" s="226"/>
      <c r="G53" s="226"/>
      <c r="H53" s="226"/>
      <c r="I53" s="226"/>
      <c r="J53" s="226"/>
      <c r="K53" s="226"/>
      <c r="L53" s="226"/>
      <c r="M53" s="226"/>
      <c r="N53" s="226"/>
      <c r="O53" s="226"/>
      <c r="P53" s="226"/>
    </row>
    <row r="54" spans="2:16" ht="15.75" x14ac:dyDescent="0.25">
      <c r="B54" s="226"/>
      <c r="C54" s="226"/>
      <c r="D54" s="226"/>
      <c r="E54" s="226"/>
      <c r="F54" s="226"/>
      <c r="G54" s="226"/>
      <c r="H54" s="226"/>
      <c r="I54" s="226"/>
      <c r="J54" s="226"/>
      <c r="K54" s="226"/>
      <c r="L54" s="226"/>
      <c r="M54" s="226"/>
      <c r="N54" s="226"/>
      <c r="O54" s="226"/>
      <c r="P54" s="226"/>
    </row>
    <row r="55" spans="2:16" ht="15.75" x14ac:dyDescent="0.25">
      <c r="B55" s="226"/>
      <c r="C55" s="226"/>
      <c r="D55" s="226"/>
      <c r="E55" s="226"/>
      <c r="F55" s="226"/>
      <c r="G55" s="226"/>
      <c r="H55" s="226"/>
      <c r="I55" s="226"/>
      <c r="J55" s="226"/>
      <c r="K55" s="226"/>
      <c r="L55" s="226"/>
      <c r="M55" s="226"/>
      <c r="N55" s="226"/>
      <c r="O55" s="226"/>
      <c r="P55" s="226"/>
    </row>
    <row r="56" spans="2:16" ht="15.75" x14ac:dyDescent="0.25">
      <c r="B56" s="226"/>
      <c r="C56" s="226"/>
      <c r="D56" s="226"/>
      <c r="E56" s="226"/>
      <c r="F56" s="226"/>
      <c r="G56" s="226"/>
      <c r="H56" s="226"/>
      <c r="I56" s="226"/>
      <c r="J56" s="226"/>
      <c r="K56" s="226"/>
      <c r="L56" s="226"/>
      <c r="M56" s="226"/>
      <c r="N56" s="226"/>
      <c r="O56" s="226"/>
      <c r="P56" s="226"/>
    </row>
    <row r="57" spans="2:16" ht="15.75" x14ac:dyDescent="0.25">
      <c r="B57" s="226"/>
      <c r="C57" s="226"/>
      <c r="D57" s="226"/>
      <c r="E57" s="226"/>
      <c r="F57" s="226"/>
      <c r="G57" s="226"/>
      <c r="H57" s="226"/>
      <c r="I57" s="226"/>
      <c r="J57" s="226"/>
      <c r="K57" s="226"/>
      <c r="L57" s="226"/>
      <c r="M57" s="226"/>
      <c r="N57" s="226"/>
      <c r="O57" s="226"/>
      <c r="P57" s="226"/>
    </row>
    <row r="58" spans="2:16" ht="15.75" x14ac:dyDescent="0.25">
      <c r="B58" s="226"/>
      <c r="C58" s="226"/>
      <c r="D58" s="226"/>
      <c r="E58" s="226"/>
      <c r="F58" s="226"/>
      <c r="G58" s="226"/>
      <c r="H58" s="226"/>
      <c r="I58" s="226"/>
      <c r="J58" s="226"/>
      <c r="K58" s="226"/>
      <c r="L58" s="226"/>
      <c r="M58" s="226"/>
      <c r="N58" s="226"/>
      <c r="O58" s="226"/>
      <c r="P58" s="226"/>
    </row>
    <row r="59" spans="2:16" ht="15.75" x14ac:dyDescent="0.25">
      <c r="B59" s="226"/>
      <c r="C59" s="226"/>
      <c r="D59" s="226"/>
      <c r="E59" s="226"/>
      <c r="F59" s="226"/>
      <c r="G59" s="226"/>
      <c r="H59" s="226"/>
      <c r="I59" s="226"/>
      <c r="J59" s="226"/>
      <c r="K59" s="226"/>
      <c r="L59" s="226"/>
      <c r="M59" s="226"/>
      <c r="N59" s="226"/>
      <c r="O59" s="226"/>
      <c r="P59" s="226"/>
    </row>
    <row r="60" spans="2:16" ht="15.75" x14ac:dyDescent="0.25">
      <c r="B60" s="226"/>
      <c r="C60" s="226"/>
      <c r="D60" s="226"/>
      <c r="E60" s="226"/>
      <c r="F60" s="226"/>
      <c r="G60" s="226"/>
      <c r="H60" s="226"/>
      <c r="I60" s="226"/>
      <c r="J60" s="226"/>
      <c r="K60" s="226"/>
      <c r="L60" s="226"/>
      <c r="M60" s="226"/>
      <c r="N60" s="226"/>
      <c r="O60" s="226"/>
      <c r="P60" s="226"/>
    </row>
  </sheetData>
  <mergeCells count="2">
    <mergeCell ref="B30:Q30"/>
    <mergeCell ref="B31:Q31"/>
  </mergeCells>
  <pageMargins left="0.7" right="0.7" top="0.75" bottom="0.75" header="0.3" footer="0.3"/>
  <pageSetup paperSize="9" orientation="portrait"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959"/>
  <sheetViews>
    <sheetView zoomScale="90" zoomScaleNormal="90" workbookViewId="0">
      <selection activeCell="H41" sqref="H41"/>
    </sheetView>
  </sheetViews>
  <sheetFormatPr defaultRowHeight="15" x14ac:dyDescent="0.25"/>
  <cols>
    <col min="1" max="7" width="12.140625" customWidth="1"/>
    <col min="8" max="8" width="5.7109375" customWidth="1"/>
    <col min="10" max="10" width="10.85546875" customWidth="1"/>
    <col min="11" max="11" width="15" customWidth="1"/>
    <col min="12" max="12" width="5.7109375" customWidth="1"/>
    <col min="13" max="13" width="9.140625" style="105"/>
    <col min="14" max="14" width="13.5703125" style="24" customWidth="1"/>
    <col min="15" max="15" width="13.5703125" customWidth="1"/>
    <col min="16" max="16" width="5.7109375" customWidth="1"/>
    <col min="17" max="17" width="9.140625" style="22"/>
    <col min="18" max="20" width="9.28515625" style="8" customWidth="1"/>
    <col min="21" max="21" width="5.5703125" style="8" customWidth="1"/>
    <col min="23" max="23" width="14.7109375" customWidth="1"/>
    <col min="25" max="25" width="5.28515625" customWidth="1"/>
  </cols>
  <sheetData>
    <row r="1" spans="1:45" ht="15.75" thickBot="1" x14ac:dyDescent="0.3"/>
    <row r="2" spans="1:45" s="167" customFormat="1" ht="43.15" customHeight="1" thickBot="1" x14ac:dyDescent="0.3">
      <c r="A2" s="175" t="s">
        <v>87</v>
      </c>
      <c r="B2" s="174"/>
      <c r="C2" s="174"/>
      <c r="D2" s="174"/>
      <c r="E2" s="174"/>
      <c r="F2" s="174"/>
      <c r="G2" s="173"/>
      <c r="I2" s="171" t="s">
        <v>86</v>
      </c>
      <c r="J2" s="170"/>
      <c r="K2" s="172"/>
      <c r="M2" s="171" t="s">
        <v>85</v>
      </c>
      <c r="N2" s="170"/>
      <c r="O2" s="170"/>
      <c r="P2" s="169"/>
      <c r="Q2" s="169"/>
      <c r="R2" s="169"/>
      <c r="S2" s="169"/>
      <c r="T2" s="169"/>
      <c r="U2" s="169"/>
      <c r="V2" s="169"/>
      <c r="W2" s="169"/>
      <c r="X2" s="168"/>
    </row>
    <row r="3" spans="1:45" ht="15.75" thickBot="1" x14ac:dyDescent="0.3"/>
    <row r="4" spans="1:45" s="161" customFormat="1" ht="119.45" customHeight="1" thickBot="1" x14ac:dyDescent="0.3">
      <c r="A4" s="164" t="s">
        <v>63</v>
      </c>
      <c r="B4" s="163"/>
      <c r="C4" s="163"/>
      <c r="D4" s="163"/>
      <c r="E4" s="163"/>
      <c r="F4" s="163"/>
      <c r="G4" s="162"/>
      <c r="H4" s="166"/>
      <c r="I4" s="164" t="s">
        <v>84</v>
      </c>
      <c r="J4" s="163"/>
      <c r="K4" s="162"/>
      <c r="L4" s="166"/>
      <c r="M4" s="164" t="s">
        <v>83</v>
      </c>
      <c r="N4" s="163"/>
      <c r="O4" s="162"/>
      <c r="P4" s="166"/>
      <c r="Q4" s="164" t="s">
        <v>82</v>
      </c>
      <c r="R4" s="163"/>
      <c r="S4" s="163"/>
      <c r="T4" s="162"/>
      <c r="U4" s="165"/>
      <c r="V4" s="164" t="s">
        <v>81</v>
      </c>
      <c r="W4" s="163"/>
      <c r="X4" s="162"/>
    </row>
    <row r="5" spans="1:45" ht="15" customHeight="1" thickBot="1" x14ac:dyDescent="0.3">
      <c r="A5" s="58"/>
      <c r="B5" s="58"/>
      <c r="C5" s="58"/>
      <c r="D5" s="58"/>
      <c r="E5" s="58"/>
      <c r="F5" s="58"/>
      <c r="G5" s="58"/>
      <c r="H5" s="14"/>
      <c r="I5" s="60"/>
      <c r="J5" s="60"/>
      <c r="K5" s="60"/>
      <c r="L5" s="14"/>
      <c r="M5" s="58"/>
      <c r="N5" s="58"/>
      <c r="O5" s="58"/>
      <c r="P5" s="14"/>
      <c r="Q5" s="58"/>
      <c r="R5" s="58"/>
      <c r="S5" s="58"/>
      <c r="T5" s="58"/>
      <c r="V5" s="60"/>
      <c r="W5" s="60"/>
      <c r="X5" s="60"/>
    </row>
    <row r="6" spans="1:45" ht="15.75" thickBot="1" x14ac:dyDescent="0.3">
      <c r="B6" s="115" t="s">
        <v>80</v>
      </c>
      <c r="C6" s="116"/>
      <c r="D6" s="116"/>
      <c r="E6" s="116"/>
      <c r="F6" s="117"/>
      <c r="I6" s="109" t="s">
        <v>39</v>
      </c>
      <c r="J6" s="110"/>
      <c r="K6" s="111"/>
      <c r="M6" s="109" t="s">
        <v>49</v>
      </c>
      <c r="N6" s="110"/>
      <c r="O6" s="111"/>
      <c r="Q6" s="109" t="s">
        <v>49</v>
      </c>
      <c r="R6" s="110"/>
      <c r="S6" s="110"/>
      <c r="T6" s="111"/>
      <c r="V6" s="109" t="s">
        <v>38</v>
      </c>
      <c r="W6" s="110"/>
      <c r="X6" s="111"/>
      <c r="Y6" s="1"/>
    </row>
    <row r="7" spans="1:45" ht="15.75" thickBot="1" x14ac:dyDescent="0.3">
      <c r="F7" s="14"/>
      <c r="G7" s="14"/>
      <c r="H7" s="14"/>
      <c r="I7" s="14"/>
      <c r="J7" s="14"/>
      <c r="K7" s="14"/>
      <c r="L7" s="14"/>
      <c r="M7" s="14"/>
      <c r="N7" s="14"/>
      <c r="O7" s="14"/>
      <c r="P7" s="14"/>
      <c r="Q7" s="14"/>
      <c r="V7" s="26"/>
    </row>
    <row r="8" spans="1:45" ht="30.6" customHeight="1" thickBot="1" x14ac:dyDescent="0.3">
      <c r="A8" s="112" t="s">
        <v>11</v>
      </c>
      <c r="B8" s="113"/>
      <c r="C8" s="113"/>
      <c r="D8" s="113"/>
      <c r="E8" s="113"/>
      <c r="F8" s="113"/>
      <c r="G8" s="114"/>
      <c r="I8" s="121" t="s">
        <v>47</v>
      </c>
      <c r="J8" s="122"/>
      <c r="K8" s="123"/>
      <c r="M8" s="118" t="s">
        <v>22</v>
      </c>
      <c r="N8" s="119"/>
      <c r="O8" s="120"/>
      <c r="Q8" s="118" t="s">
        <v>45</v>
      </c>
      <c r="R8" s="119"/>
      <c r="S8" s="119"/>
      <c r="T8" s="120"/>
      <c r="V8" s="106" t="s">
        <v>46</v>
      </c>
      <c r="W8" s="107"/>
      <c r="X8" s="108"/>
      <c r="Y8" s="17"/>
      <c r="Z8" s="160" t="s">
        <v>35</v>
      </c>
      <c r="AA8" s="160"/>
      <c r="AB8" s="160"/>
      <c r="AC8" s="160"/>
      <c r="AD8" s="160"/>
      <c r="AE8" s="160"/>
      <c r="AF8" s="160"/>
      <c r="AG8" s="160"/>
      <c r="AH8" s="160"/>
      <c r="AI8" s="160"/>
      <c r="AJ8" s="160"/>
      <c r="AK8" s="160"/>
      <c r="AL8" s="160"/>
      <c r="AM8" s="160"/>
      <c r="AN8" s="160"/>
      <c r="AO8" s="160"/>
      <c r="AP8" s="160"/>
      <c r="AQ8" s="160"/>
      <c r="AR8" s="160"/>
      <c r="AS8" s="160"/>
    </row>
    <row r="9" spans="1:45" s="2" customFormat="1" ht="94.5" thickBot="1" x14ac:dyDescent="0.35">
      <c r="A9" s="71" t="s">
        <v>44</v>
      </c>
      <c r="B9" s="71" t="s">
        <v>50</v>
      </c>
      <c r="C9" s="159" t="s">
        <v>79</v>
      </c>
      <c r="D9" s="71" t="s">
        <v>64</v>
      </c>
      <c r="E9" s="71" t="s">
        <v>65</v>
      </c>
      <c r="F9" s="71" t="s">
        <v>66</v>
      </c>
      <c r="G9" s="71" t="s">
        <v>78</v>
      </c>
      <c r="H9" s="25"/>
      <c r="I9" s="42"/>
      <c r="J9" s="43"/>
      <c r="K9" s="44"/>
      <c r="L9" s="25"/>
      <c r="M9" s="65" t="s">
        <v>21</v>
      </c>
      <c r="N9" s="66" t="s">
        <v>48</v>
      </c>
      <c r="O9" s="65" t="s">
        <v>60</v>
      </c>
      <c r="P9" s="25"/>
      <c r="Q9" s="51" t="s">
        <v>21</v>
      </c>
      <c r="R9" s="72" t="s">
        <v>25</v>
      </c>
      <c r="S9" s="72" t="s">
        <v>26</v>
      </c>
      <c r="T9" s="72" t="s">
        <v>27</v>
      </c>
      <c r="U9" s="27"/>
      <c r="V9" s="32"/>
      <c r="W9" s="33"/>
      <c r="X9" s="34"/>
      <c r="Y9" s="16"/>
      <c r="Z9" s="150" t="s">
        <v>54</v>
      </c>
      <c r="AA9" s="150"/>
      <c r="AB9" s="150"/>
      <c r="AC9" s="150"/>
      <c r="AD9" s="150"/>
      <c r="AE9" s="150"/>
      <c r="AF9" s="150"/>
      <c r="AG9" s="150"/>
      <c r="AH9" s="150"/>
      <c r="AI9" s="150"/>
      <c r="AJ9" s="150"/>
      <c r="AK9" s="150"/>
      <c r="AL9" s="150"/>
      <c r="AM9" s="150"/>
      <c r="AN9" s="150"/>
      <c r="AO9" s="150"/>
      <c r="AP9" s="150"/>
      <c r="AQ9" s="150"/>
      <c r="AR9" s="150"/>
      <c r="AS9" s="150"/>
    </row>
    <row r="10" spans="1:45" ht="18.75" x14ac:dyDescent="0.25">
      <c r="A10" s="67" t="s">
        <v>1</v>
      </c>
      <c r="B10" s="68">
        <v>410</v>
      </c>
      <c r="C10" s="158">
        <v>4.4107E-2</v>
      </c>
      <c r="D10" s="148">
        <f t="array" ref="D10:D19">TRANSPOSE('used Correction Values'!O15:X15)</f>
        <v>1.9697899999999999E-3</v>
      </c>
      <c r="E10" s="147">
        <f t="array" ref="E10:E19">TRANSPOSE('used Correction Values'!O26:X26)</f>
        <v>1.0281124497991967</v>
      </c>
      <c r="F10" s="146">
        <f>E10*(C10-D10)</f>
        <v>4.3321790200803213E-2</v>
      </c>
      <c r="G10" s="157">
        <f>F10/MAX(F10:F19)</f>
        <v>5.333291974591152E-2</v>
      </c>
      <c r="H10" s="23"/>
      <c r="I10" s="45" t="str">
        <f>V10</f>
        <v>X</v>
      </c>
      <c r="J10" s="155">
        <f t="array" ref="J10:J12">MMULT('used Correction Values'!O6:X8,F10:F19)</f>
        <v>1.5569062613021218</v>
      </c>
      <c r="K10" s="44"/>
      <c r="L10" s="23"/>
      <c r="M10" s="61">
        <v>380</v>
      </c>
      <c r="N10" s="62">
        <f t="array" ref="N10:N730">MMULT('used Correction Values'!B6:K726,'Demonstration Calculations'!F10:F19)</f>
        <v>8.183953313810363E-4</v>
      </c>
      <c r="O10" s="56">
        <f>N10/MAX($N$10:$N$730)</f>
        <v>4.0800687522016189E-2</v>
      </c>
      <c r="P10" s="23"/>
      <c r="Q10" s="69">
        <f>M10</f>
        <v>380</v>
      </c>
      <c r="R10" s="70">
        <f>N10*'used Standard Values'!B5</f>
        <v>1.1195648133292578E-6</v>
      </c>
      <c r="S10" s="70">
        <f>N10*'used Standard Values'!C5</f>
        <v>3.1917417923860415E-8</v>
      </c>
      <c r="T10" s="70">
        <f>N10*'used Standard Values'!D5</f>
        <v>5.2786507058030162E-6</v>
      </c>
      <c r="V10" s="35" t="s">
        <v>25</v>
      </c>
      <c r="W10" s="156">
        <f>R412</f>
        <v>1.5675278906938241</v>
      </c>
      <c r="X10" s="34"/>
      <c r="Y10" s="17"/>
      <c r="Z10" s="150" t="s">
        <v>61</v>
      </c>
      <c r="AA10" s="150"/>
      <c r="AB10" s="150"/>
      <c r="AC10" s="150"/>
      <c r="AD10" s="150"/>
      <c r="AE10" s="150"/>
      <c r="AF10" s="150"/>
      <c r="AG10" s="150"/>
      <c r="AH10" s="150"/>
      <c r="AI10" s="150"/>
      <c r="AJ10" s="150"/>
      <c r="AK10" s="150"/>
      <c r="AL10" s="150"/>
      <c r="AM10" s="150"/>
      <c r="AN10" s="150"/>
      <c r="AO10" s="150"/>
      <c r="AP10" s="150"/>
      <c r="AQ10" s="150"/>
      <c r="AR10" s="150"/>
      <c r="AS10" s="150"/>
    </row>
    <row r="11" spans="1:45" ht="18.75" x14ac:dyDescent="0.25">
      <c r="A11" s="59" t="s">
        <v>2</v>
      </c>
      <c r="B11" s="50">
        <v>440</v>
      </c>
      <c r="C11" s="149">
        <v>0.115193</v>
      </c>
      <c r="D11" s="148">
        <v>7.2492700000000004E-3</v>
      </c>
      <c r="E11" s="147">
        <v>1.0314925373134329</v>
      </c>
      <c r="F11" s="146">
        <f>E11*(C11-D11)</f>
        <v>0.11134315194477613</v>
      </c>
      <c r="G11" s="145">
        <f>F11/MAX(F11:F20)</f>
        <v>0.13707317632542063</v>
      </c>
      <c r="H11" s="23"/>
      <c r="I11" s="45" t="str">
        <f>V11</f>
        <v>Y</v>
      </c>
      <c r="J11" s="155">
        <v>1.5159494942689102</v>
      </c>
      <c r="K11" s="44"/>
      <c r="L11" s="23"/>
      <c r="M11" s="61">
        <v>381</v>
      </c>
      <c r="N11" s="62">
        <v>8.2711209207123168E-4</v>
      </c>
      <c r="O11" s="56">
        <f>N11/MAX($N$10:$N$730)</f>
        <v>4.1235257240937608E-2</v>
      </c>
      <c r="P11" s="23"/>
      <c r="Q11" s="53">
        <f>M11</f>
        <v>381</v>
      </c>
      <c r="R11" s="52">
        <f>N11*'used Standard Values'!B6</f>
        <v>1.2423637178955935E-6</v>
      </c>
      <c r="S11" s="52">
        <f>N11*'used Standard Values'!C6</f>
        <v>3.5422233299879398E-8</v>
      </c>
      <c r="T11" s="52">
        <f>N11*'used Standard Values'!D6</f>
        <v>5.8586136043524215E-6</v>
      </c>
      <c r="V11" s="36" t="s">
        <v>26</v>
      </c>
      <c r="W11" s="154">
        <f>S412</f>
        <v>1.5264217798241715</v>
      </c>
      <c r="X11" s="37"/>
      <c r="Y11" s="17"/>
      <c r="Z11" s="143" t="s">
        <v>36</v>
      </c>
      <c r="AA11" s="143"/>
      <c r="AB11" s="143"/>
      <c r="AC11" s="143"/>
      <c r="AD11" s="143"/>
      <c r="AE11" s="143"/>
      <c r="AF11" s="143"/>
      <c r="AG11" s="143"/>
      <c r="AH11" s="143"/>
      <c r="AI11" s="143"/>
      <c r="AJ11" s="143"/>
      <c r="AK11" s="143"/>
      <c r="AL11" s="143"/>
      <c r="AM11" s="143"/>
      <c r="AN11" s="143"/>
      <c r="AO11" s="143"/>
      <c r="AP11" s="143"/>
      <c r="AQ11" s="143"/>
      <c r="AR11" s="143"/>
      <c r="AS11" s="143"/>
    </row>
    <row r="12" spans="1:45" ht="18.75" x14ac:dyDescent="0.25">
      <c r="A12" s="59" t="s">
        <v>3</v>
      </c>
      <c r="B12" s="50">
        <v>470</v>
      </c>
      <c r="C12" s="149">
        <v>0.140455</v>
      </c>
      <c r="D12" s="148">
        <v>3.1938100000000001E-3</v>
      </c>
      <c r="E12" s="147">
        <v>1.0314249363867685</v>
      </c>
      <c r="F12" s="146">
        <f>E12*(C12-D12)</f>
        <v>0.14157461416412215</v>
      </c>
      <c r="G12" s="145">
        <f>F12/MAX(F12:F21)</f>
        <v>0.17429075530524873</v>
      </c>
      <c r="H12" s="23"/>
      <c r="I12" s="45" t="str">
        <f>V12</f>
        <v>Z</v>
      </c>
      <c r="J12" s="155">
        <v>0.88805130763839968</v>
      </c>
      <c r="K12" s="44"/>
      <c r="L12" s="23"/>
      <c r="M12" s="61">
        <v>382</v>
      </c>
      <c r="N12" s="62">
        <v>8.3531807322033175E-4</v>
      </c>
      <c r="O12" s="56">
        <f>N12/MAX($N$10:$N$730)</f>
        <v>4.1644362302804223E-2</v>
      </c>
      <c r="P12" s="23"/>
      <c r="Q12" s="53">
        <f>M12</f>
        <v>382</v>
      </c>
      <c r="R12" s="52">
        <f>N12*'used Standard Values'!B7</f>
        <v>1.3718662605558009E-6</v>
      </c>
      <c r="S12" s="52">
        <f>N12*'used Standard Values'!C7</f>
        <v>3.9188613277902577E-8</v>
      </c>
      <c r="T12" s="52">
        <f>N12*'used Standard Values'!D7</f>
        <v>6.4699461123112008E-6</v>
      </c>
      <c r="V12" s="36" t="s">
        <v>27</v>
      </c>
      <c r="W12" s="154">
        <f>T412</f>
        <v>0.91121839027189988</v>
      </c>
      <c r="X12" s="37"/>
      <c r="Y12" s="17"/>
      <c r="Z12" s="143" t="s">
        <v>55</v>
      </c>
      <c r="AA12" s="143"/>
      <c r="AB12" s="143"/>
      <c r="AC12" s="143"/>
      <c r="AD12" s="143"/>
      <c r="AE12" s="143"/>
      <c r="AF12" s="143"/>
      <c r="AG12" s="143"/>
      <c r="AH12" s="143"/>
      <c r="AI12" s="143"/>
      <c r="AJ12" s="143"/>
      <c r="AK12" s="143"/>
      <c r="AL12" s="143"/>
      <c r="AM12" s="143"/>
      <c r="AN12" s="143"/>
      <c r="AO12" s="143"/>
      <c r="AP12" s="143"/>
      <c r="AQ12" s="143"/>
      <c r="AR12" s="143"/>
      <c r="AS12" s="143"/>
    </row>
    <row r="13" spans="1:45" ht="18.75" x14ac:dyDescent="0.25">
      <c r="A13" s="59" t="s">
        <v>4</v>
      </c>
      <c r="B13" s="50">
        <v>510</v>
      </c>
      <c r="C13" s="149">
        <v>0.149534</v>
      </c>
      <c r="D13" s="148">
        <v>1.3146589999999999E-3</v>
      </c>
      <c r="E13" s="147">
        <v>1.0312470229589406</v>
      </c>
      <c r="F13" s="146">
        <f>E13*(C13-D13)</f>
        <v>0.15285075415118604</v>
      </c>
      <c r="G13" s="145">
        <f>F13/MAX(F13:F22)</f>
        <v>0.18817267168465523</v>
      </c>
      <c r="H13" s="23"/>
      <c r="I13" s="45"/>
      <c r="J13" s="144"/>
      <c r="K13" s="44"/>
      <c r="L13" s="23"/>
      <c r="M13" s="61">
        <v>383</v>
      </c>
      <c r="N13" s="62">
        <v>8.4369104048827119E-4</v>
      </c>
      <c r="O13" s="56">
        <f>N13/MAX($N$10:$N$730)</f>
        <v>4.2061792373617041E-2</v>
      </c>
      <c r="P13" s="23"/>
      <c r="Q13" s="53">
        <f>M13</f>
        <v>383</v>
      </c>
      <c r="R13" s="52">
        <f>N13*'used Standard Values'!B8</f>
        <v>1.5206535449373313E-6</v>
      </c>
      <c r="S13" s="52">
        <f>N13*'used Standard Values'!C8</f>
        <v>4.3525683302373713E-8</v>
      </c>
      <c r="T13" s="52">
        <f>N13*'used Standard Values'!D8</f>
        <v>7.172345776228947E-6</v>
      </c>
      <c r="V13" s="36"/>
      <c r="W13" s="154"/>
      <c r="X13" s="37"/>
      <c r="Y13" s="17"/>
      <c r="Z13" s="143" t="s">
        <v>62</v>
      </c>
      <c r="AA13" s="143"/>
      <c r="AB13" s="143"/>
      <c r="AC13" s="143"/>
      <c r="AD13" s="143"/>
      <c r="AE13" s="143"/>
      <c r="AF13" s="143"/>
      <c r="AG13" s="143"/>
      <c r="AH13" s="143"/>
      <c r="AI13" s="143"/>
      <c r="AJ13" s="143"/>
      <c r="AK13" s="143"/>
      <c r="AL13" s="143"/>
      <c r="AM13" s="143"/>
      <c r="AN13" s="143"/>
      <c r="AO13" s="143"/>
      <c r="AP13" s="143"/>
      <c r="AQ13" s="143"/>
      <c r="AR13" s="143"/>
      <c r="AS13" s="143"/>
    </row>
    <row r="14" spans="1:45" ht="18.75" x14ac:dyDescent="0.25">
      <c r="A14" s="59" t="s">
        <v>5</v>
      </c>
      <c r="B14" s="50">
        <v>550</v>
      </c>
      <c r="C14" s="149">
        <v>0.38247300000000001</v>
      </c>
      <c r="D14" s="148">
        <v>1.468153E-3</v>
      </c>
      <c r="E14" s="147">
        <v>1.033896978237044</v>
      </c>
      <c r="F14" s="146">
        <f>E14*(C14-D14)</f>
        <v>0.39391976000696727</v>
      </c>
      <c r="G14" s="145">
        <f>F14/MAX(F14:F23)</f>
        <v>0.48494974121339041</v>
      </c>
      <c r="H14" s="23"/>
      <c r="I14" s="45" t="str">
        <f>V14</f>
        <v>x</v>
      </c>
      <c r="J14" s="144">
        <f>J10/SUM($J$10:$J$12)</f>
        <v>0.3930681120401236</v>
      </c>
      <c r="K14" s="44"/>
      <c r="L14" s="23"/>
      <c r="M14" s="61">
        <v>384</v>
      </c>
      <c r="N14" s="62">
        <v>8.5218078376251508E-4</v>
      </c>
      <c r="O14" s="56">
        <f>N14/MAX($N$10:$N$730)</f>
        <v>4.2485044253475684E-2</v>
      </c>
      <c r="P14" s="23"/>
      <c r="Q14" s="53">
        <f>M14</f>
        <v>384</v>
      </c>
      <c r="R14" s="52">
        <f>N14*'used Standard Values'!B9</f>
        <v>1.7007457644595258E-6</v>
      </c>
      <c r="S14" s="52">
        <f>N14*'used Standard Values'!C9</f>
        <v>4.8724629364719065E-8</v>
      </c>
      <c r="T14" s="52">
        <f>N14*'used Standard Values'!D9</f>
        <v>8.0228934846866841E-6</v>
      </c>
      <c r="V14" s="36" t="s">
        <v>29</v>
      </c>
      <c r="W14" s="154">
        <f>W10/SUM($W$10:$W$12)</f>
        <v>0.39137630853489774</v>
      </c>
      <c r="X14" s="37"/>
      <c r="Y14" s="17"/>
      <c r="Z14" s="143" t="s">
        <v>56</v>
      </c>
      <c r="AA14" s="143"/>
      <c r="AB14" s="143"/>
      <c r="AC14" s="143"/>
      <c r="AD14" s="143"/>
      <c r="AE14" s="143"/>
      <c r="AF14" s="143"/>
      <c r="AG14" s="143"/>
      <c r="AH14" s="143"/>
      <c r="AI14" s="143"/>
      <c r="AJ14" s="143"/>
      <c r="AK14" s="143"/>
      <c r="AL14" s="143"/>
      <c r="AM14" s="143"/>
      <c r="AN14" s="143"/>
      <c r="AO14" s="143"/>
      <c r="AP14" s="143"/>
      <c r="AQ14" s="143"/>
      <c r="AR14" s="143"/>
      <c r="AS14" s="143"/>
    </row>
    <row r="15" spans="1:45" ht="18.75" x14ac:dyDescent="0.25">
      <c r="A15" s="59" t="s">
        <v>6</v>
      </c>
      <c r="B15" s="50">
        <v>583</v>
      </c>
      <c r="C15" s="149">
        <v>0.418209</v>
      </c>
      <c r="D15" s="148">
        <v>1.8581050000000001E-3</v>
      </c>
      <c r="E15" s="147">
        <v>1.0344494007631537</v>
      </c>
      <c r="F15" s="146">
        <f>E15*(C15-D15)</f>
        <v>0.43069393383995275</v>
      </c>
      <c r="G15" s="145">
        <f>F15/MAX(F15:F24)</f>
        <v>0.53022197148517758</v>
      </c>
      <c r="H15" s="23"/>
      <c r="I15" s="45" t="str">
        <f>V15</f>
        <v>y</v>
      </c>
      <c r="J15" s="144">
        <f>J11/SUM($J$10:$J$12)</f>
        <v>0.38272786260240382</v>
      </c>
      <c r="K15" s="44"/>
      <c r="L15" s="23"/>
      <c r="M15" s="61">
        <v>385</v>
      </c>
      <c r="N15" s="62">
        <v>8.6069985059257438E-4</v>
      </c>
      <c r="O15" s="56">
        <f>N15/MAX($N$10:$N$730)</f>
        <v>4.2909758044457215E-2</v>
      </c>
      <c r="P15" s="23"/>
      <c r="Q15" s="53">
        <f>M15</f>
        <v>385</v>
      </c>
      <c r="R15" s="52">
        <f>N15*'used Standard Values'!B10</f>
        <v>1.9245248659249962E-6</v>
      </c>
      <c r="S15" s="52">
        <f>N15*'used Standard Values'!C10</f>
        <v>5.5084790437924761E-8</v>
      </c>
      <c r="T15" s="52">
        <f>N15*'used Standard Values'!D10</f>
        <v>9.0803748167531534E-6</v>
      </c>
      <c r="V15" s="36" t="s">
        <v>30</v>
      </c>
      <c r="W15" s="154">
        <f>W11/SUM($W$10:$W$12)</f>
        <v>0.38111304111496686</v>
      </c>
      <c r="X15" s="37"/>
      <c r="Y15" s="17"/>
      <c r="Z15" s="150" t="s">
        <v>57</v>
      </c>
      <c r="AA15" s="150"/>
      <c r="AB15" s="150"/>
      <c r="AC15" s="150"/>
      <c r="AD15" s="150"/>
      <c r="AE15" s="150"/>
      <c r="AF15" s="150"/>
      <c r="AG15" s="150"/>
      <c r="AH15" s="150"/>
      <c r="AI15" s="150"/>
      <c r="AJ15" s="150"/>
      <c r="AK15" s="150"/>
      <c r="AL15" s="150"/>
      <c r="AM15" s="150"/>
      <c r="AN15" s="150"/>
      <c r="AO15" s="150"/>
      <c r="AP15" s="150"/>
      <c r="AQ15" s="150"/>
      <c r="AR15" s="150"/>
      <c r="AS15" s="150"/>
    </row>
    <row r="16" spans="1:45" ht="18.75" x14ac:dyDescent="0.25">
      <c r="A16" s="59" t="s">
        <v>7</v>
      </c>
      <c r="B16" s="50">
        <v>620</v>
      </c>
      <c r="C16" s="149">
        <v>0.44645400000000002</v>
      </c>
      <c r="D16" s="148">
        <v>1.762778E-3</v>
      </c>
      <c r="E16" s="147">
        <v>1.0350834449993911</v>
      </c>
      <c r="F16" s="146">
        <f>E16*(C16-D16)</f>
        <v>0.46029252202874898</v>
      </c>
      <c r="G16" s="145">
        <f>F16/MAX(F16:F25)</f>
        <v>0.56666042707873443</v>
      </c>
      <c r="H16" s="23"/>
      <c r="I16" s="45" t="str">
        <f>V16</f>
        <v>z</v>
      </c>
      <c r="J16" s="144">
        <f>J12/SUM($J$10:$J$12)</f>
        <v>0.22420402535747258</v>
      </c>
      <c r="K16" s="46"/>
      <c r="L16" s="23"/>
      <c r="M16" s="61">
        <v>386</v>
      </c>
      <c r="N16" s="62">
        <v>8.693849721818827E-4</v>
      </c>
      <c r="O16" s="56">
        <f>N16/MAX($N$10:$N$730)</f>
        <v>4.3342750411921122E-2</v>
      </c>
      <c r="P16" s="23"/>
      <c r="Q16" s="53">
        <f>M16</f>
        <v>386</v>
      </c>
      <c r="R16" s="52">
        <f>N16*'used Standard Values'!B11</f>
        <v>2.2042256176953625E-6</v>
      </c>
      <c r="S16" s="52">
        <f>N16*'used Standard Values'!C11</f>
        <v>6.2894968998370284E-8</v>
      </c>
      <c r="T16" s="52">
        <f>N16*'used Standard Values'!D11</f>
        <v>1.0402886700133973E-5</v>
      </c>
      <c r="V16" s="36" t="s">
        <v>31</v>
      </c>
      <c r="W16" s="154">
        <f>W12/SUM($W$10:$W$12)</f>
        <v>0.22751065035013546</v>
      </c>
      <c r="X16" s="37"/>
      <c r="Y16" s="29"/>
      <c r="Z16" s="143"/>
      <c r="AA16" s="143"/>
      <c r="AB16" s="143"/>
      <c r="AC16" s="143"/>
      <c r="AD16" s="143"/>
      <c r="AE16" s="143"/>
      <c r="AF16" s="143"/>
      <c r="AG16" s="143"/>
      <c r="AH16" s="143"/>
      <c r="AI16" s="143"/>
      <c r="AJ16" s="143"/>
      <c r="AK16" s="143"/>
      <c r="AL16" s="143"/>
      <c r="AM16" s="143"/>
      <c r="AN16" s="143"/>
      <c r="AO16" s="143"/>
      <c r="AP16" s="143"/>
      <c r="AQ16" s="143"/>
      <c r="AR16" s="143"/>
      <c r="AS16" s="143"/>
    </row>
    <row r="17" spans="1:45" ht="18.75" x14ac:dyDescent="0.25">
      <c r="A17" s="59" t="s">
        <v>8</v>
      </c>
      <c r="B17" s="50">
        <v>670</v>
      </c>
      <c r="C17" s="149">
        <v>0.119507</v>
      </c>
      <c r="D17" s="148">
        <v>5.21704E-3</v>
      </c>
      <c r="E17" s="147">
        <v>1.0335941866964784</v>
      </c>
      <c r="F17" s="146">
        <f>E17*(C17-D17)</f>
        <v>0.11812943825377305</v>
      </c>
      <c r="G17" s="145">
        <f>F17/MAX(F17:F26)</f>
        <v>0.14542768941024231</v>
      </c>
      <c r="H17" s="23"/>
      <c r="I17" s="45" t="str">
        <f>V17</f>
        <v>Lx</v>
      </c>
      <c r="J17" s="153">
        <f>J11*'used Standard Values'!N13</f>
        <v>1035.3935045856656</v>
      </c>
      <c r="K17" s="46" t="s">
        <v>32</v>
      </c>
      <c r="L17" s="23"/>
      <c r="M17" s="61">
        <v>387</v>
      </c>
      <c r="N17" s="62">
        <v>8.7797097897937115E-4</v>
      </c>
      <c r="O17" s="56">
        <f>N17/MAX($N$10:$N$730)</f>
        <v>4.377080146130221E-2</v>
      </c>
      <c r="P17" s="23"/>
      <c r="Q17" s="53">
        <f>M17</f>
        <v>387</v>
      </c>
      <c r="R17" s="52">
        <f>N17*'used Standard Values'!B12</f>
        <v>2.5396214877086658E-6</v>
      </c>
      <c r="S17" s="52">
        <f>N17*'used Standard Values'!C12</f>
        <v>7.2179960836887017E-8</v>
      </c>
      <c r="T17" s="52">
        <f>N17*'used Standard Values'!D12</f>
        <v>1.1989457552715026E-5</v>
      </c>
      <c r="V17" s="36" t="s">
        <v>69</v>
      </c>
      <c r="W17" s="152">
        <f>W11*'used Standard Values'!N13</f>
        <v>1042.5460756199091</v>
      </c>
      <c r="X17" s="38" t="s">
        <v>32</v>
      </c>
      <c r="Y17" s="17"/>
      <c r="Z17" s="143" t="s">
        <v>51</v>
      </c>
      <c r="AA17" s="143"/>
      <c r="AB17" s="143"/>
      <c r="AC17" s="143"/>
      <c r="AD17" s="143"/>
      <c r="AE17" s="143"/>
      <c r="AF17" s="143"/>
      <c r="AG17" s="143"/>
      <c r="AH17" s="143"/>
      <c r="AI17" s="143"/>
      <c r="AJ17" s="143"/>
      <c r="AK17" s="143"/>
      <c r="AL17" s="143"/>
      <c r="AM17" s="143"/>
      <c r="AN17" s="143"/>
      <c r="AO17" s="143"/>
      <c r="AP17" s="143"/>
      <c r="AQ17" s="143"/>
      <c r="AR17" s="143"/>
      <c r="AS17" s="143"/>
    </row>
    <row r="18" spans="1:45" ht="18.75" x14ac:dyDescent="0.25">
      <c r="A18" s="59" t="s">
        <v>43</v>
      </c>
      <c r="B18" s="50">
        <v>750</v>
      </c>
      <c r="C18" s="149">
        <v>0.66134300000000001</v>
      </c>
      <c r="D18" s="148">
        <v>3.0000000000000001E-3</v>
      </c>
      <c r="E18" s="147">
        <v>1.2338399062212175</v>
      </c>
      <c r="F18" s="146">
        <f>E18*(C18-D18)</f>
        <v>0.81228986538139503</v>
      </c>
      <c r="G18" s="145">
        <f>F18/MAX(F18:F27)</f>
        <v>1</v>
      </c>
      <c r="H18" s="23"/>
      <c r="I18" s="45"/>
      <c r="J18" s="151"/>
      <c r="K18" s="44"/>
      <c r="L18" s="23"/>
      <c r="M18" s="61">
        <v>388</v>
      </c>
      <c r="N18" s="62">
        <v>8.8710407866521247E-4</v>
      </c>
      <c r="O18" s="56">
        <f>N18/MAX($N$10:$N$730)</f>
        <v>4.4226127551396849E-2</v>
      </c>
      <c r="P18" s="23"/>
      <c r="Q18" s="53">
        <f>M18</f>
        <v>388</v>
      </c>
      <c r="R18" s="52">
        <f>N18*'used Standard Values'!B13</f>
        <v>2.9281788688764146E-6</v>
      </c>
      <c r="S18" s="52">
        <f>N18*'used Standard Values'!C13</f>
        <v>8.2951470124479271E-8</v>
      </c>
      <c r="T18" s="52">
        <f>N18*'used Standard Values'!D13</f>
        <v>1.3828222733437267E-5</v>
      </c>
      <c r="V18" s="39"/>
      <c r="W18" s="141"/>
      <c r="X18" s="37"/>
      <c r="Y18" s="17"/>
      <c r="Z18" s="150" t="s">
        <v>58</v>
      </c>
      <c r="AA18" s="150"/>
      <c r="AB18" s="150"/>
      <c r="AC18" s="150"/>
      <c r="AD18" s="150"/>
      <c r="AE18" s="150"/>
      <c r="AF18" s="150"/>
      <c r="AG18" s="150"/>
      <c r="AH18" s="150"/>
      <c r="AI18" s="150"/>
      <c r="AJ18" s="150"/>
      <c r="AK18" s="150"/>
      <c r="AL18" s="150"/>
      <c r="AM18" s="150"/>
      <c r="AN18" s="150"/>
      <c r="AO18" s="150"/>
      <c r="AP18" s="150"/>
      <c r="AQ18" s="150"/>
      <c r="AR18" s="150"/>
      <c r="AS18" s="150"/>
    </row>
    <row r="19" spans="1:45" ht="18.75" x14ac:dyDescent="0.25">
      <c r="A19" s="59" t="s">
        <v>9</v>
      </c>
      <c r="B19" s="50">
        <v>900</v>
      </c>
      <c r="C19" s="149">
        <v>7.8555E-2</v>
      </c>
      <c r="D19" s="148">
        <v>1E-3</v>
      </c>
      <c r="E19" s="147">
        <v>1.2694157063952671</v>
      </c>
      <c r="F19" s="146">
        <f>E19*(C19-D19)</f>
        <v>9.844953510948494E-2</v>
      </c>
      <c r="G19" s="145">
        <f>F19/MAX(F19:F28)</f>
        <v>1</v>
      </c>
      <c r="H19" s="23"/>
      <c r="I19" s="45" t="str">
        <f>V19</f>
        <v>u'</v>
      </c>
      <c r="J19" s="144">
        <f>4*J10/(J10+15*J11+3*J12)</f>
        <v>0.23099240160651974</v>
      </c>
      <c r="K19" s="44"/>
      <c r="L19" s="23"/>
      <c r="M19" s="61">
        <v>389</v>
      </c>
      <c r="N19" s="62">
        <v>8.9594223674207554E-4</v>
      </c>
      <c r="O19" s="56">
        <f>N19/MAX($N$10:$N$730)</f>
        <v>4.4666749475957147E-2</v>
      </c>
      <c r="P19" s="23"/>
      <c r="Q19" s="53">
        <f>M19</f>
        <v>389</v>
      </c>
      <c r="R19" s="52">
        <f>N19*'used Standard Values'!B14</f>
        <v>3.3626826568608809E-6</v>
      </c>
      <c r="S19" s="52">
        <f>N19*'used Standard Values'!C14</f>
        <v>9.5091814833080596E-8</v>
      </c>
      <c r="T19" s="52">
        <f>N19*'used Standard Values'!D14</f>
        <v>1.588519024877251E-5</v>
      </c>
      <c r="V19" s="36" t="s">
        <v>17</v>
      </c>
      <c r="W19" s="144">
        <f>4*W10/(W10+15*W11+3*W12)</f>
        <v>0.2305399140717258</v>
      </c>
      <c r="X19" s="37"/>
      <c r="Y19" s="17"/>
      <c r="Z19" s="143"/>
      <c r="AA19" s="143"/>
      <c r="AB19" s="143"/>
      <c r="AC19" s="143"/>
      <c r="AD19" s="143"/>
      <c r="AE19" s="143"/>
      <c r="AF19" s="143"/>
      <c r="AG19" s="143"/>
      <c r="AH19" s="143"/>
      <c r="AI19" s="143"/>
      <c r="AJ19" s="143"/>
      <c r="AK19" s="143"/>
      <c r="AL19" s="143"/>
      <c r="AM19" s="143"/>
      <c r="AN19" s="143"/>
      <c r="AO19" s="143"/>
      <c r="AP19" s="143"/>
      <c r="AQ19" s="143"/>
      <c r="AR19" s="143"/>
      <c r="AS19" s="143"/>
    </row>
    <row r="20" spans="1:45" x14ac:dyDescent="0.25">
      <c r="B20" s="1"/>
      <c r="H20" s="23"/>
      <c r="I20" s="45" t="str">
        <f>V20</f>
        <v>v'</v>
      </c>
      <c r="J20" s="144">
        <f>9*J10/(J10+15*J11+3*J12)</f>
        <v>0.51973290361466939</v>
      </c>
      <c r="K20" s="44"/>
      <c r="L20" s="23"/>
      <c r="M20" s="61">
        <v>390</v>
      </c>
      <c r="N20" s="62">
        <v>9.0502631343728488E-4</v>
      </c>
      <c r="O20" s="56">
        <f>N20/MAX($N$10:$N$730)</f>
        <v>4.5119631549516655E-2</v>
      </c>
      <c r="P20" s="23"/>
      <c r="Q20" s="53">
        <f>M20</f>
        <v>390</v>
      </c>
      <c r="R20" s="52">
        <f>N20*'used Standard Values'!B15</f>
        <v>3.8400266479144003E-6</v>
      </c>
      <c r="S20" s="52">
        <f>N20*'used Standard Values'!C15</f>
        <v>1.0860315761247418E-7</v>
      </c>
      <c r="T20" s="52">
        <f>N20*'used Standard Values'!D15</f>
        <v>1.8145786634680696E-5</v>
      </c>
      <c r="V20" s="36" t="s">
        <v>16</v>
      </c>
      <c r="W20" s="144">
        <f>9*W10/(W10+15*W11+3*W12)</f>
        <v>0.51871480666138303</v>
      </c>
      <c r="X20" s="37"/>
      <c r="Y20" s="17"/>
      <c r="Z20" s="143" t="s">
        <v>52</v>
      </c>
      <c r="AA20" s="143"/>
      <c r="AB20" s="143"/>
      <c r="AC20" s="143"/>
      <c r="AD20" s="143"/>
      <c r="AE20" s="143"/>
      <c r="AF20" s="143"/>
      <c r="AG20" s="143"/>
      <c r="AH20" s="143"/>
      <c r="AI20" s="143"/>
      <c r="AJ20" s="143"/>
      <c r="AK20" s="143"/>
      <c r="AL20" s="143"/>
      <c r="AM20" s="143"/>
      <c r="AN20" s="143"/>
      <c r="AO20" s="143"/>
      <c r="AP20" s="143"/>
      <c r="AQ20" s="143"/>
      <c r="AR20" s="143"/>
      <c r="AS20" s="143"/>
    </row>
    <row r="21" spans="1:45" x14ac:dyDescent="0.25">
      <c r="H21" s="23"/>
      <c r="I21" s="45"/>
      <c r="J21" s="142"/>
      <c r="K21" s="44"/>
      <c r="L21" s="23"/>
      <c r="M21" s="61">
        <v>391</v>
      </c>
      <c r="N21" s="62">
        <v>9.1423935339522374E-4</v>
      </c>
      <c r="O21" s="56">
        <f>N21/MAX($N$10:$N$730)</f>
        <v>4.5578943021659817E-2</v>
      </c>
      <c r="P21" s="23"/>
      <c r="Q21" s="53">
        <f>M21</f>
        <v>391</v>
      </c>
      <c r="R21" s="52">
        <f>N21*'used Standard Values'!B16</f>
        <v>4.3539634399765258E-6</v>
      </c>
      <c r="S21" s="52">
        <f>N21*'used Standard Values'!C16</f>
        <v>1.2340768487870087E-7</v>
      </c>
      <c r="T21" s="52">
        <f>N21*'used Standard Values'!D16</f>
        <v>2.0580771210447106E-5</v>
      </c>
      <c r="V21" s="36"/>
      <c r="W21" s="141"/>
      <c r="X21" s="37"/>
      <c r="Y21" s="29"/>
      <c r="Z21" s="140" t="s">
        <v>53</v>
      </c>
      <c r="AA21" s="140"/>
      <c r="AB21" s="140"/>
      <c r="AC21" s="140"/>
      <c r="AD21" s="140"/>
      <c r="AE21" s="140"/>
      <c r="AF21" s="140"/>
      <c r="AG21" s="140"/>
      <c r="AH21" s="140"/>
      <c r="AI21" s="140"/>
      <c r="AJ21" s="140"/>
      <c r="AK21" s="140"/>
      <c r="AL21" s="140"/>
      <c r="AM21" s="140"/>
      <c r="AN21" s="140"/>
      <c r="AO21" s="140"/>
      <c r="AP21" s="140"/>
      <c r="AQ21" s="140"/>
      <c r="AR21" s="140"/>
      <c r="AS21" s="140"/>
    </row>
    <row r="22" spans="1:45" ht="15.75" thickBot="1" x14ac:dyDescent="0.3">
      <c r="H22" s="23"/>
      <c r="I22" s="47" t="str">
        <f>V22</f>
        <v>CCT</v>
      </c>
      <c r="J22" s="139">
        <f>437*((J14-0.332)/(0.1858-J15))^3+3601*((J14-0.332)/(0.1858-J15))^2+6861*((J14-0.332)/(0.1858-J15))+5517</f>
        <v>3722.6331549347283</v>
      </c>
      <c r="K22" s="48" t="s">
        <v>37</v>
      </c>
      <c r="L22" s="23"/>
      <c r="M22" s="61">
        <v>392</v>
      </c>
      <c r="N22" s="62">
        <v>9.2350069010651312E-4</v>
      </c>
      <c r="O22" s="56">
        <f>N22/MAX($N$10:$N$730)</f>
        <v>4.6040662304143797E-2</v>
      </c>
      <c r="P22" s="23"/>
      <c r="Q22" s="53">
        <f>M22</f>
        <v>392</v>
      </c>
      <c r="R22" s="52">
        <f>N22*'used Standard Values'!B17</f>
        <v>4.9223030063008402E-6</v>
      </c>
      <c r="S22" s="52">
        <f>N22*'used Standard Values'!C17</f>
        <v>1.3990296654561589E-7</v>
      </c>
      <c r="T22" s="52">
        <f>N22*'used Standard Values'!D17</f>
        <v>2.3274877072671639E-5</v>
      </c>
      <c r="V22" s="40" t="s">
        <v>10</v>
      </c>
      <c r="W22" s="139">
        <f>437*((W14-0.332)/(0.1858-W15))^3+3601*((W14-0.332)/(0.1858-W15))^2+6861*((W14-0.332)/(0.1858-W15))+5517</f>
        <v>3751.7406620624688</v>
      </c>
      <c r="X22" s="41" t="s">
        <v>37</v>
      </c>
    </row>
    <row r="23" spans="1:45" x14ac:dyDescent="0.25">
      <c r="H23" s="23"/>
      <c r="I23" s="23"/>
      <c r="J23" s="74" t="str">
        <f>IF(OR(J22&lt;'used Standard Values'!N4,J22&gt;'used Standard Values'!N5,J19&lt;'used Standard Values'!N7,J20&lt;'used Standard Values'!N8,J19&gt;'used Standard Values'!N9,J20&gt;'used Standard Values'!N10),"CCT outside range","CCT inside")</f>
        <v>CCT inside</v>
      </c>
      <c r="K23" s="23"/>
      <c r="L23" s="23"/>
      <c r="M23" s="61">
        <v>393</v>
      </c>
      <c r="N23" s="62">
        <v>9.3294641608896941E-4</v>
      </c>
      <c r="O23" s="56">
        <f>N23/MAX($N$10:$N$730)</f>
        <v>4.6511574220977979E-2</v>
      </c>
      <c r="P23" s="23"/>
      <c r="Q23" s="53">
        <f>M23</f>
        <v>393</v>
      </c>
      <c r="R23" s="52">
        <f>N23*'used Standard Values'!B18</f>
        <v>5.5778179332281144E-6</v>
      </c>
      <c r="S23" s="52">
        <f>N23*'used Standard Values'!C18</f>
        <v>1.5879494358967132E-7</v>
      </c>
      <c r="T23" s="52">
        <f>N23*'used Standard Values'!D18</f>
        <v>2.6383463421999551E-5</v>
      </c>
      <c r="W23" s="73" t="str">
        <f>IF(OR(W22&lt;'used Standard Values'!N4,W22&gt;'used Standard Values'!N5,W19&lt;'used Standard Values'!N7,W20&lt;'used Standard Values'!N8,W19&gt;'used Standard Values'!N9,W20&gt;'used Standard Values'!N10),"CCT outside range","CCT inside")</f>
        <v>CCT inside</v>
      </c>
    </row>
    <row r="24" spans="1:45" x14ac:dyDescent="0.25">
      <c r="H24" s="23"/>
      <c r="L24" s="23"/>
      <c r="M24" s="61">
        <v>394</v>
      </c>
      <c r="N24" s="62">
        <v>9.4242426229573263E-4</v>
      </c>
      <c r="O24" s="56">
        <f>N24/MAX($N$10:$N$730)</f>
        <v>4.6984087475435719E-2</v>
      </c>
      <c r="P24" s="23"/>
      <c r="Q24" s="53">
        <f>M24</f>
        <v>394</v>
      </c>
      <c r="R24" s="52">
        <f>N24*'used Standard Values'!B19</f>
        <v>6.3529922157742222E-6</v>
      </c>
      <c r="S24" s="52">
        <f>N24*'used Standard Values'!C19</f>
        <v>1.8077205229651826E-7</v>
      </c>
      <c r="T24" s="52">
        <f>N24*'used Standard Values'!D19</f>
        <v>3.0060544391417477E-5</v>
      </c>
    </row>
    <row r="25" spans="1:45" x14ac:dyDescent="0.25">
      <c r="H25" s="23"/>
      <c r="I25" s="23"/>
      <c r="J25" s="23"/>
      <c r="K25" s="23"/>
      <c r="L25" s="23"/>
      <c r="M25" s="61">
        <v>395</v>
      </c>
      <c r="N25" s="62">
        <v>9.5247571419026069E-4</v>
      </c>
      <c r="O25" s="56">
        <f>N25/MAX($N$10:$N$730)</f>
        <v>4.7485197552883454E-2</v>
      </c>
      <c r="P25" s="23"/>
      <c r="Q25" s="53">
        <f>M25</f>
        <v>395</v>
      </c>
      <c r="R25" s="52">
        <f>N25*'used Standard Values'!B20</f>
        <v>7.2864392135554936E-6</v>
      </c>
      <c r="S25" s="52">
        <f>N25*'used Standard Values'!C20</f>
        <v>2.0668722997928657E-7</v>
      </c>
      <c r="T25" s="52">
        <f>N25*'used Standard Values'!D20</f>
        <v>3.4489145610829337E-5</v>
      </c>
    </row>
    <row r="26" spans="1:45" x14ac:dyDescent="0.25">
      <c r="H26" s="23"/>
      <c r="I26" s="23"/>
      <c r="J26" s="23"/>
      <c r="K26" s="23"/>
      <c r="L26" s="23"/>
      <c r="M26" s="61">
        <v>396</v>
      </c>
      <c r="N26" s="62">
        <v>9.6335598357001281E-4</v>
      </c>
      <c r="O26" s="56">
        <f>N26/MAX($N$10:$N$730)</f>
        <v>4.80276279090898E-2</v>
      </c>
      <c r="P26" s="23"/>
      <c r="Q26" s="53">
        <f>M26</f>
        <v>396</v>
      </c>
      <c r="R26" s="52">
        <f>N26*'used Standard Values'!B21</f>
        <v>8.4306875440030529E-6</v>
      </c>
      <c r="S26" s="52">
        <f>N26*'used Standard Values'!C21</f>
        <v>2.3785904682852607E-7</v>
      </c>
      <c r="T26" s="52">
        <f>N26*'used Standard Values'!D21</f>
        <v>3.9919265873938956E-5</v>
      </c>
    </row>
    <row r="27" spans="1:45" x14ac:dyDescent="0.25">
      <c r="H27" s="23"/>
      <c r="I27" s="23"/>
      <c r="J27" s="23"/>
      <c r="K27" s="23"/>
      <c r="L27" s="23"/>
      <c r="M27" s="61">
        <v>397</v>
      </c>
      <c r="N27" s="62">
        <v>9.7477401934332238E-4</v>
      </c>
      <c r="O27" s="56">
        <f>N27/MAX($N$10:$N$730)</f>
        <v>4.859686833830372E-2</v>
      </c>
      <c r="P27" s="23"/>
      <c r="Q27" s="53">
        <f>M27</f>
        <v>397</v>
      </c>
      <c r="R27" s="52">
        <f>N27*'used Standard Values'!B22</f>
        <v>9.7758916671118594E-6</v>
      </c>
      <c r="S27" s="52">
        <f>N27*'used Standard Values'!C22</f>
        <v>2.7414544520011598E-7</v>
      </c>
      <c r="T27" s="52">
        <f>N27*'used Standard Values'!D22</f>
        <v>4.6305392078159772E-5</v>
      </c>
    </row>
    <row r="28" spans="1:45" x14ac:dyDescent="0.25">
      <c r="H28" s="23"/>
      <c r="I28" s="23"/>
      <c r="J28" s="23"/>
      <c r="K28" s="23"/>
      <c r="L28" s="23"/>
      <c r="M28" s="61">
        <v>398</v>
      </c>
      <c r="N28" s="62">
        <v>9.8818449871464252E-4</v>
      </c>
      <c r="O28" s="56">
        <f>N28/MAX($N$10:$N$730)</f>
        <v>4.9265441040724139E-2</v>
      </c>
      <c r="P28" s="23"/>
      <c r="Q28" s="53">
        <f>M28</f>
        <v>398</v>
      </c>
      <c r="R28" s="52">
        <f>N28*'used Standard Values'!B23</f>
        <v>1.1286746888969032E-5</v>
      </c>
      <c r="S28" s="52">
        <f>N28*'used Standard Values'!C23</f>
        <v>3.1475652653058794E-7</v>
      </c>
      <c r="T28" s="52">
        <f>N28*'used Standard Values'!D23</f>
        <v>5.3480426488296613E-5</v>
      </c>
    </row>
    <row r="29" spans="1:45" x14ac:dyDescent="0.25">
      <c r="H29" s="23"/>
      <c r="I29" s="23"/>
      <c r="J29" s="23"/>
      <c r="K29" s="23"/>
      <c r="L29" s="23"/>
      <c r="M29" s="61">
        <v>399</v>
      </c>
      <c r="N29" s="62">
        <v>1.0032875705026736E-3</v>
      </c>
      <c r="O29" s="56">
        <f>N29/MAX($N$10:$N$730)</f>
        <v>5.0018397086558586E-2</v>
      </c>
      <c r="P29" s="23"/>
      <c r="Q29" s="53">
        <f>M29</f>
        <v>399</v>
      </c>
      <c r="R29" s="52">
        <f>N29*'used Standard Values'!B24</f>
        <v>1.2911317777674611E-5</v>
      </c>
      <c r="S29" s="52">
        <f>N29*'used Standard Values'!C24</f>
        <v>3.5844123946450754E-7</v>
      </c>
      <c r="T29" s="52">
        <f>N29*'used Standard Values'!D24</f>
        <v>6.1198565324149207E-5</v>
      </c>
    </row>
    <row r="30" spans="1:45" x14ac:dyDescent="0.25">
      <c r="H30" s="23"/>
      <c r="I30" s="23"/>
      <c r="J30" s="23"/>
      <c r="K30" s="23"/>
      <c r="L30" s="23"/>
      <c r="M30" s="61">
        <v>400</v>
      </c>
      <c r="N30" s="62">
        <v>1.0217182720721597E-3</v>
      </c>
      <c r="O30" s="56">
        <f>N30/MAX($N$10:$N$730)</f>
        <v>5.0937250441060462E-2</v>
      </c>
      <c r="P30" s="23"/>
      <c r="Q30" s="53">
        <f>M30</f>
        <v>400</v>
      </c>
      <c r="R30" s="52">
        <f>N30*'used Standard Values'!B25</f>
        <v>1.4620788473352605E-5</v>
      </c>
      <c r="S30" s="52">
        <f>N30*'used Standard Values'!C25</f>
        <v>4.0460043574057525E-7</v>
      </c>
      <c r="T30" s="52">
        <f>N30*'used Standard Values'!D25</f>
        <v>6.9323594977278762E-5</v>
      </c>
    </row>
    <row r="31" spans="1:45" x14ac:dyDescent="0.25">
      <c r="H31" s="23"/>
      <c r="I31" s="23"/>
      <c r="J31" s="23"/>
      <c r="K31" s="23"/>
      <c r="L31" s="23"/>
      <c r="M31" s="61">
        <v>401</v>
      </c>
      <c r="N31" s="62">
        <v>1.0433782123250199E-3</v>
      </c>
      <c r="O31" s="56">
        <f>N31/MAX($N$10:$N$730)</f>
        <v>5.2017095865534206E-2</v>
      </c>
      <c r="P31" s="23"/>
      <c r="Q31" s="53">
        <f>M31</f>
        <v>401</v>
      </c>
      <c r="R31" s="52">
        <f>N31*'used Standard Values'!B26</f>
        <v>1.6385660098983412E-5</v>
      </c>
      <c r="S31" s="52">
        <f>N31*'used Standard Values'!C26</f>
        <v>4.5252846834508233E-7</v>
      </c>
      <c r="T31" s="52">
        <f>N31*'used Standard Values'!D26</f>
        <v>7.7717403404269368E-5</v>
      </c>
    </row>
    <row r="32" spans="1:45" x14ac:dyDescent="0.25">
      <c r="H32" s="23"/>
      <c r="I32" s="23"/>
      <c r="J32" s="23"/>
      <c r="K32" s="23"/>
      <c r="L32" s="23"/>
      <c r="M32" s="61">
        <v>402</v>
      </c>
      <c r="N32" s="62">
        <v>1.0704139860454886E-3</v>
      </c>
      <c r="O32" s="56">
        <f>N32/MAX($N$10:$N$730)</f>
        <v>5.3364950763024083E-2</v>
      </c>
      <c r="P32" s="23"/>
      <c r="Q32" s="53">
        <f>M32</f>
        <v>402</v>
      </c>
      <c r="R32" s="52">
        <f>N32*'used Standard Values'!B27</f>
        <v>1.8354859600875853E-5</v>
      </c>
      <c r="S32" s="52">
        <f>N32*'used Standard Values'!C27</f>
        <v>5.0633150533518117E-7</v>
      </c>
      <c r="T32" s="52">
        <f>N32*'used Standard Values'!D27</f>
        <v>8.7090551750479189E-5</v>
      </c>
    </row>
    <row r="33" spans="8:20" x14ac:dyDescent="0.25">
      <c r="H33" s="23"/>
      <c r="I33" s="23"/>
      <c r="J33" s="23"/>
      <c r="K33" s="23"/>
      <c r="L33" s="23"/>
      <c r="M33" s="61">
        <v>403</v>
      </c>
      <c r="N33" s="62">
        <v>1.1032145108203298E-3</v>
      </c>
      <c r="O33" s="56">
        <f>N33/MAX($N$10:$N$730)</f>
        <v>5.5000204424158858E-2</v>
      </c>
      <c r="P33" s="23"/>
      <c r="Q33" s="53">
        <f>M33</f>
        <v>403</v>
      </c>
      <c r="R33" s="52">
        <f>N33*'used Standard Values'!B28</f>
        <v>2.0719714434908995E-5</v>
      </c>
      <c r="S33" s="52">
        <f>N33*'used Standard Values'!C28</f>
        <v>5.713283180055891E-7</v>
      </c>
      <c r="T33" s="52">
        <f>N33*'used Standard Values'!D28</f>
        <v>9.8355589340451795E-5</v>
      </c>
    </row>
    <row r="34" spans="8:20" x14ac:dyDescent="0.25">
      <c r="H34" s="23"/>
      <c r="I34" s="23"/>
      <c r="J34" s="23"/>
      <c r="K34" s="23"/>
      <c r="L34" s="23"/>
      <c r="M34" s="61">
        <v>404</v>
      </c>
      <c r="N34" s="62">
        <v>1.1437302291496805E-3</v>
      </c>
      <c r="O34" s="56">
        <f>N34/MAX($N$10:$N$730)</f>
        <v>5.7020095178540751E-2</v>
      </c>
      <c r="P34" s="23"/>
      <c r="Q34" s="53">
        <f>M34</f>
        <v>404</v>
      </c>
      <c r="R34" s="52">
        <f>N34*'used Standard Values'!B29</f>
        <v>2.3730126231699862E-5</v>
      </c>
      <c r="S34" s="52">
        <f>N34*'used Standard Values'!C29</f>
        <v>6.544638248747323E-7</v>
      </c>
      <c r="T34" s="52">
        <f>N34*'used Standard Values'!D29</f>
        <v>1.1270372577091951E-4</v>
      </c>
    </row>
    <row r="35" spans="8:20" x14ac:dyDescent="0.25">
      <c r="H35" s="23"/>
      <c r="I35" s="23"/>
      <c r="J35" s="23"/>
      <c r="K35" s="23"/>
      <c r="L35" s="23"/>
      <c r="M35" s="61">
        <v>405</v>
      </c>
      <c r="N35" s="62">
        <v>1.192600556935022E-3</v>
      </c>
      <c r="O35" s="56">
        <f>N35/MAX($N$10:$N$730)</f>
        <v>5.9456500784256343E-2</v>
      </c>
      <c r="P35" s="23"/>
      <c r="Q35" s="53">
        <f>M35</f>
        <v>405</v>
      </c>
      <c r="R35" s="52">
        <f>N35*'used Standard Values'!B30</f>
        <v>2.7656406915323161E-5</v>
      </c>
      <c r="S35" s="52">
        <f>N35*'used Standard Values'!C30</f>
        <v>7.6326435643841413E-7</v>
      </c>
      <c r="T35" s="52">
        <f>N35*'used Standard Values'!D30</f>
        <v>1.3142458137423943E-4</v>
      </c>
    </row>
    <row r="36" spans="8:20" x14ac:dyDescent="0.25">
      <c r="H36" s="23"/>
      <c r="I36" s="23"/>
      <c r="J36" s="23"/>
      <c r="K36" s="23"/>
      <c r="L36" s="23"/>
      <c r="M36" s="61">
        <v>406</v>
      </c>
      <c r="N36" s="62">
        <v>1.2512991992405435E-3</v>
      </c>
      <c r="O36" s="56">
        <f>N36/MAX($N$10:$N$730)</f>
        <v>6.2382892065879041E-2</v>
      </c>
      <c r="P36" s="23"/>
      <c r="Q36" s="53">
        <f>M36</f>
        <v>406</v>
      </c>
      <c r="R36" s="52">
        <f>N36*'used Standard Values'!B31</f>
        <v>3.2793248582208653E-5</v>
      </c>
      <c r="S36" s="52">
        <f>N36*'used Standard Values'!C31</f>
        <v>9.0664134780172821E-7</v>
      </c>
      <c r="T36" s="52">
        <f>N36*'used Standard Values'!D31</f>
        <v>1.5592852250472162E-4</v>
      </c>
    </row>
    <row r="37" spans="8:20" x14ac:dyDescent="0.25">
      <c r="H37" s="23"/>
      <c r="I37" s="23"/>
      <c r="J37" s="23"/>
      <c r="K37" s="23"/>
      <c r="L37" s="23"/>
      <c r="M37" s="61">
        <v>407</v>
      </c>
      <c r="N37" s="62">
        <v>1.3213417826813596E-3</v>
      </c>
      <c r="O37" s="56">
        <f>N37/MAX($N$10:$N$730)</f>
        <v>6.5874829825813455E-2</v>
      </c>
      <c r="P37" s="23"/>
      <c r="Q37" s="53">
        <f>M37</f>
        <v>407</v>
      </c>
      <c r="R37" s="52">
        <f>N37*'used Standard Values'!B32</f>
        <v>3.935283521587194E-5</v>
      </c>
      <c r="S37" s="52">
        <f>N37*'used Standard Values'!C32</f>
        <v>1.0907676416034623E-6</v>
      </c>
      <c r="T37" s="52">
        <f>N37*'used Standard Values'!D32</f>
        <v>1.8723637688697922E-4</v>
      </c>
    </row>
    <row r="38" spans="8:20" x14ac:dyDescent="0.25">
      <c r="H38" s="23"/>
      <c r="I38" s="23"/>
      <c r="J38" s="23"/>
      <c r="K38" s="23"/>
      <c r="L38" s="23"/>
      <c r="M38" s="61">
        <v>408</v>
      </c>
      <c r="N38" s="62">
        <v>1.4031359241723415E-3</v>
      </c>
      <c r="O38" s="56">
        <f>N38/MAX($N$10:$N$730)</f>
        <v>6.9952635600283766E-2</v>
      </c>
      <c r="P38" s="23"/>
      <c r="Q38" s="53">
        <f>M38</f>
        <v>408</v>
      </c>
      <c r="R38" s="52">
        <f>N38*'used Standard Values'!B33</f>
        <v>4.7539535996009173E-5</v>
      </c>
      <c r="S38" s="52">
        <f>N38*'used Standard Values'!C33</f>
        <v>1.320575406394041E-6</v>
      </c>
      <c r="T38" s="52">
        <f>N38*'used Standard Values'!D33</f>
        <v>2.2633073554473329E-4</v>
      </c>
    </row>
    <row r="39" spans="8:20" x14ac:dyDescent="0.25">
      <c r="H39" s="23"/>
      <c r="I39" s="23"/>
      <c r="J39" s="23"/>
      <c r="K39" s="23"/>
      <c r="L39" s="23"/>
      <c r="M39" s="61">
        <v>409</v>
      </c>
      <c r="N39" s="62">
        <v>1.4981410802924987E-3</v>
      </c>
      <c r="O39" s="56">
        <f>N39/MAX($N$10:$N$730)</f>
        <v>7.4689069862802965E-2</v>
      </c>
      <c r="P39" s="23"/>
      <c r="Q39" s="53">
        <f>M39</f>
        <v>409</v>
      </c>
      <c r="R39" s="52">
        <f>N39*'used Standard Values'!B34</f>
        <v>5.7630850630551113E-5</v>
      </c>
      <c r="S39" s="52">
        <f>N39*'used Standard Values'!C34</f>
        <v>1.6028311789833385E-6</v>
      </c>
      <c r="T39" s="52">
        <f>N39*'used Standard Values'!D34</f>
        <v>2.7454454032294637E-4</v>
      </c>
    </row>
    <row r="40" spans="8:20" x14ac:dyDescent="0.25">
      <c r="H40" s="23"/>
      <c r="I40" s="23"/>
      <c r="J40" s="23"/>
      <c r="K40" s="23"/>
      <c r="L40" s="23"/>
      <c r="M40" s="61">
        <v>410</v>
      </c>
      <c r="N40" s="62">
        <v>1.6068624556859826E-3</v>
      </c>
      <c r="O40" s="56">
        <f>N40/MAX($N$10:$N$730)</f>
        <v>8.0109319336743381E-2</v>
      </c>
      <c r="P40" s="23"/>
      <c r="Q40" s="53">
        <f>M40</f>
        <v>410</v>
      </c>
      <c r="R40" s="52">
        <f>N40*'used Standard Values'!B35</f>
        <v>6.9914585446897106E-5</v>
      </c>
      <c r="S40" s="52">
        <f>N40*'used Standard Values'!C35</f>
        <v>1.9443035713800388E-6</v>
      </c>
      <c r="T40" s="52">
        <f>N40*'used Standard Values'!D35</f>
        <v>3.3326327330927277E-4</v>
      </c>
    </row>
    <row r="41" spans="8:20" x14ac:dyDescent="0.25">
      <c r="H41" s="23"/>
      <c r="I41" s="23"/>
      <c r="J41" s="23"/>
      <c r="K41" s="23"/>
      <c r="L41" s="23"/>
      <c r="M41" s="61">
        <v>411</v>
      </c>
      <c r="N41" s="62">
        <v>1.7298032666892007E-3</v>
      </c>
      <c r="O41" s="56">
        <f>N41/MAX($N$10:$N$730)</f>
        <v>8.623847161939506E-2</v>
      </c>
      <c r="P41" s="23"/>
      <c r="Q41" s="53">
        <f>M41</f>
        <v>411</v>
      </c>
      <c r="R41" s="52">
        <f>N41*'used Standard Values'!B36</f>
        <v>8.4752748933397399E-5</v>
      </c>
      <c r="S41" s="52">
        <f>N41*'used Standard Values'!C36</f>
        <v>2.3561494613279601E-6</v>
      </c>
      <c r="T41" s="52">
        <f>N41*'used Standard Values'!D36</f>
        <v>4.042413579794594E-4</v>
      </c>
    </row>
    <row r="42" spans="8:20" x14ac:dyDescent="0.25">
      <c r="H42" s="23"/>
      <c r="I42" s="23"/>
      <c r="J42" s="23"/>
      <c r="K42" s="23"/>
      <c r="L42" s="23"/>
      <c r="M42" s="61">
        <v>412</v>
      </c>
      <c r="N42" s="62">
        <v>1.867905889958581E-3</v>
      </c>
      <c r="O42" s="56">
        <f>N42/MAX($N$10:$N$730)</f>
        <v>9.3123508424866844E-2</v>
      </c>
      <c r="P42" s="23"/>
      <c r="Q42" s="53">
        <f>M42</f>
        <v>412</v>
      </c>
      <c r="R42" s="52">
        <f>N42*'used Standard Values'!B37</f>
        <v>1.0277703862083501E-4</v>
      </c>
      <c r="S42" s="52">
        <f>N42*'used Standard Values'!C37</f>
        <v>2.859300676865878E-6</v>
      </c>
      <c r="T42" s="52">
        <f>N42*'used Standard Values'!D37</f>
        <v>4.9053338083026893E-4</v>
      </c>
    </row>
    <row r="43" spans="8:20" x14ac:dyDescent="0.25">
      <c r="H43" s="23"/>
      <c r="I43" s="23"/>
      <c r="J43" s="23"/>
      <c r="K43" s="23"/>
      <c r="L43" s="23"/>
      <c r="M43" s="61">
        <v>413</v>
      </c>
      <c r="N43" s="62">
        <v>2.0204236261649891E-3</v>
      </c>
      <c r="O43" s="56">
        <f>N43/MAX($N$10:$N$730)</f>
        <v>0.10072720343375939</v>
      </c>
      <c r="P43" s="23"/>
      <c r="Q43" s="53">
        <f>M43</f>
        <v>413</v>
      </c>
      <c r="R43" s="52">
        <f>N43*'used Standard Values'!B38</f>
        <v>1.2469812169855173E-4</v>
      </c>
      <c r="S43" s="52">
        <f>N43*'used Standard Values'!C38</f>
        <v>3.4758721528982097E-6</v>
      </c>
      <c r="T43" s="52">
        <f>N43*'used Standard Values'!D38</f>
        <v>5.955695662333342E-4</v>
      </c>
    </row>
    <row r="44" spans="8:20" x14ac:dyDescent="0.25">
      <c r="H44" s="23"/>
      <c r="I44" s="23"/>
      <c r="J44" s="23"/>
      <c r="K44" s="23"/>
      <c r="L44" s="23"/>
      <c r="M44" s="61">
        <v>414</v>
      </c>
      <c r="N44" s="62">
        <v>2.1881008745611888E-3</v>
      </c>
      <c r="O44" s="56">
        <f>N44/MAX($N$10:$N$730)</f>
        <v>0.10908666829632173</v>
      </c>
      <c r="P44" s="23"/>
      <c r="Q44" s="53">
        <f>M44</f>
        <v>414</v>
      </c>
      <c r="R44" s="52">
        <f>N44*'used Standard Values'!B39</f>
        <v>1.5144283773012898E-4</v>
      </c>
      <c r="S44" s="52">
        <f>N44*'used Standard Values'!C39</f>
        <v>4.2346819488583836E-6</v>
      </c>
      <c r="T44" s="52">
        <f>N44*'used Standard Values'!D39</f>
        <v>7.2382048715352934E-4</v>
      </c>
    </row>
    <row r="45" spans="8:20" x14ac:dyDescent="0.25">
      <c r="H45" s="23"/>
      <c r="I45" s="23"/>
      <c r="J45" s="23"/>
      <c r="K45" s="23"/>
      <c r="L45" s="23"/>
      <c r="M45" s="61">
        <v>415</v>
      </c>
      <c r="N45" s="62">
        <v>2.3706330232983212E-3</v>
      </c>
      <c r="O45" s="56">
        <f>N45/MAX($N$10:$N$730)</f>
        <v>0.11818671674207523</v>
      </c>
      <c r="P45" s="23"/>
      <c r="Q45" s="53">
        <f>M45</f>
        <v>415</v>
      </c>
      <c r="R45" s="52">
        <f>N45*'used Standard Values'!B40</f>
        <v>1.8403224159864868E-4</v>
      </c>
      <c r="S45" s="52">
        <f>N45*'used Standard Values'!C40</f>
        <v>5.1679799907903401E-6</v>
      </c>
      <c r="T45" s="52">
        <f>N45*'used Standard Values'!D40</f>
        <v>8.8021604155066673E-4</v>
      </c>
    </row>
    <row r="46" spans="8:20" x14ac:dyDescent="0.25">
      <c r="H46" s="23"/>
      <c r="I46" s="23"/>
      <c r="J46" s="23"/>
      <c r="K46" s="23"/>
      <c r="L46" s="23"/>
      <c r="M46" s="61">
        <v>416</v>
      </c>
      <c r="N46" s="62">
        <v>2.5674607587159027E-3</v>
      </c>
      <c r="O46" s="56">
        <f>N46/MAX($N$10:$N$730)</f>
        <v>0.12799946446985988</v>
      </c>
      <c r="P46" s="23"/>
      <c r="Q46" s="53">
        <f>M46</f>
        <v>416</v>
      </c>
      <c r="R46" s="52">
        <f>N46*'used Standard Values'!B41</f>
        <v>2.2326153507710094E-4</v>
      </c>
      <c r="S46" s="52">
        <f>N46*'used Standard Values'!C41</f>
        <v>6.3026026704957982E-6</v>
      </c>
      <c r="T46" s="52">
        <f>N46*'used Standard Values'!D41</f>
        <v>1.0686005316704629E-3</v>
      </c>
    </row>
    <row r="47" spans="8:20" x14ac:dyDescent="0.25">
      <c r="H47" s="23"/>
      <c r="I47" s="23"/>
      <c r="J47" s="23"/>
      <c r="K47" s="23"/>
      <c r="L47" s="23"/>
      <c r="M47" s="61">
        <v>417</v>
      </c>
      <c r="N47" s="62">
        <v>2.7779718765391149E-3</v>
      </c>
      <c r="O47" s="56">
        <f>N47/MAX($N$10:$N$730)</f>
        <v>0.13849439034354655</v>
      </c>
      <c r="P47" s="23"/>
      <c r="Q47" s="53">
        <f>M47</f>
        <v>417</v>
      </c>
      <c r="R47" s="52">
        <f>N47*'used Standard Values'!B42</f>
        <v>2.699541952143161E-4</v>
      </c>
      <c r="S47" s="52">
        <f>N47*'used Standard Values'!C42</f>
        <v>7.6783142667541131E-6</v>
      </c>
      <c r="T47" s="52">
        <f>N47*'used Standard Values'!D42</f>
        <v>1.293046457135778E-3</v>
      </c>
    </row>
    <row r="48" spans="8:20" x14ac:dyDescent="0.25">
      <c r="H48" s="23"/>
      <c r="I48" s="23"/>
      <c r="J48" s="23"/>
      <c r="K48" s="23"/>
      <c r="L48" s="23"/>
      <c r="M48" s="61">
        <v>418</v>
      </c>
      <c r="N48" s="62">
        <v>3.0020121593408097E-3</v>
      </c>
      <c r="O48" s="56">
        <f>N48/MAX($N$10:$N$730)</f>
        <v>0.14966380593088954</v>
      </c>
      <c r="P48" s="23"/>
      <c r="Q48" s="53">
        <f>M48</f>
        <v>418</v>
      </c>
      <c r="R48" s="52">
        <f>N48*'used Standard Values'!B43</f>
        <v>3.2543703074914762E-4</v>
      </c>
      <c r="S48" s="52">
        <f>N48*'used Standard Values'!C43</f>
        <v>9.3596735103927761E-6</v>
      </c>
      <c r="T48" s="52">
        <f>N48*'used Standard Values'!D43</f>
        <v>1.5601301087461903E-3</v>
      </c>
    </row>
    <row r="49" spans="8:20" x14ac:dyDescent="0.25">
      <c r="H49" s="23"/>
      <c r="I49" s="23"/>
      <c r="J49" s="23"/>
      <c r="K49" s="23"/>
      <c r="L49" s="23"/>
      <c r="M49" s="61">
        <v>419</v>
      </c>
      <c r="N49" s="62">
        <v>3.238258568295909E-3</v>
      </c>
      <c r="O49" s="56">
        <f>N49/MAX($N$10:$N$730)</f>
        <v>0.16144175179686812</v>
      </c>
      <c r="P49" s="23"/>
      <c r="Q49" s="53">
        <f>M49</f>
        <v>419</v>
      </c>
      <c r="R49" s="52">
        <f>N49*'used Standard Values'!B44</f>
        <v>3.9107542016910573E-4</v>
      </c>
      <c r="S49" s="52">
        <f>N49*'used Standard Values'!C44</f>
        <v>1.1419395015238693E-5</v>
      </c>
      <c r="T49" s="52">
        <f>N49*'used Standard Values'!D44</f>
        <v>1.8766689595620988E-3</v>
      </c>
    </row>
    <row r="50" spans="8:20" x14ac:dyDescent="0.25">
      <c r="H50" s="23"/>
      <c r="I50" s="23"/>
      <c r="J50" s="23"/>
      <c r="K50" s="23"/>
      <c r="L50" s="23"/>
      <c r="M50" s="61">
        <v>420</v>
      </c>
      <c r="N50" s="62">
        <v>3.4859763036921071E-3</v>
      </c>
      <c r="O50" s="56">
        <f>N50/MAX($N$10:$N$730)</f>
        <v>0.17379159487149343</v>
      </c>
      <c r="P50" s="23"/>
      <c r="Q50" s="53">
        <f>M50</f>
        <v>420</v>
      </c>
      <c r="R50" s="52">
        <f>N50*'used Standard Values'!B45</f>
        <v>4.6844549569014535E-4</v>
      </c>
      <c r="S50" s="52">
        <f>N50*'used Standard Values'!C45</f>
        <v>1.3943905214768428E-5</v>
      </c>
      <c r="T50" s="52">
        <f>N50*'used Standard Values'!D45</f>
        <v>2.2505463016636242E-3</v>
      </c>
    </row>
    <row r="51" spans="8:20" x14ac:dyDescent="0.25">
      <c r="H51" s="23"/>
      <c r="I51" s="23"/>
      <c r="J51" s="23"/>
      <c r="K51" s="23"/>
      <c r="L51" s="23"/>
      <c r="M51" s="61">
        <v>421</v>
      </c>
      <c r="N51" s="62">
        <v>3.7444039828170351E-3</v>
      </c>
      <c r="O51" s="56">
        <f>N51/MAX($N$10:$N$730)</f>
        <v>0.18667537680268198</v>
      </c>
      <c r="P51" s="23"/>
      <c r="Q51" s="53">
        <f>M51</f>
        <v>421</v>
      </c>
      <c r="R51" s="52">
        <f>N51*'used Standard Values'!B46</f>
        <v>5.5925743894638333E-4</v>
      </c>
      <c r="S51" s="52">
        <f>N51*'used Standard Values'!C46</f>
        <v>1.7022959162842119E-5</v>
      </c>
      <c r="T51" s="52">
        <f>N51*'used Standard Values'!D46</f>
        <v>2.6902936023095181E-3</v>
      </c>
    </row>
    <row r="52" spans="8:20" x14ac:dyDescent="0.25">
      <c r="H52" s="23"/>
      <c r="I52" s="23"/>
      <c r="J52" s="23"/>
      <c r="K52" s="23"/>
      <c r="L52" s="23"/>
      <c r="M52" s="61">
        <v>422</v>
      </c>
      <c r="N52" s="62">
        <v>4.0123074886311248E-3</v>
      </c>
      <c r="O52" s="56">
        <f>N52/MAX($N$10:$N$730)</f>
        <v>0.20003157130629423</v>
      </c>
      <c r="P52" s="23"/>
      <c r="Q52" s="53">
        <f>M52</f>
        <v>422</v>
      </c>
      <c r="R52" s="52">
        <f>N52*'used Standard Values'!B47</f>
        <v>6.6361840569738697E-4</v>
      </c>
      <c r="S52" s="52">
        <f>N52*'used Standard Values'!C47</f>
        <v>2.0700778272244334E-5</v>
      </c>
      <c r="T52" s="52">
        <f>N52*'used Standard Values'!D47</f>
        <v>3.1966587398820157E-3</v>
      </c>
    </row>
    <row r="53" spans="8:20" x14ac:dyDescent="0.25">
      <c r="H53" s="23"/>
      <c r="I53" s="23"/>
      <c r="J53" s="23"/>
      <c r="K53" s="23"/>
      <c r="L53" s="23"/>
      <c r="M53" s="61">
        <v>423</v>
      </c>
      <c r="N53" s="62">
        <v>4.2889504180414909E-3</v>
      </c>
      <c r="O53" s="56">
        <f>N53/MAX($N$10:$N$730)</f>
        <v>0.21382346537660915</v>
      </c>
      <c r="P53" s="23"/>
      <c r="Q53" s="53">
        <f>M53</f>
        <v>423</v>
      </c>
      <c r="R53" s="52">
        <f>N53*'used Standard Values'!B48</f>
        <v>7.8051649282148651E-4</v>
      </c>
      <c r="S53" s="52">
        <f>N53*'used Standard Values'!C48</f>
        <v>2.5001492892880902E-5</v>
      </c>
      <c r="T53" s="52">
        <f>N53*'used Standard Values'!D48</f>
        <v>3.7650375397810087E-3</v>
      </c>
    </row>
    <row r="54" spans="8:20" x14ac:dyDescent="0.25">
      <c r="H54" s="23"/>
      <c r="I54" s="23"/>
      <c r="J54" s="23"/>
      <c r="K54" s="23"/>
      <c r="L54" s="23"/>
      <c r="M54" s="61">
        <v>424</v>
      </c>
      <c r="N54" s="62">
        <v>4.5723271140747515E-3</v>
      </c>
      <c r="O54" s="56">
        <f>N54/MAX($N$10:$N$730)</f>
        <v>0.22795106799423859</v>
      </c>
      <c r="P54" s="23"/>
      <c r="Q54" s="53">
        <f>M54</f>
        <v>424</v>
      </c>
      <c r="R54" s="52">
        <f>N54*'used Standard Values'!B49</f>
        <v>9.0811446045350054E-4</v>
      </c>
      <c r="S54" s="52">
        <f>N54*'used Standard Values'!C49</f>
        <v>2.9931184861071575E-5</v>
      </c>
      <c r="T54" s="52">
        <f>N54*'used Standard Values'!D49</f>
        <v>4.3868689540007659E-3</v>
      </c>
    </row>
    <row r="55" spans="8:20" x14ac:dyDescent="0.25">
      <c r="H55" s="23"/>
      <c r="I55" s="23"/>
      <c r="J55" s="23"/>
      <c r="K55" s="23"/>
      <c r="L55" s="23"/>
      <c r="M55" s="61">
        <v>425</v>
      </c>
      <c r="N55" s="62">
        <v>4.8620465827416822E-3</v>
      </c>
      <c r="O55" s="56">
        <f>N55/MAX($N$10:$N$730)</f>
        <v>0.2423948863505537</v>
      </c>
      <c r="P55" s="23"/>
      <c r="Q55" s="53">
        <f>M55</f>
        <v>425</v>
      </c>
      <c r="R55" s="52">
        <f>N55*'used Standard Values'!B50</f>
        <v>1.0442217445754309E-3</v>
      </c>
      <c r="S55" s="52">
        <f>N55*'used Standard Values'!C50</f>
        <v>3.5492940054014278E-5</v>
      </c>
      <c r="T55" s="52">
        <f>N55*'used Standard Values'!D50</f>
        <v>5.0519099880024032E-3</v>
      </c>
    </row>
    <row r="56" spans="8:20" x14ac:dyDescent="0.25">
      <c r="H56" s="23"/>
      <c r="I56" s="23"/>
      <c r="J56" s="23"/>
      <c r="K56" s="23"/>
      <c r="L56" s="23"/>
      <c r="M56" s="61">
        <v>426</v>
      </c>
      <c r="N56" s="62">
        <v>5.1566271120948781E-3</v>
      </c>
      <c r="O56" s="56">
        <f>N56/MAX($N$10:$N$730)</f>
        <v>0.25708105044184648</v>
      </c>
      <c r="P56" s="23"/>
      <c r="Q56" s="53">
        <f>M56</f>
        <v>426</v>
      </c>
      <c r="R56" s="52">
        <f>N56*'used Standard Values'!B51</f>
        <v>1.1869874937263613E-3</v>
      </c>
      <c r="S56" s="52">
        <f>N56*'used Standard Values'!C51</f>
        <v>4.1699101238345013E-5</v>
      </c>
      <c r="T56" s="52">
        <f>N56*'used Standard Values'!D51</f>
        <v>5.7515332591240613E-3</v>
      </c>
    </row>
    <row r="57" spans="8:20" x14ac:dyDescent="0.25">
      <c r="H57" s="23"/>
      <c r="I57" s="23"/>
      <c r="J57" s="23"/>
      <c r="K57" s="23"/>
      <c r="L57" s="23"/>
      <c r="M57" s="61">
        <v>427</v>
      </c>
      <c r="N57" s="62">
        <v>5.4547058131161645E-3</v>
      </c>
      <c r="O57" s="56">
        <f>N57/MAX($N$10:$N$730)</f>
        <v>0.27194161412176759</v>
      </c>
      <c r="P57" s="23"/>
      <c r="Q57" s="53">
        <f>M57</f>
        <v>427</v>
      </c>
      <c r="R57" s="52">
        <f>N57*'used Standard Values'!B52</f>
        <v>1.3357467231041424E-3</v>
      </c>
      <c r="S57" s="52">
        <f>N57*'used Standard Values'!C52</f>
        <v>4.8594446771424234E-5</v>
      </c>
      <c r="T57" s="52">
        <f>N57*'used Standard Values'!D52</f>
        <v>6.4829020402417037E-3</v>
      </c>
    </row>
    <row r="58" spans="8:20" x14ac:dyDescent="0.25">
      <c r="H58" s="23"/>
      <c r="I58" s="23"/>
      <c r="J58" s="23"/>
      <c r="K58" s="23"/>
      <c r="L58" s="23"/>
      <c r="M58" s="61">
        <v>428</v>
      </c>
      <c r="N58" s="62">
        <v>5.7552571436462457E-3</v>
      </c>
      <c r="O58" s="56">
        <f>N58/MAX($N$10:$N$730)</f>
        <v>0.28692544950190207</v>
      </c>
      <c r="P58" s="23"/>
      <c r="Q58" s="53">
        <f>M58</f>
        <v>428</v>
      </c>
      <c r="R58" s="52">
        <f>N58*'used Standard Values'!B53</f>
        <v>1.4893299044384876E-3</v>
      </c>
      <c r="S58" s="52">
        <f>N58*'used Standard Values'!C53</f>
        <v>5.6215510096850565E-5</v>
      </c>
      <c r="T58" s="52">
        <f>N58*'used Standard Values'!D53</f>
        <v>7.2408231099127893E-3</v>
      </c>
    </row>
    <row r="59" spans="8:20" x14ac:dyDescent="0.25">
      <c r="H59" s="23"/>
      <c r="I59" s="23"/>
      <c r="J59" s="23"/>
      <c r="K59" s="23"/>
      <c r="L59" s="23"/>
      <c r="M59" s="61">
        <v>429</v>
      </c>
      <c r="N59" s="62">
        <v>6.0566380986234354E-3</v>
      </c>
      <c r="O59" s="56">
        <f>N59/MAX($N$10:$N$730)</f>
        <v>0.30195064539147393</v>
      </c>
      <c r="P59" s="23"/>
      <c r="Q59" s="53">
        <f>M59</f>
        <v>429</v>
      </c>
      <c r="R59" s="52">
        <f>N59*'used Standard Values'!B54</f>
        <v>1.6462420826468289E-3</v>
      </c>
      <c r="S59" s="52">
        <f>N59*'used Standard Values'!C54</f>
        <v>6.4590593038102732E-5</v>
      </c>
      <c r="T59" s="52">
        <f>N59*'used Standard Values'!D54</f>
        <v>8.0185624552552848E-3</v>
      </c>
    </row>
    <row r="60" spans="8:20" x14ac:dyDescent="0.25">
      <c r="H60" s="23"/>
      <c r="I60" s="23"/>
      <c r="J60" s="23"/>
      <c r="K60" s="23"/>
      <c r="L60" s="23"/>
      <c r="M60" s="61">
        <v>430</v>
      </c>
      <c r="N60" s="62">
        <v>6.3579303887155905E-3</v>
      </c>
      <c r="O60" s="56">
        <f>N60/MAX($N$10:$N$730)</f>
        <v>0.3169714209378085</v>
      </c>
      <c r="P60" s="23"/>
      <c r="Q60" s="53">
        <f>M60</f>
        <v>430</v>
      </c>
      <c r="R60" s="52">
        <f>N60*'used Standard Values'!B55</f>
        <v>1.805016437356356E-3</v>
      </c>
      <c r="S60" s="52">
        <f>N60*'used Standard Values'!C55</f>
        <v>7.3751992509100845E-5</v>
      </c>
      <c r="T60" s="52">
        <f>N60*'used Standard Values'!D55</f>
        <v>8.809548346604322E-3</v>
      </c>
    </row>
    <row r="61" spans="8:20" x14ac:dyDescent="0.25">
      <c r="H61" s="23"/>
      <c r="I61" s="23"/>
      <c r="J61" s="23"/>
      <c r="K61" s="23"/>
      <c r="L61" s="23"/>
      <c r="M61" s="61">
        <v>431</v>
      </c>
      <c r="N61" s="62">
        <v>6.6577346381300369E-3</v>
      </c>
      <c r="O61" s="56">
        <f>N61/MAX($N$10:$N$730)</f>
        <v>0.33191801096476975</v>
      </c>
      <c r="P61" s="23"/>
      <c r="Q61" s="53">
        <f>M61</f>
        <v>431</v>
      </c>
      <c r="R61" s="52">
        <f>N61*'used Standard Values'!B56</f>
        <v>1.9636575535616979E-3</v>
      </c>
      <c r="S61" s="52">
        <f>N61*'used Standard Values'!C56</f>
        <v>8.3708829420097428E-5</v>
      </c>
      <c r="T61" s="52">
        <f>N61*'used Standard Values'!D56</f>
        <v>9.6046823412256534E-3</v>
      </c>
    </row>
    <row r="62" spans="8:20" x14ac:dyDescent="0.25">
      <c r="H62" s="23"/>
      <c r="I62" s="23"/>
      <c r="J62" s="23"/>
      <c r="K62" s="23"/>
      <c r="L62" s="23"/>
      <c r="M62" s="61">
        <v>432</v>
      </c>
      <c r="N62" s="62">
        <v>6.9549959283461424E-3</v>
      </c>
      <c r="O62" s="56">
        <f>N62/MAX($N$10:$N$730)</f>
        <v>0.34673782304022721</v>
      </c>
      <c r="P62" s="23"/>
      <c r="Q62" s="53">
        <f>M62</f>
        <v>432</v>
      </c>
      <c r="R62" s="52">
        <f>N62*'used Standard Values'!B57</f>
        <v>2.1205539160669899E-3</v>
      </c>
      <c r="S62" s="52">
        <f>N62*'used Standard Values'!C57</f>
        <v>9.4467762295865715E-5</v>
      </c>
      <c r="T62" s="52">
        <f>N62*'used Standard Values'!D57</f>
        <v>1.0396352256177563E-2</v>
      </c>
    </row>
    <row r="63" spans="8:20" x14ac:dyDescent="0.25">
      <c r="H63" s="23"/>
      <c r="I63" s="23"/>
      <c r="J63" s="23"/>
      <c r="K63" s="23"/>
      <c r="L63" s="23"/>
      <c r="M63" s="61">
        <v>433</v>
      </c>
      <c r="N63" s="62">
        <v>7.2486169323340887E-3</v>
      </c>
      <c r="O63" s="56">
        <f>N63/MAX($N$10:$N$730)</f>
        <v>0.36137615047716015</v>
      </c>
      <c r="P63" s="23"/>
      <c r="Q63" s="53">
        <f>M63</f>
        <v>433</v>
      </c>
      <c r="R63" s="52">
        <f>N63*'used Standard Values'!B58</f>
        <v>2.2745239359313963E-3</v>
      </c>
      <c r="S63" s="52">
        <f>N63*'used Standard Values'!C58</f>
        <v>1.0604494616262938E-4</v>
      </c>
      <c r="T63" s="52">
        <f>N63*'used Standard Values'!D58</f>
        <v>1.1178746721461387E-2</v>
      </c>
    </row>
    <row r="64" spans="8:20" x14ac:dyDescent="0.25">
      <c r="H64" s="23"/>
      <c r="I64" s="23"/>
      <c r="J64" s="23"/>
      <c r="K64" s="23"/>
      <c r="L64" s="23"/>
      <c r="M64" s="61">
        <v>434</v>
      </c>
      <c r="N64" s="62">
        <v>7.5366605215862782E-3</v>
      </c>
      <c r="O64" s="56">
        <f>N64/MAX($N$10:$N$730)</f>
        <v>0.37573641870836638</v>
      </c>
      <c r="P64" s="23"/>
      <c r="Q64" s="53">
        <f>M64</f>
        <v>434</v>
      </c>
      <c r="R64" s="52">
        <f>N64*'used Standard Values'!B59</f>
        <v>2.4241321881298271E-3</v>
      </c>
      <c r="S64" s="52">
        <f>N64*'used Standard Values'!C59</f>
        <v>1.1843929839617532E-4</v>
      </c>
      <c r="T64" s="52">
        <f>N64*'used Standard Values'!D59</f>
        <v>1.1944707803114026E-2</v>
      </c>
    </row>
    <row r="65" spans="8:20" x14ac:dyDescent="0.25">
      <c r="H65" s="23"/>
      <c r="I65" s="23"/>
      <c r="J65" s="23"/>
      <c r="K65" s="23"/>
      <c r="L65" s="23"/>
      <c r="M65" s="61">
        <v>435</v>
      </c>
      <c r="N65" s="62">
        <v>7.8198491174973333E-3</v>
      </c>
      <c r="O65" s="56">
        <f>N65/MAX($N$10:$N$730)</f>
        <v>0.38985464368903394</v>
      </c>
      <c r="P65" s="23"/>
      <c r="Q65" s="53">
        <f>M65</f>
        <v>435</v>
      </c>
      <c r="R65" s="52">
        <f>N65*'used Standard Values'!B60</f>
        <v>2.5688204350978743E-3</v>
      </c>
      <c r="S65" s="52">
        <f>N65*'used Standard Values'!C60</f>
        <v>1.3168625913865509E-4</v>
      </c>
      <c r="T65" s="52">
        <f>N65*'used Standard Values'!D60</f>
        <v>1.2691302323733472E-2</v>
      </c>
    </row>
    <row r="66" spans="8:20" x14ac:dyDescent="0.25">
      <c r="H66" s="23"/>
      <c r="I66" s="23"/>
      <c r="J66" s="23"/>
      <c r="K66" s="23"/>
      <c r="L66" s="23"/>
      <c r="M66" s="61">
        <v>436</v>
      </c>
      <c r="N66" s="62">
        <v>8.0944272606427396E-3</v>
      </c>
      <c r="O66" s="56">
        <f>N66/MAX($N$10:$N$730)</f>
        <v>0.40354359887887625</v>
      </c>
      <c r="P66" s="23"/>
      <c r="Q66" s="53">
        <f>M66</f>
        <v>436</v>
      </c>
      <c r="R66" s="52">
        <f>N66*'used Standard Values'!B61</f>
        <v>2.7063822773513387E-3</v>
      </c>
      <c r="S66" s="52">
        <f>N66*'used Standard Values'!C61</f>
        <v>1.4575926567620765E-4</v>
      </c>
      <c r="T66" s="52">
        <f>N66*'used Standard Values'!D61</f>
        <v>1.3407648167779484E-2</v>
      </c>
    </row>
    <row r="67" spans="8:20" x14ac:dyDescent="0.25">
      <c r="H67" s="23"/>
      <c r="I67" s="23"/>
      <c r="J67" s="23"/>
      <c r="K67" s="23"/>
      <c r="L67" s="23"/>
      <c r="M67" s="61">
        <v>437</v>
      </c>
      <c r="N67" s="62">
        <v>8.3622911314566121E-3</v>
      </c>
      <c r="O67" s="56">
        <f>N67/MAX($N$10:$N$730)</f>
        <v>0.41689781739949255</v>
      </c>
      <c r="P67" s="23"/>
      <c r="Q67" s="53">
        <f>M67</f>
        <v>437</v>
      </c>
      <c r="R67" s="52">
        <f>N67*'used Standard Values'!B62</f>
        <v>2.8365736109305108E-3</v>
      </c>
      <c r="S67" s="52">
        <f>N67*'used Standard Values'!C62</f>
        <v>1.6067707569955044E-4</v>
      </c>
      <c r="T67" s="52">
        <f>N67*'used Standard Values'!D62</f>
        <v>1.409293495845019E-2</v>
      </c>
    </row>
    <row r="68" spans="8:20" x14ac:dyDescent="0.25">
      <c r="H68" s="23"/>
      <c r="I68" s="23"/>
      <c r="J68" s="23"/>
      <c r="K68" s="23"/>
      <c r="L68" s="23"/>
      <c r="M68" s="61">
        <v>438</v>
      </c>
      <c r="N68" s="62">
        <v>8.6199354127489986E-3</v>
      </c>
      <c r="O68" s="56">
        <f>N68/MAX($N$10:$N$730)</f>
        <v>0.42974254342585694</v>
      </c>
      <c r="P68" s="23"/>
      <c r="Q68" s="53">
        <f>M68</f>
        <v>438</v>
      </c>
      <c r="R68" s="52">
        <f>N68*'used Standard Values'!B63</f>
        <v>2.9576834447384731E-3</v>
      </c>
      <c r="S68" s="52">
        <f>N68*'used Standard Values'!C63</f>
        <v>1.76311469337535E-4</v>
      </c>
      <c r="T68" s="52">
        <f>N68*'used Standard Values'!D63</f>
        <v>1.4739007753906488E-2</v>
      </c>
    </row>
    <row r="69" spans="8:20" x14ac:dyDescent="0.25">
      <c r="H69" s="23"/>
      <c r="I69" s="23"/>
      <c r="J69" s="23"/>
      <c r="K69" s="23"/>
      <c r="L69" s="23"/>
      <c r="M69" s="61">
        <v>439</v>
      </c>
      <c r="N69" s="62">
        <v>8.8676017282744626E-3</v>
      </c>
      <c r="O69" s="56">
        <f>N69/MAX($N$10:$N$730)</f>
        <v>0.44208982298869542</v>
      </c>
      <c r="P69" s="23"/>
      <c r="Q69" s="53">
        <f>M69</f>
        <v>439</v>
      </c>
      <c r="R69" s="52">
        <f>N69*'used Standard Values'!B64</f>
        <v>3.0693394391669484E-3</v>
      </c>
      <c r="S69" s="52">
        <f>N69*'used Standard Values'!C64</f>
        <v>1.9258870255907956E-4</v>
      </c>
      <c r="T69" s="52">
        <f>N69*'used Standard Values'!D64</f>
        <v>1.5344339300535192E-2</v>
      </c>
    </row>
    <row r="70" spans="8:20" x14ac:dyDescent="0.25">
      <c r="H70" s="23"/>
      <c r="I70" s="23"/>
      <c r="J70" s="23"/>
      <c r="K70" s="23"/>
      <c r="L70" s="23"/>
      <c r="M70" s="61">
        <v>440</v>
      </c>
      <c r="N70" s="62">
        <v>9.1044887138266289E-3</v>
      </c>
      <c r="O70" s="56">
        <f>N70/MAX($N$10:$N$730)</f>
        <v>0.45389970447865507</v>
      </c>
      <c r="P70" s="23"/>
      <c r="Q70" s="53">
        <f>M70</f>
        <v>440</v>
      </c>
      <c r="R70" s="52">
        <f>N70*'used Standard Values'!B65</f>
        <v>3.1709113292515381E-3</v>
      </c>
      <c r="S70" s="52">
        <f>N70*'used Standard Values'!C65</f>
        <v>2.0940324041801247E-4</v>
      </c>
      <c r="T70" s="52">
        <f>N70*'used Standard Values'!D65</f>
        <v>1.5906088052377951E-2</v>
      </c>
    </row>
    <row r="71" spans="8:20" x14ac:dyDescent="0.25">
      <c r="H71" s="23"/>
      <c r="I71" s="23"/>
      <c r="J71" s="23"/>
      <c r="K71" s="23"/>
      <c r="L71" s="23"/>
      <c r="M71" s="61">
        <v>441</v>
      </c>
      <c r="N71" s="62">
        <v>9.329596446591917E-3</v>
      </c>
      <c r="O71" s="56">
        <f>N71/MAX($N$10:$N$730)</f>
        <v>0.46512233724691293</v>
      </c>
      <c r="P71" s="23"/>
      <c r="Q71" s="53">
        <f>M71</f>
        <v>441</v>
      </c>
      <c r="R71" s="52">
        <f>N71*'used Standard Values'!B66</f>
        <v>3.2616259847688899E-3</v>
      </c>
      <c r="S71" s="52">
        <f>N71*'used Standard Values'!C66</f>
        <v>2.2665890712733646E-4</v>
      </c>
      <c r="T71" s="52">
        <f>N71*'used Standard Values'!D66</f>
        <v>1.6420505846003294E-2</v>
      </c>
    </row>
    <row r="72" spans="8:20" x14ac:dyDescent="0.25">
      <c r="H72" s="23"/>
      <c r="I72" s="23"/>
      <c r="J72" s="23"/>
      <c r="K72" s="23"/>
      <c r="L72" s="23"/>
      <c r="M72" s="61">
        <v>442</v>
      </c>
      <c r="N72" s="62">
        <v>9.5413500698883092E-3</v>
      </c>
      <c r="O72" s="56">
        <f>N72/MAX($N$10:$N$730)</f>
        <v>0.47567920760587673</v>
      </c>
      <c r="P72" s="23"/>
      <c r="Q72" s="53">
        <f>M72</f>
        <v>442</v>
      </c>
      <c r="R72" s="52">
        <f>N72*'used Standard Values'!B67</f>
        <v>3.3408789194612097E-3</v>
      </c>
      <c r="S72" s="52">
        <f>N72*'used Standard Values'!C67</f>
        <v>2.4435626521385635E-4</v>
      </c>
      <c r="T72" s="52">
        <f>N72*'used Standard Values'!D67</f>
        <v>1.688459539713098E-2</v>
      </c>
    </row>
    <row r="73" spans="8:20" x14ac:dyDescent="0.25">
      <c r="H73" s="23"/>
      <c r="I73" s="23"/>
      <c r="J73" s="23"/>
      <c r="K73" s="23"/>
      <c r="L73" s="23"/>
      <c r="M73" s="61">
        <v>443</v>
      </c>
      <c r="N73" s="62">
        <v>9.7404475118872472E-3</v>
      </c>
      <c r="O73" s="56">
        <f>N73/MAX($N$10:$N$730)</f>
        <v>0.4856051104134152</v>
      </c>
      <c r="P73" s="23"/>
      <c r="Q73" s="53">
        <f>M73</f>
        <v>443</v>
      </c>
      <c r="R73" s="52">
        <f>N73*'used Standard Values'!B68</f>
        <v>3.4092832549781913E-3</v>
      </c>
      <c r="S73" s="52">
        <f>N73*'used Standard Values'!C68</f>
        <v>2.6258853608053821E-4</v>
      </c>
      <c r="T73" s="52">
        <f>N73*'used Standard Values'!D68</f>
        <v>1.7301603337120636E-2</v>
      </c>
    </row>
    <row r="74" spans="8:20" x14ac:dyDescent="0.25">
      <c r="H74" s="23"/>
      <c r="I74" s="23"/>
      <c r="J74" s="23"/>
      <c r="K74" s="23"/>
      <c r="L74" s="23"/>
      <c r="M74" s="61">
        <v>444</v>
      </c>
      <c r="N74" s="62">
        <v>9.9247793147512857E-3</v>
      </c>
      <c r="O74" s="56">
        <f>N74/MAX($N$10:$N$730)</f>
        <v>0.49479487971028319</v>
      </c>
      <c r="P74" s="23"/>
      <c r="Q74" s="53">
        <f>M74</f>
        <v>444</v>
      </c>
      <c r="R74" s="52">
        <f>N74*'used Standard Values'!B69</f>
        <v>3.4665963925115326E-3</v>
      </c>
      <c r="S74" s="52">
        <f>N74*'used Standard Values'!C69</f>
        <v>2.8137989954734238E-4</v>
      </c>
      <c r="T74" s="52">
        <f>N74*'used Standard Values'!D69</f>
        <v>1.7670408579612301E-2</v>
      </c>
    </row>
    <row r="75" spans="8:20" x14ac:dyDescent="0.25">
      <c r="H75" s="23"/>
      <c r="I75" s="23"/>
      <c r="J75" s="23"/>
      <c r="K75" s="23"/>
      <c r="L75" s="23"/>
      <c r="M75" s="61">
        <v>445</v>
      </c>
      <c r="N75" s="62">
        <v>1.0096143796983639E-2</v>
      </c>
      <c r="O75" s="56">
        <f>N75/MAX($N$10:$N$730)</f>
        <v>0.50333816976074786</v>
      </c>
      <c r="P75" s="23"/>
      <c r="Q75" s="53">
        <f>M75</f>
        <v>445</v>
      </c>
      <c r="R75" s="52">
        <f>N75*'used Standard Values'!B70</f>
        <v>3.5140638099781254E-3</v>
      </c>
      <c r="S75" s="52">
        <f>N75*'used Standard Values'!C70</f>
        <v>3.0086508515011243E-4</v>
      </c>
      <c r="T75" s="52">
        <f>N75*'used Standard Values'!D70</f>
        <v>1.7997385932503034E-2</v>
      </c>
    </row>
    <row r="76" spans="8:20" x14ac:dyDescent="0.25">
      <c r="H76" s="23"/>
      <c r="I76" s="23"/>
      <c r="J76" s="23"/>
      <c r="K76" s="23"/>
      <c r="L76" s="23"/>
      <c r="M76" s="61">
        <v>446</v>
      </c>
      <c r="N76" s="62">
        <v>1.0251806007310635E-2</v>
      </c>
      <c r="O76" s="56">
        <f>N76/MAX($N$10:$N$730)</f>
        <v>0.51109863094497854</v>
      </c>
      <c r="P76" s="23"/>
      <c r="Q76" s="53">
        <f>M76</f>
        <v>446</v>
      </c>
      <c r="R76" s="52">
        <f>N76*'used Standard Values'!B71</f>
        <v>3.5509518777120086E-3</v>
      </c>
      <c r="S76" s="52">
        <f>N76*'used Standard Values'!C71</f>
        <v>3.2099255508788205E-4</v>
      </c>
      <c r="T76" s="52">
        <f>N76*'used Standard Values'!D71</f>
        <v>1.8278644103603831E-2</v>
      </c>
    </row>
    <row r="77" spans="8:20" x14ac:dyDescent="0.25">
      <c r="H77" s="23"/>
      <c r="I77" s="23"/>
      <c r="J77" s="23"/>
      <c r="K77" s="23"/>
      <c r="L77" s="23"/>
      <c r="M77" s="61">
        <v>447</v>
      </c>
      <c r="N77" s="62">
        <v>1.0391680747298272E-2</v>
      </c>
      <c r="O77" s="56">
        <f>N77/MAX($N$10:$N$730)</f>
        <v>0.51807201573791029</v>
      </c>
      <c r="P77" s="23"/>
      <c r="Q77" s="53">
        <f>M77</f>
        <v>447</v>
      </c>
      <c r="R77" s="52">
        <f>N77*'used Standard Values'!B72</f>
        <v>3.577464954098697E-3</v>
      </c>
      <c r="S77" s="52">
        <f>N77*'used Standard Values'!C72</f>
        <v>3.4171670435631724E-4</v>
      </c>
      <c r="T77" s="52">
        <f>N77*'used Standard Values'!D72</f>
        <v>1.8514855509125183E-2</v>
      </c>
    </row>
    <row r="78" spans="8:20" x14ac:dyDescent="0.25">
      <c r="H78" s="23"/>
      <c r="I78" s="23"/>
      <c r="J78" s="23"/>
      <c r="K78" s="23"/>
      <c r="L78" s="23"/>
      <c r="M78" s="61">
        <v>448</v>
      </c>
      <c r="N78" s="62">
        <v>1.0517211782049545E-2</v>
      </c>
      <c r="O78" s="56">
        <f>N78/MAX($N$10:$N$730)</f>
        <v>0.52433030232241351</v>
      </c>
      <c r="P78" s="23"/>
      <c r="Q78" s="53">
        <f>M78</f>
        <v>448</v>
      </c>
      <c r="R78" s="52">
        <f>N78*'used Standard Values'!B73</f>
        <v>3.5948755385682169E-3</v>
      </c>
      <c r="S78" s="52">
        <f>N78*'used Standard Values'!C73</f>
        <v>3.6306592999354624E-4</v>
      </c>
      <c r="T78" s="52">
        <f>N78*'used Standard Values'!D73</f>
        <v>1.8712204271641341E-2</v>
      </c>
    </row>
    <row r="79" spans="8:20" x14ac:dyDescent="0.25">
      <c r="H79" s="23"/>
      <c r="I79" s="23"/>
      <c r="J79" s="23"/>
      <c r="K79" s="23"/>
      <c r="L79" s="23"/>
      <c r="M79" s="61">
        <v>449</v>
      </c>
      <c r="N79" s="62">
        <v>1.0627202945485572E-2</v>
      </c>
      <c r="O79" s="56">
        <f>N79/MAX($N$10:$N$730)</f>
        <v>0.52981385644040113</v>
      </c>
      <c r="P79" s="23"/>
      <c r="Q79" s="53">
        <f>M79</f>
        <v>449</v>
      </c>
      <c r="R79" s="52">
        <f>N79*'used Standard Values'!B74</f>
        <v>3.6036218183167794E-3</v>
      </c>
      <c r="S79" s="52">
        <f>N79*'used Standard Values'!C74</f>
        <v>3.8497797201430617E-4</v>
      </c>
      <c r="T79" s="52">
        <f>N79*'used Standard Values'!D74</f>
        <v>1.887250007591092E-2</v>
      </c>
    </row>
    <row r="80" spans="8:20" x14ac:dyDescent="0.25">
      <c r="H80" s="23"/>
      <c r="I80" s="23"/>
      <c r="J80" s="23"/>
      <c r="K80" s="23"/>
      <c r="L80" s="23"/>
      <c r="M80" s="61">
        <v>450</v>
      </c>
      <c r="N80" s="62">
        <v>1.0721291827973677E-2</v>
      </c>
      <c r="O80" s="56">
        <f>N80/MAX($N$10:$N$730)</f>
        <v>0.53450461034195962</v>
      </c>
      <c r="P80" s="23"/>
      <c r="Q80" s="53">
        <f>M80</f>
        <v>450</v>
      </c>
      <c r="R80" s="52">
        <f>N80*'used Standard Values'!B75</f>
        <v>3.6044983125647499E-3</v>
      </c>
      <c r="S80" s="52">
        <f>N80*'used Standard Values'!C75</f>
        <v>4.0740908946299969E-4</v>
      </c>
      <c r="T80" s="52">
        <f>N80*'used Standard Values'!D75</f>
        <v>1.8999308461270435E-2</v>
      </c>
    </row>
    <row r="81" spans="8:20" x14ac:dyDescent="0.25">
      <c r="H81" s="23"/>
      <c r="I81" s="23"/>
      <c r="J81" s="23"/>
      <c r="K81" s="23"/>
      <c r="L81" s="23"/>
      <c r="M81" s="61">
        <v>451</v>
      </c>
      <c r="N81" s="62">
        <v>1.0800113630364483E-2</v>
      </c>
      <c r="O81" s="56">
        <f>N81/MAX($N$10:$N$730)</f>
        <v>0.53843423164593562</v>
      </c>
      <c r="P81" s="23"/>
      <c r="Q81" s="53">
        <f>M81</f>
        <v>451</v>
      </c>
      <c r="R81" s="52">
        <f>N81*'used Standard Values'!B76</f>
        <v>3.5985730213760956E-3</v>
      </c>
      <c r="S81" s="52">
        <f>N81*'used Standard Values'!C76</f>
        <v>4.3034856379163555E-4</v>
      </c>
      <c r="T81" s="52">
        <f>N81*'used Standard Values'!D76</f>
        <v>1.9097397047903308E-2</v>
      </c>
    </row>
    <row r="82" spans="8:20" x14ac:dyDescent="0.25">
      <c r="H82" s="23"/>
      <c r="I82" s="23"/>
      <c r="J82" s="23"/>
      <c r="K82" s="23"/>
      <c r="L82" s="23"/>
      <c r="M82" s="61">
        <v>452</v>
      </c>
      <c r="N82" s="62">
        <v>1.086553451351966E-2</v>
      </c>
      <c r="O82" s="56">
        <f>N82/MAX($N$10:$N$730)</f>
        <v>0.54169575686324645</v>
      </c>
      <c r="P82" s="23"/>
      <c r="Q82" s="53">
        <f>M82</f>
        <v>452</v>
      </c>
      <c r="R82" s="52">
        <f>N82*'used Standard Values'!B77</f>
        <v>3.5860729629299932E-3</v>
      </c>
      <c r="S82" s="52">
        <f>N82*'used Standard Values'!C77</f>
        <v>4.5383164556068919E-4</v>
      </c>
      <c r="T82" s="52">
        <f>N82*'used Standard Values'!D77</f>
        <v>1.9167226637694709E-2</v>
      </c>
    </row>
    <row r="83" spans="8:20" x14ac:dyDescent="0.25">
      <c r="H83" s="23"/>
      <c r="I83" s="23"/>
      <c r="J83" s="23"/>
      <c r="K83" s="23"/>
      <c r="L83" s="23"/>
      <c r="M83" s="61">
        <v>453</v>
      </c>
      <c r="N83" s="62">
        <v>1.0915096503265073E-2</v>
      </c>
      <c r="O83" s="56">
        <f>N83/MAX($N$10:$N$730)</f>
        <v>0.54416664492801536</v>
      </c>
      <c r="P83" s="23"/>
      <c r="Q83" s="53">
        <f>M83</f>
        <v>453</v>
      </c>
      <c r="R83" s="52">
        <f>N83*'used Standard Values'!B78</f>
        <v>3.565260186911539E-3</v>
      </c>
      <c r="S83" s="52">
        <f>N83*'used Standard Values'!C78</f>
        <v>4.7771011356189915E-4</v>
      </c>
      <c r="T83" s="52">
        <f>N83*'used Standard Values'!D78</f>
        <v>1.919904132081978E-2</v>
      </c>
    </row>
    <row r="84" spans="8:20" x14ac:dyDescent="0.25">
      <c r="H84" s="23"/>
      <c r="I84" s="23"/>
      <c r="J84" s="23"/>
      <c r="K84" s="23"/>
      <c r="L84" s="23"/>
      <c r="M84" s="61">
        <v>454</v>
      </c>
      <c r="N84" s="62">
        <v>1.0950805975146234E-2</v>
      </c>
      <c r="O84" s="56">
        <f>N84/MAX($N$10:$N$730)</f>
        <v>0.54594692268368239</v>
      </c>
      <c r="P84" s="23"/>
      <c r="Q84" s="53">
        <f>M84</f>
        <v>454</v>
      </c>
      <c r="R84" s="52">
        <f>N84*'used Standard Values'!B79</f>
        <v>3.5358706987358465E-3</v>
      </c>
      <c r="S84" s="52">
        <f>N84*'used Standard Values'!C79</f>
        <v>5.0201418455265707E-4</v>
      </c>
      <c r="T84" s="52">
        <f>N84*'used Standard Values'!D79</f>
        <v>1.9190918429282413E-2</v>
      </c>
    </row>
    <row r="85" spans="8:20" x14ac:dyDescent="0.25">
      <c r="H85" s="23"/>
      <c r="I85" s="23"/>
      <c r="J85" s="23"/>
      <c r="K85" s="23"/>
      <c r="L85" s="23"/>
      <c r="M85" s="61">
        <v>455</v>
      </c>
      <c r="N85" s="62">
        <v>1.0973862199892151E-2</v>
      </c>
      <c r="O85" s="56">
        <f>N85/MAX($N$10:$N$730)</f>
        <v>0.54709637916910503</v>
      </c>
      <c r="P85" s="23"/>
      <c r="Q85" s="53">
        <f>M85</f>
        <v>455</v>
      </c>
      <c r="R85" s="52">
        <f>N85*'used Standard Values'!B80</f>
        <v>3.4973698831056283E-3</v>
      </c>
      <c r="S85" s="52">
        <f>N85*'used Standard Values'!C80</f>
        <v>5.2674538559482323E-4</v>
      </c>
      <c r="T85" s="52">
        <f>N85*'used Standard Values'!D80</f>
        <v>1.91395130628319E-2</v>
      </c>
    </row>
    <row r="86" spans="8:20" x14ac:dyDescent="0.25">
      <c r="H86" s="23"/>
      <c r="I86" s="23"/>
      <c r="J86" s="23"/>
      <c r="K86" s="23"/>
      <c r="L86" s="23"/>
      <c r="M86" s="61">
        <v>456</v>
      </c>
      <c r="N86" s="62">
        <v>1.0984070388862986E-2</v>
      </c>
      <c r="O86" s="56">
        <f>N86/MAX($N$10:$N$730)</f>
        <v>0.54760530329463974</v>
      </c>
      <c r="P86" s="23"/>
      <c r="Q86" s="53">
        <f>M86</f>
        <v>456</v>
      </c>
      <c r="R86" s="52">
        <f>N86*'used Standard Values'!B81</f>
        <v>3.4492738022697377E-3</v>
      </c>
      <c r="S86" s="52">
        <f>N86*'used Standard Values'!C81</f>
        <v>5.5188011771550741E-4</v>
      </c>
      <c r="T86" s="52">
        <f>N86*'used Standard Values'!D81</f>
        <v>1.9041539571282122E-2</v>
      </c>
    </row>
    <row r="87" spans="8:20" x14ac:dyDescent="0.25">
      <c r="H87" s="23"/>
      <c r="I87" s="23"/>
      <c r="J87" s="23"/>
      <c r="K87" s="23"/>
      <c r="L87" s="23"/>
      <c r="M87" s="61">
        <v>457</v>
      </c>
      <c r="N87" s="62">
        <v>1.0981677312929726E-2</v>
      </c>
      <c r="O87" s="56">
        <f>N87/MAX($N$10:$N$730)</f>
        <v>0.54748599769791229</v>
      </c>
      <c r="P87" s="23"/>
      <c r="Q87" s="53">
        <f>M87</f>
        <v>457</v>
      </c>
      <c r="R87" s="52">
        <f>N87*'used Standard Values'!B82</f>
        <v>3.3920644151269855E-3</v>
      </c>
      <c r="S87" s="52">
        <f>N87*'used Standard Values'!C82</f>
        <v>5.7734016063974703E-4</v>
      </c>
      <c r="T87" s="52">
        <f>N87*'used Standard Values'!D82</f>
        <v>1.8897908355541355E-2</v>
      </c>
    </row>
    <row r="88" spans="8:20" x14ac:dyDescent="0.25">
      <c r="H88" s="23"/>
      <c r="I88" s="23"/>
      <c r="J88" s="23"/>
      <c r="K88" s="23"/>
      <c r="L88" s="23"/>
      <c r="M88" s="61">
        <v>458</v>
      </c>
      <c r="N88" s="62">
        <v>1.0968169346350282E-2</v>
      </c>
      <c r="O88" s="56">
        <f>N88/MAX($N$10:$N$730)</f>
        <v>0.54681256481977536</v>
      </c>
      <c r="P88" s="23"/>
      <c r="Q88" s="53">
        <f>M88</f>
        <v>458</v>
      </c>
      <c r="R88" s="52">
        <f>N88*'used Standard Values'!B83</f>
        <v>3.3265404683223156E-3</v>
      </c>
      <c r="S88" s="52">
        <f>N88*'used Standard Values'!C83</f>
        <v>6.0303609283717246E-4</v>
      </c>
      <c r="T88" s="52">
        <f>N88*'used Standard Values'!D83</f>
        <v>1.8711004813387826E-2</v>
      </c>
    </row>
    <row r="89" spans="8:20" x14ac:dyDescent="0.25">
      <c r="H89" s="23"/>
      <c r="I89" s="23"/>
      <c r="J89" s="23"/>
      <c r="K89" s="23"/>
      <c r="L89" s="23"/>
      <c r="M89" s="61">
        <v>459</v>
      </c>
      <c r="N89" s="62">
        <v>1.0944011793921085E-2</v>
      </c>
      <c r="O89" s="56">
        <f>N89/MAX($N$10:$N$730)</f>
        <v>0.54560820219676631</v>
      </c>
      <c r="P89" s="23"/>
      <c r="Q89" s="53">
        <f>M89</f>
        <v>459</v>
      </c>
      <c r="R89" s="52">
        <f>N89*'used Standard Values'!B84</f>
        <v>3.2531939634362146E-3</v>
      </c>
      <c r="S89" s="52">
        <f>N89*'used Standard Values'!C84</f>
        <v>6.2882890934360931E-4</v>
      </c>
      <c r="T89" s="52">
        <f>N89*'used Standard Values'!D84</f>
        <v>1.8481559833633272E-2</v>
      </c>
    </row>
    <row r="90" spans="8:20" x14ac:dyDescent="0.25">
      <c r="H90" s="23"/>
      <c r="I90" s="23"/>
      <c r="J90" s="23"/>
      <c r="K90" s="23"/>
      <c r="L90" s="23"/>
      <c r="M90" s="61">
        <v>460</v>
      </c>
      <c r="N90" s="62">
        <v>1.0909637943091823E-2</v>
      </c>
      <c r="O90" s="56">
        <f>N90/MAX($N$10:$N$730)</f>
        <v>0.54389451115670817</v>
      </c>
      <c r="P90" s="23"/>
      <c r="Q90" s="53">
        <f>M90</f>
        <v>460</v>
      </c>
      <c r="R90" s="52">
        <f>N90*'used Standard Values'!B85</f>
        <v>3.172522713851102E-3</v>
      </c>
      <c r="S90" s="52">
        <f>N90*'used Standard Values'!C85</f>
        <v>6.5457827658550933E-4</v>
      </c>
      <c r="T90" s="52">
        <f>N90*'used Standard Values'!D85</f>
        <v>1.8210367654608872E-2</v>
      </c>
    </row>
    <row r="91" spans="8:20" x14ac:dyDescent="0.25">
      <c r="H91" s="23"/>
      <c r="I91" s="23"/>
      <c r="J91" s="23"/>
      <c r="K91" s="23"/>
      <c r="L91" s="23"/>
      <c r="M91" s="61">
        <v>461</v>
      </c>
      <c r="N91" s="62">
        <v>1.0865761162857306E-2</v>
      </c>
      <c r="O91" s="56">
        <f>N91/MAX($N$10:$N$730)</f>
        <v>0.54170705635195049</v>
      </c>
      <c r="P91" s="23"/>
      <c r="Q91" s="53">
        <f>M91</f>
        <v>461</v>
      </c>
      <c r="R91" s="52">
        <f>N91*'used Standard Values'!B86</f>
        <v>3.0855512839927054E-3</v>
      </c>
      <c r="S91" s="52">
        <f>N91*'used Standard Values'!C86</f>
        <v>6.8021805434435824E-4</v>
      </c>
      <c r="T91" s="52">
        <f>N91*'used Standard Values'!D86</f>
        <v>1.7901653363152786E-2</v>
      </c>
    </row>
    <row r="92" spans="8:20" x14ac:dyDescent="0.25">
      <c r="H92" s="23"/>
      <c r="I92" s="23"/>
      <c r="J92" s="23"/>
      <c r="K92" s="23"/>
      <c r="L92" s="23"/>
      <c r="M92" s="61">
        <v>462</v>
      </c>
      <c r="N92" s="62">
        <v>1.0813325120000817E-2</v>
      </c>
      <c r="O92" s="56">
        <f>N92/MAX($N$10:$N$730)</f>
        <v>0.53909288381522746</v>
      </c>
      <c r="P92" s="23"/>
      <c r="Q92" s="53">
        <f>M92</f>
        <v>462</v>
      </c>
      <c r="R92" s="52">
        <f>N92*'used Standard Values'!B87</f>
        <v>2.9922784658617941E-3</v>
      </c>
      <c r="S92" s="52">
        <f>N92*'used Standard Values'!C87</f>
        <v>7.0586704678735578E-4</v>
      </c>
      <c r="T92" s="52">
        <f>N92*'used Standard Values'!D87</f>
        <v>1.7554489329038352E-2</v>
      </c>
    </row>
    <row r="93" spans="8:20" x14ac:dyDescent="0.25">
      <c r="H93" s="23"/>
      <c r="I93" s="23"/>
      <c r="J93" s="23"/>
      <c r="K93" s="23"/>
      <c r="L93" s="23"/>
      <c r="M93" s="61">
        <v>463</v>
      </c>
      <c r="N93" s="62">
        <v>1.0752262554835013E-2</v>
      </c>
      <c r="O93" s="56">
        <f>N93/MAX($N$10:$N$730)</f>
        <v>0.53604864034866406</v>
      </c>
      <c r="P93" s="23"/>
      <c r="Q93" s="53">
        <f>M93</f>
        <v>463</v>
      </c>
      <c r="R93" s="52">
        <f>N93*'used Standard Values'!B88</f>
        <v>2.8914747912686112E-3</v>
      </c>
      <c r="S93" s="52">
        <f>N93*'used Standard Values'!C88</f>
        <v>7.3160630893708846E-4</v>
      </c>
      <c r="T93" s="52">
        <f>N93*'used Standard Values'!D88</f>
        <v>1.7160850812971654E-2</v>
      </c>
    </row>
    <row r="94" spans="8:20" x14ac:dyDescent="0.25">
      <c r="H94" s="23"/>
      <c r="I94" s="23"/>
      <c r="J94" s="23"/>
      <c r="K94" s="23"/>
      <c r="L94" s="23"/>
      <c r="M94" s="61">
        <v>464</v>
      </c>
      <c r="N94" s="62">
        <v>1.0683300222868052E-2</v>
      </c>
      <c r="O94" s="56">
        <f>N94/MAX($N$10:$N$730)</f>
        <v>0.53261055798249823</v>
      </c>
      <c r="P94" s="23"/>
      <c r="Q94" s="53">
        <f>M94</f>
        <v>464</v>
      </c>
      <c r="R94" s="52">
        <f>N94*'used Standard Values'!B89</f>
        <v>2.7821738889499E-3</v>
      </c>
      <c r="S94" s="52">
        <f>N94*'used Standard Values'!C89</f>
        <v>7.5756446360081644E-4</v>
      </c>
      <c r="T94" s="52">
        <f>N94*'used Standard Values'!D89</f>
        <v>1.6714322331083307E-2</v>
      </c>
    </row>
    <row r="95" spans="8:20" x14ac:dyDescent="0.25">
      <c r="H95" s="23"/>
      <c r="I95" s="23"/>
      <c r="J95" s="23"/>
      <c r="K95" s="23"/>
      <c r="L95" s="23"/>
      <c r="M95" s="61">
        <v>465</v>
      </c>
      <c r="N95" s="62">
        <v>1.0606502338341952E-2</v>
      </c>
      <c r="O95" s="56">
        <f>N95/MAX($N$10:$N$730)</f>
        <v>0.52878183808546064</v>
      </c>
      <c r="P95" s="23"/>
      <c r="Q95" s="53">
        <f>M95</f>
        <v>465</v>
      </c>
      <c r="R95" s="52">
        <f>N95*'used Standard Values'!B90</f>
        <v>2.6632927371576642E-3</v>
      </c>
      <c r="S95" s="52">
        <f>N95*'used Standard Values'!C90</f>
        <v>7.8382052280347018E-4</v>
      </c>
      <c r="T95" s="52">
        <f>N95*'used Standard Values'!D90</f>
        <v>1.6207796223220338E-2</v>
      </c>
    </row>
    <row r="96" spans="8:20" x14ac:dyDescent="0.25">
      <c r="H96" s="23"/>
      <c r="I96" s="23"/>
      <c r="J96" s="23"/>
      <c r="K96" s="23"/>
      <c r="L96" s="23"/>
      <c r="M96" s="61">
        <v>466</v>
      </c>
      <c r="N96" s="62">
        <v>1.0522736757162832E-2</v>
      </c>
      <c r="O96" s="56">
        <f>N96/MAX($N$10:$N$730)</f>
        <v>0.5246057471771437</v>
      </c>
      <c r="P96" s="23"/>
      <c r="Q96" s="53">
        <f>M96</f>
        <v>466</v>
      </c>
      <c r="R96" s="52">
        <f>N96*'used Standard Values'!B91</f>
        <v>2.5343748411207753E-3</v>
      </c>
      <c r="S96" s="52">
        <f>N96*'used Standard Values'!C91</f>
        <v>8.1041909408965268E-4</v>
      </c>
      <c r="T96" s="52">
        <f>N96*'used Standard Values'!D91</f>
        <v>1.5637959054018716E-2</v>
      </c>
    </row>
    <row r="97" spans="8:20" x14ac:dyDescent="0.25">
      <c r="H97" s="23"/>
      <c r="I97" s="23"/>
      <c r="J97" s="23"/>
      <c r="K97" s="23"/>
      <c r="L97" s="23"/>
      <c r="M97" s="61">
        <v>467</v>
      </c>
      <c r="N97" s="62">
        <v>1.0431543699400473E-2</v>
      </c>
      <c r="O97" s="56">
        <f>N97/MAX($N$10:$N$730)</f>
        <v>0.52005936316043577</v>
      </c>
      <c r="P97" s="23"/>
      <c r="Q97" s="53">
        <f>M97</f>
        <v>467</v>
      </c>
      <c r="R97" s="52">
        <f>N97*'used Standard Values'!B92</f>
        <v>2.3977028371596379E-3</v>
      </c>
      <c r="S97" s="52">
        <f>N97*'used Standard Values'!C92</f>
        <v>8.3730245919355812E-4</v>
      </c>
      <c r="T97" s="52">
        <f>N97*'used Standard Values'!D92</f>
        <v>1.5016431433476517E-2</v>
      </c>
    </row>
    <row r="98" spans="8:20" x14ac:dyDescent="0.25">
      <c r="H98" s="23"/>
      <c r="I98" s="23"/>
      <c r="J98" s="23"/>
      <c r="K98" s="23"/>
      <c r="L98" s="23"/>
      <c r="M98" s="61">
        <v>468</v>
      </c>
      <c r="N98" s="62">
        <v>1.0333369623310534E-2</v>
      </c>
      <c r="O98" s="56">
        <f>N98/MAX($N$10:$N$730)</f>
        <v>0.51516494398706525</v>
      </c>
      <c r="P98" s="23"/>
      <c r="Q98" s="53">
        <f>M98</f>
        <v>468</v>
      </c>
      <c r="R98" s="52">
        <f>N98*'used Standard Values'!B93</f>
        <v>2.2568823259923082E-3</v>
      </c>
      <c r="S98" s="52">
        <f>N98*'used Standard Values'!C93</f>
        <v>8.6455996959959776E-4</v>
      </c>
      <c r="T98" s="52">
        <f>N98*'used Standard Values'!D93</f>
        <v>1.4362142738709881E-2</v>
      </c>
    </row>
    <row r="99" spans="8:20" x14ac:dyDescent="0.25">
      <c r="H99" s="23"/>
      <c r="I99" s="23"/>
      <c r="J99" s="23"/>
      <c r="K99" s="23"/>
      <c r="L99" s="23"/>
      <c r="M99" s="61">
        <v>469</v>
      </c>
      <c r="N99" s="62">
        <v>1.022780464329699E-2</v>
      </c>
      <c r="O99" s="56">
        <f>N99/MAX($N$10:$N$730)</f>
        <v>0.50990205501685049</v>
      </c>
      <c r="P99" s="23"/>
      <c r="Q99" s="53">
        <f>M99</f>
        <v>469</v>
      </c>
      <c r="R99" s="52">
        <f>N99*'used Standard Values'!B94</f>
        <v>2.1152276199872156E-3</v>
      </c>
      <c r="S99" s="52">
        <f>N99*'used Standard Values'!C94</f>
        <v>8.9220003688779772E-4</v>
      </c>
      <c r="T99" s="52">
        <f>N99*'used Standard Values'!D94</f>
        <v>1.3692332322509769E-2</v>
      </c>
    </row>
    <row r="100" spans="8:20" x14ac:dyDescent="0.25">
      <c r="H100" s="23"/>
      <c r="I100" s="23"/>
      <c r="J100" s="23"/>
      <c r="K100" s="23"/>
      <c r="L100" s="23"/>
      <c r="M100" s="61">
        <v>470</v>
      </c>
      <c r="N100" s="62">
        <v>1.0115378471837156E-2</v>
      </c>
      <c r="O100" s="56">
        <f>N100/MAX($N$10:$N$730)</f>
        <v>0.50429710479885659</v>
      </c>
      <c r="P100" s="23"/>
      <c r="Q100" s="53">
        <f>M100</f>
        <v>470</v>
      </c>
      <c r="R100" s="52">
        <f>N100*'used Standard Values'!B95</f>
        <v>1.9761403382581068E-3</v>
      </c>
      <c r="S100" s="52">
        <f>N100*'used Standard Values'!C95</f>
        <v>9.2029713336774452E-4</v>
      </c>
      <c r="T100" s="52">
        <f>N100*'used Standard Values'!D95</f>
        <v>1.3024965935476394E-2</v>
      </c>
    </row>
    <row r="101" spans="8:20" x14ac:dyDescent="0.25">
      <c r="H101" s="23"/>
      <c r="I101" s="23"/>
      <c r="J101" s="23"/>
      <c r="K101" s="23"/>
      <c r="L101" s="23"/>
      <c r="M101" s="61">
        <v>471</v>
      </c>
      <c r="N101" s="62">
        <v>9.9955678285576759E-3</v>
      </c>
      <c r="O101" s="56">
        <f>N101/MAX($N$10:$N$730)</f>
        <v>0.4983240054533255</v>
      </c>
      <c r="P101" s="23"/>
      <c r="Q101" s="53">
        <f>M101</f>
        <v>471</v>
      </c>
      <c r="R101" s="52">
        <f>N101*'used Standard Values'!B96</f>
        <v>1.8413195337427923E-3</v>
      </c>
      <c r="S101" s="52">
        <f>N101*'used Standard Values'!C96</f>
        <v>9.487548091455147E-4</v>
      </c>
      <c r="T101" s="52">
        <f>N101*'used Standard Values'!D96</f>
        <v>1.2368738532219845E-2</v>
      </c>
    </row>
    <row r="102" spans="8:20" x14ac:dyDescent="0.25">
      <c r="H102" s="23"/>
      <c r="I102" s="23"/>
      <c r="J102" s="23"/>
      <c r="K102" s="23"/>
      <c r="L102" s="23"/>
      <c r="M102" s="61">
        <v>472</v>
      </c>
      <c r="N102" s="62">
        <v>9.8685146301846442E-3</v>
      </c>
      <c r="O102" s="56">
        <f>N102/MAX($N$10:$N$730)</f>
        <v>0.49198983216724002</v>
      </c>
      <c r="P102" s="23"/>
      <c r="Q102" s="53">
        <f>M102</f>
        <v>472</v>
      </c>
      <c r="R102" s="52">
        <f>N102*'used Standard Values'!B97</f>
        <v>1.7104829958604028E-3</v>
      </c>
      <c r="S102" s="52">
        <f>N102*'used Standard Values'!C97</f>
        <v>9.7743532109892742E-4</v>
      </c>
      <c r="T102" s="52">
        <f>N102*'used Standard Values'!D97</f>
        <v>1.1722061482638834E-2</v>
      </c>
    </row>
    <row r="103" spans="8:20" x14ac:dyDescent="0.25">
      <c r="H103" s="23"/>
      <c r="I103" s="23"/>
      <c r="J103" s="23"/>
      <c r="K103" s="23"/>
      <c r="L103" s="23"/>
      <c r="M103" s="61">
        <v>473</v>
      </c>
      <c r="N103" s="62">
        <v>9.7338687679347849E-3</v>
      </c>
      <c r="O103" s="56">
        <f>N103/MAX($N$10:$N$730)</f>
        <v>0.48527713044334525</v>
      </c>
      <c r="P103" s="23"/>
      <c r="Q103" s="53">
        <f>M103</f>
        <v>473</v>
      </c>
      <c r="R103" s="52">
        <f>N103*'used Standard Values'!B98</f>
        <v>1.583584615504651E-3</v>
      </c>
      <c r="S103" s="52">
        <f>N103*'used Standard Values'!C98</f>
        <v>1.0061647064826221E-3</v>
      </c>
      <c r="T103" s="52">
        <f>N103*'used Standard Values'!D98</f>
        <v>1.1084551105429059E-2</v>
      </c>
    </row>
    <row r="104" spans="8:20" x14ac:dyDescent="0.25">
      <c r="H104" s="23"/>
      <c r="I104" s="23"/>
      <c r="J104" s="23"/>
      <c r="K104" s="23"/>
      <c r="L104" s="23"/>
      <c r="M104" s="61">
        <v>474</v>
      </c>
      <c r="N104" s="62">
        <v>9.5917613899682268E-3</v>
      </c>
      <c r="O104" s="56">
        <f>N104/MAX($N$10:$N$730)</f>
        <v>0.47819243860718535</v>
      </c>
      <c r="P104" s="23"/>
      <c r="Q104" s="53">
        <f>M104</f>
        <v>474</v>
      </c>
      <c r="R104" s="52">
        <f>N104*'used Standard Values'!B99</f>
        <v>1.4606650772769486E-3</v>
      </c>
      <c r="S104" s="52">
        <f>N104*'used Standard Values'!C99</f>
        <v>1.0348033408521661E-3</v>
      </c>
      <c r="T104" s="52">
        <f>N104*'used Standard Values'!D99</f>
        <v>1.0456439495751082E-2</v>
      </c>
    </row>
    <row r="105" spans="8:20" x14ac:dyDescent="0.25">
      <c r="H105" s="23"/>
      <c r="I105" s="23"/>
      <c r="J105" s="23"/>
      <c r="K105" s="23"/>
      <c r="L105" s="23"/>
      <c r="M105" s="61">
        <v>475</v>
      </c>
      <c r="N105" s="62">
        <v>9.4418276672326527E-3</v>
      </c>
      <c r="O105" s="56">
        <f>N105/MAX($N$10:$N$730)</f>
        <v>0.47071756828989786</v>
      </c>
      <c r="P105" s="23"/>
      <c r="Q105" s="53">
        <f>M105</f>
        <v>475</v>
      </c>
      <c r="R105" s="52">
        <f>N105*'used Standard Values'!B100</f>
        <v>1.34168371151376E-3</v>
      </c>
      <c r="S105" s="52">
        <f>N105*'used Standard Values'!C100</f>
        <v>1.0631497953303968E-3</v>
      </c>
      <c r="T105" s="52">
        <f>N105*'used Standard Values'!D100</f>
        <v>9.8374402464897013E-3</v>
      </c>
    </row>
    <row r="106" spans="8:20" x14ac:dyDescent="0.25">
      <c r="H106" s="23"/>
      <c r="I106" s="23"/>
      <c r="J106" s="23"/>
      <c r="K106" s="23"/>
      <c r="L106" s="23"/>
      <c r="M106" s="61">
        <v>476</v>
      </c>
      <c r="N106" s="62">
        <v>9.2839027137578134E-3</v>
      </c>
      <c r="O106" s="56">
        <f>N106/MAX($N$10:$N$730)</f>
        <v>0.46284429918438791</v>
      </c>
      <c r="P106" s="23"/>
      <c r="Q106" s="53">
        <f>M106</f>
        <v>476</v>
      </c>
      <c r="R106" s="52">
        <f>N106*'used Standard Values'!B101</f>
        <v>1.2271332632407086E-3</v>
      </c>
      <c r="S106" s="52">
        <f>N106*'used Standard Values'!C101</f>
        <v>1.0911556537533834E-3</v>
      </c>
      <c r="T106" s="52">
        <f>N106*'used Standard Values'!D101</f>
        <v>9.2300337966515055E-3</v>
      </c>
    </row>
    <row r="107" spans="8:20" x14ac:dyDescent="0.25">
      <c r="H107" s="23"/>
      <c r="I107" s="23"/>
      <c r="J107" s="23"/>
      <c r="K107" s="23"/>
      <c r="L107" s="23"/>
      <c r="M107" s="61">
        <v>477</v>
      </c>
      <c r="N107" s="62">
        <v>9.1182836030901902E-3</v>
      </c>
      <c r="O107" s="56">
        <f>N107/MAX($N$10:$N$730)</f>
        <v>0.45458744174286159</v>
      </c>
      <c r="P107" s="23"/>
      <c r="Q107" s="53">
        <f>M107</f>
        <v>477</v>
      </c>
      <c r="R107" s="52">
        <f>N107*'used Standard Values'!B102</f>
        <v>1.1176243739173233E-3</v>
      </c>
      <c r="S107" s="52">
        <f>N107*'used Standard Values'!C102</f>
        <v>1.1185799700389272E-3</v>
      </c>
      <c r="T107" s="52">
        <f>N107*'used Standard Values'!D102</f>
        <v>8.6381813520217642E-3</v>
      </c>
    </row>
    <row r="108" spans="8:20" x14ac:dyDescent="0.25">
      <c r="H108" s="23"/>
      <c r="I108" s="23"/>
      <c r="J108" s="23"/>
      <c r="K108" s="23"/>
      <c r="L108" s="23"/>
      <c r="M108" s="61">
        <v>478</v>
      </c>
      <c r="N108" s="62">
        <v>8.9449298388083551E-3</v>
      </c>
      <c r="O108" s="56">
        <f>N108/MAX($N$10:$N$730)</f>
        <v>0.4459449770366018</v>
      </c>
      <c r="P108" s="23"/>
      <c r="Q108" s="53">
        <f>M108</f>
        <v>478</v>
      </c>
      <c r="R108" s="52">
        <f>N108*'used Standard Values'!B103</f>
        <v>1.0132387164769842E-3</v>
      </c>
      <c r="S108" s="52">
        <f>N108*'used Standard Values'!C103</f>
        <v>1.1448866158726299E-3</v>
      </c>
      <c r="T108" s="52">
        <f>N108*'used Standard Values'!D103</f>
        <v>8.0634347324762927E-3</v>
      </c>
    </row>
    <row r="109" spans="8:20" x14ac:dyDescent="0.25">
      <c r="H109" s="23"/>
      <c r="I109" s="23"/>
      <c r="J109" s="23"/>
      <c r="K109" s="23"/>
      <c r="L109" s="23"/>
      <c r="M109" s="61">
        <v>479</v>
      </c>
      <c r="N109" s="62">
        <v>8.7639328544032152E-3</v>
      </c>
      <c r="O109" s="56">
        <f>N109/MAX($N$10:$N$730)</f>
        <v>0.43692146343629867</v>
      </c>
      <c r="P109" s="23"/>
      <c r="Q109" s="53">
        <f>M109</f>
        <v>479</v>
      </c>
      <c r="R109" s="52">
        <f>N109*'used Standard Values'!B104</f>
        <v>9.1405979245526108E-4</v>
      </c>
      <c r="S109" s="52">
        <f>N109*'used Standard Values'!C104</f>
        <v>1.1695713784321015E-3</v>
      </c>
      <c r="T109" s="52">
        <f>N109*'used Standard Values'!D104</f>
        <v>7.507354026985884E-3</v>
      </c>
    </row>
    <row r="110" spans="8:20" x14ac:dyDescent="0.25">
      <c r="H110" s="23"/>
      <c r="I110" s="23"/>
      <c r="J110" s="23"/>
      <c r="K110" s="23"/>
      <c r="L110" s="23"/>
      <c r="M110" s="61">
        <v>480</v>
      </c>
      <c r="N110" s="62">
        <v>8.5757139414774398E-3</v>
      </c>
      <c r="O110" s="56">
        <f>N110/MAX($N$10:$N$730)</f>
        <v>0.42753790422285709</v>
      </c>
      <c r="P110" s="23"/>
      <c r="Q110" s="53">
        <f>M110</f>
        <v>480</v>
      </c>
      <c r="R110" s="52">
        <f>N110*'used Standard Values'!B105</f>
        <v>8.2018128136290239E-4</v>
      </c>
      <c r="S110" s="52">
        <f>N110*'used Standard Values'!C105</f>
        <v>1.1921957521441938E-3</v>
      </c>
      <c r="T110" s="52">
        <f>N110*'used Standard Values'!D105</f>
        <v>6.9716275062954788E-3</v>
      </c>
    </row>
    <row r="111" spans="8:20" x14ac:dyDescent="0.25">
      <c r="H111" s="23"/>
      <c r="I111" s="23"/>
      <c r="J111" s="23"/>
      <c r="K111" s="23"/>
      <c r="L111" s="23"/>
      <c r="M111" s="61">
        <v>481</v>
      </c>
      <c r="N111" s="62">
        <v>8.3804017036102491E-3</v>
      </c>
      <c r="O111" s="56">
        <f>N111/MAX($N$10:$N$730)</f>
        <v>0.41780071086302017</v>
      </c>
      <c r="P111" s="23"/>
      <c r="Q111" s="53">
        <f>M111</f>
        <v>481</v>
      </c>
      <c r="R111" s="52">
        <f>N111*'used Standard Values'!B106</f>
        <v>7.3160529754440814E-4</v>
      </c>
      <c r="S111" s="52">
        <f>N111*'used Standard Values'!C106</f>
        <v>1.2124463490321979E-3</v>
      </c>
      <c r="T111" s="52">
        <f>N111*'used Standard Values'!D106</f>
        <v>6.457244493581169E-3</v>
      </c>
    </row>
    <row r="112" spans="8:20" x14ac:dyDescent="0.25">
      <c r="H112" s="23"/>
      <c r="I112" s="23"/>
      <c r="J112" s="23"/>
      <c r="K112" s="23"/>
      <c r="L112" s="23"/>
      <c r="M112" s="61">
        <v>482</v>
      </c>
      <c r="N112" s="62">
        <v>8.1789471151790007E-3</v>
      </c>
      <c r="O112" s="56">
        <f>N112/MAX($N$10:$N$730)</f>
        <v>0.40775729370594838</v>
      </c>
      <c r="P112" s="23"/>
      <c r="Q112" s="53">
        <f>M112</f>
        <v>482</v>
      </c>
      <c r="R112" s="52">
        <f>N112*'used Standard Values'!B107</f>
        <v>6.4865626496850076E-4</v>
      </c>
      <c r="S112" s="52">
        <f>N112*'used Standard Values'!C107</f>
        <v>1.2306804471580036E-3</v>
      </c>
      <c r="T112" s="52">
        <f>N112*'used Standard Values'!D107</f>
        <v>5.9660904426423233E-3</v>
      </c>
    </row>
    <row r="113" spans="8:20" x14ac:dyDescent="0.25">
      <c r="H113" s="23"/>
      <c r="I113" s="23"/>
      <c r="J113" s="23"/>
      <c r="K113" s="23"/>
      <c r="L113" s="23"/>
      <c r="M113" s="61">
        <v>483</v>
      </c>
      <c r="N113" s="62">
        <v>7.9715836110741713E-3</v>
      </c>
      <c r="O113" s="56">
        <f>N113/MAX($N$10:$N$730)</f>
        <v>0.39741929053066838</v>
      </c>
      <c r="P113" s="23"/>
      <c r="Q113" s="53">
        <f>M113</f>
        <v>483</v>
      </c>
      <c r="R113" s="52">
        <f>N113*'used Standard Values'!B108</f>
        <v>5.7170412023895077E-4</v>
      </c>
      <c r="S113" s="52">
        <f>N113*'used Standard Values'!C108</f>
        <v>1.2472491177975258E-3</v>
      </c>
      <c r="T113" s="52">
        <f>N113*'used Standard Values'!D108</f>
        <v>5.4997039468171818E-3</v>
      </c>
    </row>
    <row r="114" spans="8:20" x14ac:dyDescent="0.25">
      <c r="H114" s="23"/>
      <c r="I114" s="23"/>
      <c r="J114" s="23"/>
      <c r="K114" s="23"/>
      <c r="L114" s="23"/>
      <c r="M114" s="61">
        <v>484</v>
      </c>
      <c r="N114" s="62">
        <v>7.7589934929773235E-3</v>
      </c>
      <c r="O114" s="56">
        <f>N114/MAX($N$10:$N$730)</f>
        <v>0.38682071714425748</v>
      </c>
      <c r="P114" s="23"/>
      <c r="Q114" s="53">
        <f>M114</f>
        <v>484</v>
      </c>
      <c r="R114" s="52">
        <f>N114*'used Standard Values'!B109</f>
        <v>5.0108348118003368E-4</v>
      </c>
      <c r="S114" s="52">
        <f>N114*'used Standard Values'!C109</f>
        <v>1.2625255754922361E-3</v>
      </c>
      <c r="T114" s="52">
        <f>N114*'used Standard Values'!D109</f>
        <v>5.0596776758386284E-3</v>
      </c>
    </row>
    <row r="115" spans="8:20" x14ac:dyDescent="0.25">
      <c r="H115" s="23"/>
      <c r="I115" s="23"/>
      <c r="J115" s="23"/>
      <c r="K115" s="23"/>
      <c r="L115" s="23"/>
      <c r="M115" s="61">
        <v>485</v>
      </c>
      <c r="N115" s="62">
        <v>7.5419899386183278E-3</v>
      </c>
      <c r="O115" s="56">
        <f>N115/MAX($N$10:$N$730)</f>
        <v>0.37600211411333923</v>
      </c>
      <c r="P115" s="23"/>
      <c r="Q115" s="53">
        <f>M115</f>
        <v>485</v>
      </c>
      <c r="R115" s="52">
        <f>N115*'used Standard Values'!B110</f>
        <v>4.370583923628315E-4</v>
      </c>
      <c r="S115" s="52">
        <f>N115*'used Standard Values'!C110</f>
        <v>1.276858896608083E-3</v>
      </c>
      <c r="T115" s="52">
        <f>N115*'used Standard Values'!D110</f>
        <v>4.6473742001766133E-3</v>
      </c>
    </row>
    <row r="116" spans="8:20" x14ac:dyDescent="0.25">
      <c r="H116" s="23"/>
      <c r="I116" s="23"/>
      <c r="J116" s="23"/>
      <c r="K116" s="23"/>
      <c r="L116" s="23"/>
      <c r="M116" s="61">
        <v>486</v>
      </c>
      <c r="N116" s="62">
        <v>7.3217644029877089E-3</v>
      </c>
      <c r="O116" s="56">
        <f>N116/MAX($N$10:$N$730)</f>
        <v>0.3650228808270608</v>
      </c>
      <c r="P116" s="23"/>
      <c r="Q116" s="53">
        <f>M116</f>
        <v>486</v>
      </c>
      <c r="R116" s="52">
        <f>N116*'used Standard Values'!B111</f>
        <v>3.7972215086183293E-4</v>
      </c>
      <c r="S116" s="52">
        <f>N116*'used Standard Values'!C111</f>
        <v>1.2904104558522031E-3</v>
      </c>
      <c r="T116" s="52">
        <f>N116*'used Standard Values'!D111</f>
        <v>4.2636728143216679E-3</v>
      </c>
    </row>
    <row r="117" spans="8:20" x14ac:dyDescent="0.25">
      <c r="H117" s="23"/>
      <c r="I117" s="23"/>
      <c r="J117" s="23"/>
      <c r="K117" s="23"/>
      <c r="L117" s="23"/>
      <c r="M117" s="61">
        <v>487</v>
      </c>
      <c r="N117" s="62">
        <v>7.0989808774086704E-3</v>
      </c>
      <c r="O117" s="56">
        <f>N117/MAX($N$10:$N$730)</f>
        <v>0.35391612023879521</v>
      </c>
      <c r="P117" s="23"/>
      <c r="Q117" s="53">
        <f>M117</f>
        <v>487</v>
      </c>
      <c r="R117" s="52">
        <f>N117*'used Standard Values'!B112</f>
        <v>3.285516254574069E-4</v>
      </c>
      <c r="S117" s="52">
        <f>N117*'used Standard Values'!C112</f>
        <v>1.3030754417934685E-3</v>
      </c>
      <c r="T117" s="52">
        <f>N117*'used Standard Values'!D112</f>
        <v>3.9073940784159463E-3</v>
      </c>
    </row>
    <row r="118" spans="8:20" x14ac:dyDescent="0.25">
      <c r="H118" s="23"/>
      <c r="I118" s="23"/>
      <c r="J118" s="23"/>
      <c r="K118" s="23"/>
      <c r="L118" s="23"/>
      <c r="M118" s="61">
        <v>488</v>
      </c>
      <c r="N118" s="62">
        <v>6.8749998837052293E-3</v>
      </c>
      <c r="O118" s="56">
        <f>N118/MAX($N$10:$N$730)</f>
        <v>0.34274966047961808</v>
      </c>
      <c r="P118" s="23"/>
      <c r="Q118" s="53">
        <f>M118</f>
        <v>488</v>
      </c>
      <c r="R118" s="52">
        <f>N118*'used Standard Values'!B113</f>
        <v>2.8291229521436783E-4</v>
      </c>
      <c r="S118" s="52">
        <f>N118*'used Standard Values'!C113</f>
        <v>1.3150052902558922E-3</v>
      </c>
      <c r="T118" s="52">
        <f>N118*'used Standard Values'!D113</f>
        <v>3.577320939487458E-3</v>
      </c>
    </row>
    <row r="119" spans="8:20" x14ac:dyDescent="0.25">
      <c r="H119" s="23"/>
      <c r="I119" s="23"/>
      <c r="J119" s="23"/>
      <c r="K119" s="23"/>
      <c r="L119" s="23"/>
      <c r="M119" s="61">
        <v>489</v>
      </c>
      <c r="N119" s="62">
        <v>6.650519583091802E-3</v>
      </c>
      <c r="O119" s="56">
        <f>N119/MAX($N$10:$N$730)</f>
        <v>0.33155830802563835</v>
      </c>
      <c r="P119" s="23"/>
      <c r="Q119" s="53">
        <f>M119</f>
        <v>489</v>
      </c>
      <c r="R119" s="52">
        <f>N119*'used Standard Values'!B114</f>
        <v>2.4216423899079266E-4</v>
      </c>
      <c r="S119" s="52">
        <f>N119*'used Standard Values'!C114</f>
        <v>1.326233314221001E-3</v>
      </c>
      <c r="T119" s="52">
        <f>N119*'used Standard Values'!D114</f>
        <v>3.2718381628907994E-3</v>
      </c>
    </row>
    <row r="120" spans="8:20" x14ac:dyDescent="0.25">
      <c r="H120" s="23"/>
      <c r="I120" s="23"/>
      <c r="J120" s="23"/>
      <c r="K120" s="23"/>
      <c r="L120" s="23"/>
      <c r="M120" s="61">
        <v>490</v>
      </c>
      <c r="N120" s="62">
        <v>6.4270219486912868E-3</v>
      </c>
      <c r="O120" s="56">
        <f>N120/MAX($N$10:$N$730)</f>
        <v>0.32041594590133687</v>
      </c>
      <c r="P120" s="23"/>
      <c r="Q120" s="53">
        <f>M120</f>
        <v>490</v>
      </c>
      <c r="R120" s="52">
        <f>N120*'used Standard Values'!B115</f>
        <v>2.0572897257760807E-4</v>
      </c>
      <c r="S120" s="52">
        <f>N120*'used Standard Values'!C115</f>
        <v>1.3369491057667615E-3</v>
      </c>
      <c r="T120" s="52">
        <f>N120*'used Standard Values'!D115</f>
        <v>2.9897220700922126E-3</v>
      </c>
    </row>
    <row r="121" spans="8:20" x14ac:dyDescent="0.25">
      <c r="H121" s="23"/>
      <c r="I121" s="23"/>
      <c r="J121" s="23"/>
      <c r="K121" s="23"/>
      <c r="L121" s="23"/>
      <c r="M121" s="61">
        <v>491</v>
      </c>
      <c r="N121" s="62">
        <v>6.2057658287893959E-3</v>
      </c>
      <c r="O121" s="56">
        <f>N121/MAX($N$10:$N$730)</f>
        <v>0.30938533335468765</v>
      </c>
      <c r="P121" s="23"/>
      <c r="Q121" s="53">
        <f>M121</f>
        <v>491</v>
      </c>
      <c r="R121" s="52">
        <f>N121*'used Standard Values'!B116</f>
        <v>1.7324760579547931E-4</v>
      </c>
      <c r="S121" s="52">
        <f>N121*'used Standard Values'!C116</f>
        <v>1.3473952561701707E-3</v>
      </c>
      <c r="T121" s="52">
        <f>N121*'used Standard Values'!D116</f>
        <v>2.7300690499238436E-3</v>
      </c>
    </row>
    <row r="122" spans="8:20" x14ac:dyDescent="0.25">
      <c r="H122" s="23"/>
      <c r="I122" s="23"/>
      <c r="J122" s="23"/>
      <c r="K122" s="23"/>
      <c r="L122" s="23"/>
      <c r="M122" s="61">
        <v>492</v>
      </c>
      <c r="N122" s="62">
        <v>5.9878858703293642E-3</v>
      </c>
      <c r="O122" s="56">
        <f>N122/MAX($N$10:$N$730)</f>
        <v>0.29852303763821963</v>
      </c>
      <c r="P122" s="23"/>
      <c r="Q122" s="53">
        <f>M122</f>
        <v>492</v>
      </c>
      <c r="R122" s="52">
        <f>N122*'used Standard Values'!B117</f>
        <v>1.445739116075803E-4</v>
      </c>
      <c r="S122" s="52">
        <f>N122*'used Standard Values'!C117</f>
        <v>1.3576603088661934E-3</v>
      </c>
      <c r="T122" s="52">
        <f>N122*'used Standard Values'!D117</f>
        <v>2.4920598979028081E-3</v>
      </c>
    </row>
    <row r="123" spans="8:20" x14ac:dyDescent="0.25">
      <c r="H123" s="23"/>
      <c r="I123" s="23"/>
      <c r="J123" s="23"/>
      <c r="K123" s="23"/>
      <c r="L123" s="23"/>
      <c r="M123" s="61">
        <v>493</v>
      </c>
      <c r="N123" s="62">
        <v>5.7746460116976728E-3</v>
      </c>
      <c r="O123" s="56">
        <f>N123/MAX($N$10:$N$730)</f>
        <v>0.28789207176432008</v>
      </c>
      <c r="P123" s="23"/>
      <c r="Q123" s="53">
        <f>M123</f>
        <v>493</v>
      </c>
      <c r="R123" s="52">
        <f>N123*'used Standard Values'!B118</f>
        <v>1.1946010204398977E-4</v>
      </c>
      <c r="S123" s="52">
        <f>N123*'used Standard Values'!C118</f>
        <v>1.3677659078572767E-3</v>
      </c>
      <c r="T123" s="52">
        <f>N123*'used Standard Values'!D118</f>
        <v>2.2745302753087054E-3</v>
      </c>
    </row>
    <row r="124" spans="8:20" x14ac:dyDescent="0.25">
      <c r="H124" s="23"/>
      <c r="I124" s="23"/>
      <c r="J124" s="23"/>
      <c r="K124" s="23"/>
      <c r="L124" s="23"/>
      <c r="M124" s="61">
        <v>494</v>
      </c>
      <c r="N124" s="62">
        <v>5.5675890790379788E-3</v>
      </c>
      <c r="O124" s="56">
        <f>N124/MAX($N$10:$N$730)</f>
        <v>0.27756935255420523</v>
      </c>
      <c r="P124" s="23"/>
      <c r="Q124" s="53">
        <f>M124</f>
        <v>494</v>
      </c>
      <c r="R124" s="52">
        <f>N124*'used Standard Values'!B119</f>
        <v>9.7657739481957768E-5</v>
      </c>
      <c r="S124" s="52">
        <f>N124*'used Standard Values'!C119</f>
        <v>1.377873626387214E-3</v>
      </c>
      <c r="T124" s="52">
        <f>N124*'used Standard Values'!D119</f>
        <v>2.0764095199119902E-3</v>
      </c>
    </row>
    <row r="125" spans="8:20" x14ac:dyDescent="0.25">
      <c r="H125" s="23"/>
      <c r="I125" s="23"/>
      <c r="J125" s="23"/>
      <c r="K125" s="23"/>
      <c r="L125" s="23"/>
      <c r="M125" s="61">
        <v>495</v>
      </c>
      <c r="N125" s="62">
        <v>5.3674311433000131E-3</v>
      </c>
      <c r="O125" s="56">
        <f>N125/MAX($N$10:$N$730)</f>
        <v>0.26759057936482805</v>
      </c>
      <c r="P125" s="23"/>
      <c r="Q125" s="53">
        <f>M125</f>
        <v>495</v>
      </c>
      <c r="R125" s="52">
        <f>N125*'used Standard Values'!B120</f>
        <v>7.8901237806510184E-5</v>
      </c>
      <c r="S125" s="52">
        <f>N125*'used Standard Values'!C120</f>
        <v>1.3880176936573833E-3</v>
      </c>
      <c r="T125" s="52">
        <f>N125*'used Standard Values'!D120</f>
        <v>1.8963134229278947E-3</v>
      </c>
    </row>
    <row r="126" spans="8:20" x14ac:dyDescent="0.25">
      <c r="H126" s="23"/>
      <c r="I126" s="23"/>
      <c r="J126" s="23"/>
      <c r="K126" s="23"/>
      <c r="L126" s="23"/>
      <c r="M126" s="61">
        <v>496</v>
      </c>
      <c r="N126" s="62">
        <v>5.1760775558529334E-3</v>
      </c>
      <c r="O126" s="56">
        <f>N126/MAX($N$10:$N$730)</f>
        <v>0.25805074253014054</v>
      </c>
      <c r="P126" s="23"/>
      <c r="Q126" s="53">
        <f>M126</f>
        <v>496</v>
      </c>
      <c r="R126" s="52">
        <f>N126*'used Standard Values'!B121</f>
        <v>6.2950368257996646E-5</v>
      </c>
      <c r="S126" s="52">
        <f>N126*'used Standard Values'!C121</f>
        <v>1.3984979968203692E-3</v>
      </c>
      <c r="T126" s="52">
        <f>N126*'used Standard Values'!D121</f>
        <v>1.7332499429822904E-3</v>
      </c>
    </row>
    <row r="127" spans="8:20" x14ac:dyDescent="0.25">
      <c r="H127" s="23"/>
      <c r="I127" s="23"/>
      <c r="J127" s="23"/>
      <c r="K127" s="23"/>
      <c r="L127" s="23"/>
      <c r="M127" s="61">
        <v>497</v>
      </c>
      <c r="N127" s="62">
        <v>4.9947644231544061E-3</v>
      </c>
      <c r="O127" s="56">
        <f>N127/MAX($N$10:$N$730)</f>
        <v>0.24901146751572067</v>
      </c>
      <c r="P127" s="23"/>
      <c r="Q127" s="53">
        <f>M127</f>
        <v>497</v>
      </c>
      <c r="R127" s="52">
        <f>N127*'used Standard Values'!B122</f>
        <v>4.9547863287114786E-5</v>
      </c>
      <c r="S127" s="52">
        <f>N127*'used Standard Values'!C122</f>
        <v>1.4099915285935075E-3</v>
      </c>
      <c r="T127" s="52">
        <f>N127*'used Standard Values'!D122</f>
        <v>1.5860979315779702E-3</v>
      </c>
    </row>
    <row r="128" spans="8:20" x14ac:dyDescent="0.25">
      <c r="H128" s="23"/>
      <c r="I128" s="23"/>
      <c r="J128" s="23"/>
      <c r="K128" s="23"/>
      <c r="L128" s="23"/>
      <c r="M128" s="61">
        <v>498</v>
      </c>
      <c r="N128" s="62">
        <v>4.8248147703438809E-3</v>
      </c>
      <c r="O128" s="56">
        <f>N128/MAX($N$10:$N$730)</f>
        <v>0.24053871307429908</v>
      </c>
      <c r="P128" s="23"/>
      <c r="Q128" s="53">
        <f>M128</f>
        <v>498</v>
      </c>
      <c r="R128" s="52">
        <f>N128*'used Standard Values'!B123</f>
        <v>3.8440457230874586E-5</v>
      </c>
      <c r="S128" s="52">
        <f>N128*'used Standard Values'!C123</f>
        <v>1.4235640103973473E-3</v>
      </c>
      <c r="T128" s="52">
        <f>N128*'used Standard Values'!D123</f>
        <v>1.4538976208584992E-3</v>
      </c>
    </row>
    <row r="129" spans="8:20" x14ac:dyDescent="0.25">
      <c r="H129" s="23"/>
      <c r="I129" s="23"/>
      <c r="J129" s="23"/>
      <c r="K129" s="23"/>
      <c r="L129" s="23"/>
      <c r="M129" s="61">
        <v>499</v>
      </c>
      <c r="N129" s="62">
        <v>4.6670718955431545E-3</v>
      </c>
      <c r="O129" s="56">
        <f>N129/MAX($N$10:$N$730)</f>
        <v>0.23267452140948566</v>
      </c>
      <c r="P129" s="23"/>
      <c r="Q129" s="53">
        <f>M129</f>
        <v>499</v>
      </c>
      <c r="R129" s="52">
        <f>N129*'used Standard Values'!B124</f>
        <v>2.9385499461215561E-5</v>
      </c>
      <c r="S129" s="52">
        <f>N129*'used Standard Values'!C124</f>
        <v>1.4401557113829155E-3</v>
      </c>
      <c r="T129" s="52">
        <f>N129*'used Standard Values'!D124</f>
        <v>1.3355694304469307E-3</v>
      </c>
    </row>
    <row r="130" spans="8:20" x14ac:dyDescent="0.25">
      <c r="H130" s="23"/>
      <c r="I130" s="23"/>
      <c r="J130" s="23"/>
      <c r="K130" s="23"/>
      <c r="L130" s="23"/>
      <c r="M130" s="61">
        <v>500</v>
      </c>
      <c r="N130" s="62">
        <v>4.5230900750708944E-3</v>
      </c>
      <c r="O130" s="56">
        <f>N130/MAX($N$10:$N$730)</f>
        <v>0.22549638018521151</v>
      </c>
      <c r="P130" s="23"/>
      <c r="Q130" s="53">
        <f>M130</f>
        <v>500</v>
      </c>
      <c r="R130" s="52">
        <f>N130*'used Standard Values'!B125</f>
        <v>2.2163141367847381E-5</v>
      </c>
      <c r="S130" s="52">
        <f>N130*'used Standard Values'!C125</f>
        <v>1.460958094247899E-3</v>
      </c>
      <c r="T130" s="52">
        <f>N130*'used Standard Values'!D125</f>
        <v>1.2302805004192833E-3</v>
      </c>
    </row>
    <row r="131" spans="8:20" x14ac:dyDescent="0.25">
      <c r="H131" s="23"/>
      <c r="I131" s="23"/>
      <c r="J131" s="23"/>
      <c r="K131" s="23"/>
      <c r="L131" s="23"/>
      <c r="M131" s="61">
        <v>501</v>
      </c>
      <c r="N131" s="62">
        <v>4.3937444719933418E-3</v>
      </c>
      <c r="O131" s="56">
        <f>N131/MAX($N$10:$N$730)</f>
        <v>0.219047920215861</v>
      </c>
      <c r="P131" s="23"/>
      <c r="Q131" s="53">
        <f>M131</f>
        <v>501</v>
      </c>
      <c r="R131" s="52">
        <f>N131*'used Standard Values'!B126</f>
        <v>1.6595932988512507E-5</v>
      </c>
      <c r="S131" s="52">
        <f>N131*'used Standard Values'!C126</f>
        <v>1.486852356185938E-3</v>
      </c>
      <c r="T131" s="52">
        <f>N131*'used Standard Values'!D126</f>
        <v>1.137176202382348E-3</v>
      </c>
    </row>
    <row r="132" spans="8:20" x14ac:dyDescent="0.25">
      <c r="H132" s="23"/>
      <c r="I132" s="23"/>
      <c r="J132" s="23"/>
      <c r="K132" s="23"/>
      <c r="L132" s="23"/>
      <c r="M132" s="61">
        <v>502</v>
      </c>
      <c r="N132" s="62">
        <v>4.2807532713675378E-3</v>
      </c>
      <c r="O132" s="56">
        <f>N132/MAX($N$10:$N$730)</f>
        <v>0.21341480075305647</v>
      </c>
      <c r="P132" s="23"/>
      <c r="Q132" s="53">
        <f>M132</f>
        <v>502</v>
      </c>
      <c r="R132" s="52">
        <f>N132*'used Standard Values'!B127</f>
        <v>1.2608188225224236E-5</v>
      </c>
      <c r="S132" s="52">
        <f>N132*'used Standard Values'!C127</f>
        <v>1.5183223986576122E-3</v>
      </c>
      <c r="T132" s="52">
        <f>N132*'used Standard Values'!D127</f>
        <v>1.0551363331891019E-3</v>
      </c>
    </row>
    <row r="133" spans="8:20" x14ac:dyDescent="0.25">
      <c r="H133" s="23"/>
      <c r="I133" s="23"/>
      <c r="J133" s="23"/>
      <c r="K133" s="23"/>
      <c r="L133" s="23"/>
      <c r="M133" s="61">
        <v>503</v>
      </c>
      <c r="N133" s="62">
        <v>4.1845107229635525E-3</v>
      </c>
      <c r="O133" s="56">
        <f>N133/MAX($N$10:$N$730)</f>
        <v>0.2086166769207429</v>
      </c>
      <c r="P133" s="23"/>
      <c r="Q133" s="53">
        <f>M133</f>
        <v>503</v>
      </c>
      <c r="R133" s="52">
        <f>N133*'used Standard Values'!B128</f>
        <v>1.0146936361899859E-5</v>
      </c>
      <c r="S133" s="52">
        <f>N133*'used Standard Values'!C128</f>
        <v>1.5553767774105403E-3</v>
      </c>
      <c r="T133" s="52">
        <f>N133*'used Standard Values'!D128</f>
        <v>9.8240511454945455E-4</v>
      </c>
    </row>
    <row r="134" spans="8:20" x14ac:dyDescent="0.25">
      <c r="H134" s="23"/>
      <c r="I134" s="23"/>
      <c r="J134" s="23"/>
      <c r="K134" s="23"/>
      <c r="L134" s="23"/>
      <c r="M134" s="61">
        <v>504</v>
      </c>
      <c r="N134" s="62">
        <v>4.1064935669448861E-3</v>
      </c>
      <c r="O134" s="56">
        <f>N134/MAX($N$10:$N$730)</f>
        <v>0.20472717085684289</v>
      </c>
      <c r="P134" s="23"/>
      <c r="Q134" s="53">
        <f>M134</f>
        <v>504</v>
      </c>
      <c r="R134" s="52">
        <f>N134*'used Standard Values'!B129</f>
        <v>9.1833228183038792E-6</v>
      </c>
      <c r="S134" s="52">
        <f>N134*'used Standard Values'!C129</f>
        <v>1.5986066144420574E-3</v>
      </c>
      <c r="T134" s="52">
        <f>N134*'used Standard Values'!D129</f>
        <v>9.1760953896260567E-4</v>
      </c>
    </row>
    <row r="135" spans="8:20" x14ac:dyDescent="0.25">
      <c r="H135" s="23"/>
      <c r="I135" s="23"/>
      <c r="J135" s="23"/>
      <c r="K135" s="23"/>
      <c r="L135" s="23"/>
      <c r="M135" s="61">
        <v>505</v>
      </c>
      <c r="N135" s="62">
        <v>4.0477428659825157E-3</v>
      </c>
      <c r="O135" s="56">
        <f>N135/MAX($N$10:$N$730)</f>
        <v>0.20179818421707302</v>
      </c>
      <c r="P135" s="23"/>
      <c r="Q135" s="53">
        <f>M135</f>
        <v>505</v>
      </c>
      <c r="R135" s="52">
        <f>N135*'used Standard Values'!B130</f>
        <v>9.7145828783580375E-6</v>
      </c>
      <c r="S135" s="52">
        <f>N135*'used Standard Values'!C130</f>
        <v>1.6486456693146786E-3</v>
      </c>
      <c r="T135" s="52">
        <f>N135*'used Standard Values'!D130</f>
        <v>8.5933581044808801E-4</v>
      </c>
    </row>
    <row r="136" spans="8:20" x14ac:dyDescent="0.25">
      <c r="H136" s="23"/>
      <c r="I136" s="23"/>
      <c r="J136" s="23"/>
      <c r="K136" s="23"/>
      <c r="L136" s="23"/>
      <c r="M136" s="61">
        <v>506</v>
      </c>
      <c r="N136" s="62">
        <v>4.008717587357739E-3</v>
      </c>
      <c r="O136" s="56">
        <f>N136/MAX($N$10:$N$730)</f>
        <v>0.19985259858434196</v>
      </c>
      <c r="P136" s="23"/>
      <c r="Q136" s="53">
        <f>M136</f>
        <v>506</v>
      </c>
      <c r="R136" s="52">
        <f>N136*'used Standard Values'!B131</f>
        <v>1.1727583476166813E-5</v>
      </c>
      <c r="S136" s="52">
        <f>N136*'used Standard Values'!C131</f>
        <v>1.7062300658353157E-3</v>
      </c>
      <c r="T136" s="52">
        <f>N136*'used Standard Values'!D131</f>
        <v>8.0643051007468639E-4</v>
      </c>
    </row>
    <row r="137" spans="8:20" x14ac:dyDescent="0.25">
      <c r="H137" s="23"/>
      <c r="I137" s="23"/>
      <c r="J137" s="23"/>
      <c r="K137" s="23"/>
      <c r="L137" s="23"/>
      <c r="M137" s="61">
        <v>507</v>
      </c>
      <c r="N137" s="62">
        <v>3.9907066628834444E-3</v>
      </c>
      <c r="O137" s="56">
        <f>N137/MAX($N$10:$N$730)</f>
        <v>0.19895467300573649</v>
      </c>
      <c r="P137" s="23"/>
      <c r="Q137" s="53">
        <f>M137</f>
        <v>507</v>
      </c>
      <c r="R137" s="52">
        <f>N137*'used Standard Values'!B132</f>
        <v>1.5310585554552109E-5</v>
      </c>
      <c r="S137" s="52">
        <f>N137*'used Standard Values'!C132</f>
        <v>1.7731092811030782E-3</v>
      </c>
      <c r="T137" s="52">
        <f>N137*'used Standard Values'!D132</f>
        <v>7.5871155446473532E-4</v>
      </c>
    </row>
    <row r="138" spans="8:20" x14ac:dyDescent="0.25">
      <c r="H138" s="23"/>
      <c r="I138" s="23"/>
      <c r="J138" s="23"/>
      <c r="K138" s="23"/>
      <c r="L138" s="23"/>
      <c r="M138" s="61">
        <v>508</v>
      </c>
      <c r="N138" s="62">
        <v>3.9944728575066271E-3</v>
      </c>
      <c r="O138" s="56">
        <f>N138/MAX($N$10:$N$730)</f>
        <v>0.19914243474395202</v>
      </c>
      <c r="P138" s="23"/>
      <c r="Q138" s="53">
        <f>M138</f>
        <v>508</v>
      </c>
      <c r="R138" s="52">
        <f>N138*'used Standard Values'!B133</f>
        <v>2.0670757921939596E-5</v>
      </c>
      <c r="S138" s="52">
        <f>N138*'used Standard Values'!C133</f>
        <v>1.8510163531205688E-3</v>
      </c>
      <c r="T138" s="52">
        <f>N138*'used Standard Values'!D133</f>
        <v>7.1591099567576823E-4</v>
      </c>
    </row>
    <row r="139" spans="8:20" x14ac:dyDescent="0.25">
      <c r="H139" s="23"/>
      <c r="I139" s="23"/>
      <c r="J139" s="23"/>
      <c r="K139" s="23"/>
      <c r="L139" s="23"/>
      <c r="M139" s="61">
        <v>509</v>
      </c>
      <c r="N139" s="62">
        <v>4.0206660530339574E-3</v>
      </c>
      <c r="O139" s="56">
        <f>N139/MAX($N$10:$N$730)</f>
        <v>0.20044828332951303</v>
      </c>
      <c r="P139" s="23"/>
      <c r="Q139" s="53">
        <f>M139</f>
        <v>509</v>
      </c>
      <c r="R139" s="52">
        <f>N139*'used Standard Values'!B134</f>
        <v>2.8072612035567333E-5</v>
      </c>
      <c r="S139" s="52">
        <f>N139*'used Standard Values'!C134</f>
        <v>1.9417384533191929E-3</v>
      </c>
      <c r="T139" s="52">
        <f>N139*'used Standard Values'!D134</f>
        <v>6.7772668643224635E-4</v>
      </c>
    </row>
    <row r="140" spans="8:20" x14ac:dyDescent="0.25">
      <c r="H140" s="23"/>
      <c r="I140" s="23"/>
      <c r="J140" s="23"/>
      <c r="K140" s="23"/>
      <c r="L140" s="23"/>
      <c r="M140" s="61">
        <v>510</v>
      </c>
      <c r="N140" s="62">
        <v>4.0708935803893736E-3</v>
      </c>
      <c r="O140" s="56">
        <f>N140/MAX($N$10:$N$730)</f>
        <v>0.20295235143700535</v>
      </c>
      <c r="P140" s="23"/>
      <c r="Q140" s="53">
        <f>M140</f>
        <v>510</v>
      </c>
      <c r="R140" s="52">
        <f>N140*'used Standard Values'!B135</f>
        <v>3.7859310297621173E-5</v>
      </c>
      <c r="S140" s="52">
        <f>N140*'used Standard Values'!C135</f>
        <v>2.0476594709358548E-3</v>
      </c>
      <c r="T140" s="52">
        <f>N140*'used Standard Values'!D135</f>
        <v>6.4401536441759891E-4</v>
      </c>
    </row>
    <row r="141" spans="8:20" x14ac:dyDescent="0.25">
      <c r="H141" s="23"/>
      <c r="I141" s="23"/>
      <c r="J141" s="23"/>
      <c r="K141" s="23"/>
      <c r="L141" s="23"/>
      <c r="M141" s="61">
        <v>511</v>
      </c>
      <c r="N141" s="62">
        <v>4.1445554123808242E-3</v>
      </c>
      <c r="O141" s="56">
        <f>N141/MAX($N$10:$N$730)</f>
        <v>0.20662472501263504</v>
      </c>
      <c r="P141" s="23"/>
      <c r="Q141" s="53">
        <f>M141</f>
        <v>511</v>
      </c>
      <c r="R141" s="52">
        <f>N141*'used Standard Values'!B136</f>
        <v>5.0354234537166705E-5</v>
      </c>
      <c r="S141" s="52">
        <f>N141*'used Standard Values'!C136</f>
        <v>2.1699619760714396E-3</v>
      </c>
      <c r="T141" s="52">
        <f>N141*'used Standard Values'!D136</f>
        <v>6.1396739304589421E-4</v>
      </c>
    </row>
    <row r="142" spans="8:20" x14ac:dyDescent="0.25">
      <c r="H142" s="23"/>
      <c r="I142" s="23"/>
      <c r="J142" s="23"/>
      <c r="K142" s="23"/>
      <c r="L142" s="23"/>
      <c r="M142" s="61">
        <v>512</v>
      </c>
      <c r="N142" s="62">
        <v>4.2431959766310381E-3</v>
      </c>
      <c r="O142" s="56">
        <f>N142/MAX($N$10:$N$730)</f>
        <v>0.21154240071855196</v>
      </c>
      <c r="P142" s="23"/>
      <c r="Q142" s="53">
        <f>M142</f>
        <v>512</v>
      </c>
      <c r="R142" s="52">
        <f>N142*'used Standard Values'!B137</f>
        <v>6.5921783509422619E-5</v>
      </c>
      <c r="S142" s="52">
        <f>N142*'used Standard Values'!C137</f>
        <v>2.3104711276273199E-3</v>
      </c>
      <c r="T142" s="52">
        <f>N142*'used Standard Values'!D137</f>
        <v>5.871556378231012E-4</v>
      </c>
    </row>
    <row r="143" spans="8:20" x14ac:dyDescent="0.25">
      <c r="H143" s="23"/>
      <c r="I143" s="23"/>
      <c r="J143" s="23"/>
      <c r="K143" s="23"/>
      <c r="L143" s="23"/>
      <c r="M143" s="61">
        <v>513</v>
      </c>
      <c r="N143" s="62">
        <v>4.3668205319953544E-3</v>
      </c>
      <c r="O143" s="56">
        <f>N143/MAX($N$10:$N$730)</f>
        <v>0.21770564073234333</v>
      </c>
      <c r="P143" s="23"/>
      <c r="Q143" s="53">
        <f>M143</f>
        <v>513</v>
      </c>
      <c r="R143" s="52">
        <f>N143*'used Standard Values'!B138</f>
        <v>8.5054834248350159E-5</v>
      </c>
      <c r="S143" s="52">
        <f>N143*'used Standard Values'!C138</f>
        <v>2.4702667067444521E-3</v>
      </c>
      <c r="T143" s="52">
        <f>N143*'used Standard Values'!D138</f>
        <v>5.6329452106831511E-4</v>
      </c>
    </row>
    <row r="144" spans="8:20" x14ac:dyDescent="0.25">
      <c r="H144" s="23"/>
      <c r="I144" s="23"/>
      <c r="J144" s="23"/>
      <c r="K144" s="23"/>
      <c r="L144" s="23"/>
      <c r="M144" s="61">
        <v>514</v>
      </c>
      <c r="N144" s="62">
        <v>4.5166263858530042E-3</v>
      </c>
      <c r="O144" s="56">
        <f>N144/MAX($N$10:$N$730)</f>
        <v>0.22517413621105109</v>
      </c>
      <c r="P144" s="23"/>
      <c r="Q144" s="53">
        <f>M144</f>
        <v>514</v>
      </c>
      <c r="R144" s="52">
        <f>N144*'used Standard Values'!B139</f>
        <v>1.0836637805170238E-4</v>
      </c>
      <c r="S144" s="52">
        <f>N144*'used Standard Values'!C139</f>
        <v>2.6511029615601243E-3</v>
      </c>
      <c r="T144" s="52">
        <f>N144*'used Standard Values'!D139</f>
        <v>5.4233436494393814E-4</v>
      </c>
    </row>
    <row r="145" spans="8:20" x14ac:dyDescent="0.25">
      <c r="H145" s="23"/>
      <c r="I145" s="23"/>
      <c r="J145" s="23"/>
      <c r="K145" s="23"/>
      <c r="L145" s="23"/>
      <c r="M145" s="61">
        <v>515</v>
      </c>
      <c r="N145" s="62">
        <v>4.6924384127257409E-3</v>
      </c>
      <c r="O145" s="56">
        <f>N145/MAX($N$10:$N$730)</f>
        <v>0.23393915636206053</v>
      </c>
      <c r="P145" s="23"/>
      <c r="Q145" s="53">
        <f>M145</f>
        <v>515</v>
      </c>
      <c r="R145" s="52">
        <f>N145*'used Standard Values'!B140</f>
        <v>1.3654995781031906E-4</v>
      </c>
      <c r="S145" s="52">
        <f>N145*'used Standard Values'!C140</f>
        <v>2.8539410426197953E-3</v>
      </c>
      <c r="T145" s="52">
        <f>N145*'used Standard Values'!D140</f>
        <v>5.2414537070146524E-4</v>
      </c>
    </row>
    <row r="146" spans="8:20" x14ac:dyDescent="0.25">
      <c r="H146" s="23"/>
      <c r="I146" s="23"/>
      <c r="J146" s="23"/>
      <c r="K146" s="23"/>
      <c r="L146" s="23"/>
      <c r="M146" s="61">
        <v>516</v>
      </c>
      <c r="N146" s="62">
        <v>4.8946058571654981E-3</v>
      </c>
      <c r="O146" s="56">
        <f>N146/MAX($N$10:$N$730)</f>
        <v>0.244018112596808</v>
      </c>
      <c r="P146" s="23"/>
      <c r="Q146" s="53">
        <f>M146</f>
        <v>516</v>
      </c>
      <c r="R146" s="52">
        <f>N146*'used Standard Values'!B141</f>
        <v>1.7040496872633824E-4</v>
      </c>
      <c r="S146" s="52">
        <f>N146*'used Standard Values'!C141</f>
        <v>3.0803986599413345E-3</v>
      </c>
      <c r="T146" s="52">
        <f>N146*'used Standard Values'!D141</f>
        <v>5.0857304266760969E-4</v>
      </c>
    </row>
    <row r="147" spans="8:20" x14ac:dyDescent="0.25">
      <c r="H147" s="23"/>
      <c r="I147" s="23"/>
      <c r="J147" s="23"/>
      <c r="K147" s="23"/>
      <c r="L147" s="23"/>
      <c r="M147" s="61">
        <v>517</v>
      </c>
      <c r="N147" s="62">
        <v>5.1235029253218359E-3</v>
      </c>
      <c r="O147" s="56">
        <f>N147/MAX($N$10:$N$730)</f>
        <v>0.25542966077462154</v>
      </c>
      <c r="P147" s="23"/>
      <c r="Q147" s="53">
        <f>M147</f>
        <v>517</v>
      </c>
      <c r="R147" s="52">
        <f>N147*'used Standard Values'!B142</f>
        <v>2.1067926004970195E-4</v>
      </c>
      <c r="S147" s="52">
        <f>N147*'used Standard Values'!C142</f>
        <v>3.3318487921566819E-3</v>
      </c>
      <c r="T147" s="52">
        <f>N147*'used Standard Values'!D142</f>
        <v>4.9527611656349009E-4</v>
      </c>
    </row>
    <row r="148" spans="8:20" x14ac:dyDescent="0.25">
      <c r="H148" s="23"/>
      <c r="I148" s="23"/>
      <c r="J148" s="23"/>
      <c r="K148" s="23"/>
      <c r="L148" s="23"/>
      <c r="M148" s="61">
        <v>518</v>
      </c>
      <c r="N148" s="62">
        <v>5.3785296035967645E-3</v>
      </c>
      <c r="O148" s="56">
        <f>N148/MAX($N$10:$N$730)</f>
        <v>0.26814388751943241</v>
      </c>
      <c r="P148" s="23"/>
      <c r="Q148" s="53">
        <f>M148</f>
        <v>518</v>
      </c>
      <c r="R148" s="52">
        <f>N148*'used Standard Values'!B143</f>
        <v>2.5808895816977487E-4</v>
      </c>
      <c r="S148" s="52">
        <f>N148*'used Standard Values'!C143</f>
        <v>3.6083221235189001E-3</v>
      </c>
      <c r="T148" s="52">
        <f>N148*'used Standard Values'!D143</f>
        <v>4.8397472333215868E-4</v>
      </c>
    </row>
    <row r="149" spans="8:20" x14ac:dyDescent="0.25">
      <c r="H149" s="23"/>
      <c r="I149" s="23"/>
      <c r="J149" s="23"/>
      <c r="K149" s="23"/>
      <c r="L149" s="23"/>
      <c r="M149" s="61">
        <v>519</v>
      </c>
      <c r="N149" s="62">
        <v>5.6600070417214213E-3</v>
      </c>
      <c r="O149" s="56">
        <f>N149/MAX($N$10:$N$730)</f>
        <v>0.28217680358952019</v>
      </c>
      <c r="P149" s="23"/>
      <c r="Q149" s="53">
        <f>M149</f>
        <v>519</v>
      </c>
      <c r="R149" s="52">
        <f>N149*'used Standard Values'!B144</f>
        <v>3.1344332256074434E-4</v>
      </c>
      <c r="S149" s="52">
        <f>N149*'used Standard Values'!C144</f>
        <v>3.9101728487197264E-3</v>
      </c>
      <c r="T149" s="52">
        <f>N149*'used Standard Values'!D144</f>
        <v>4.7456504501531557E-4</v>
      </c>
    </row>
    <row r="150" spans="8:20" x14ac:dyDescent="0.25">
      <c r="H150" s="23"/>
      <c r="I150" s="23"/>
      <c r="J150" s="23"/>
      <c r="K150" s="23"/>
      <c r="L150" s="23"/>
      <c r="M150" s="61">
        <v>520</v>
      </c>
      <c r="N150" s="62">
        <v>5.9675325322573599E-3</v>
      </c>
      <c r="O150" s="56">
        <f>N150/MAX($N$10:$N$730)</f>
        <v>0.29750833220813799</v>
      </c>
      <c r="P150" s="23"/>
      <c r="Q150" s="53">
        <f>M150</f>
        <v>520</v>
      </c>
      <c r="R150" s="52">
        <f>N150*'used Standard Values'!B145</f>
        <v>3.775657833159232E-4</v>
      </c>
      <c r="S150" s="52">
        <f>N150*'used Standard Values'!C145</f>
        <v>4.2369480979027249E-3</v>
      </c>
      <c r="T150" s="52">
        <f>N150*'used Standard Values'!D145</f>
        <v>4.6695936097381315E-4</v>
      </c>
    </row>
    <row r="151" spans="8:20" x14ac:dyDescent="0.25">
      <c r="H151" s="23"/>
      <c r="I151" s="23"/>
      <c r="J151" s="23"/>
      <c r="K151" s="23"/>
      <c r="L151" s="23"/>
      <c r="M151" s="61">
        <v>521</v>
      </c>
      <c r="N151" s="62">
        <v>6.3002327548483837E-3</v>
      </c>
      <c r="O151" s="56">
        <f>N151/MAX($N$10:$N$730)</f>
        <v>0.31409493442828373</v>
      </c>
      <c r="P151" s="23"/>
      <c r="Q151" s="53">
        <f>M151</f>
        <v>521</v>
      </c>
      <c r="R151" s="52">
        <f>N151*'used Standard Values'!B146</f>
        <v>4.5131723639589148E-4</v>
      </c>
      <c r="S151" s="52">
        <f>N151*'used Standard Values'!C146</f>
        <v>4.5877362486358214E-3</v>
      </c>
      <c r="T151" s="52">
        <f>N151*'used Standard Values'!D146</f>
        <v>4.612336767473678E-4</v>
      </c>
    </row>
    <row r="152" spans="8:20" x14ac:dyDescent="0.25">
      <c r="H152" s="23"/>
      <c r="I152" s="23"/>
      <c r="J152" s="23"/>
      <c r="K152" s="23"/>
      <c r="L152" s="23"/>
      <c r="M152" s="61">
        <v>522</v>
      </c>
      <c r="N152" s="62">
        <v>6.657565083755132E-3</v>
      </c>
      <c r="O152" s="56">
        <f>N152/MAX($N$10:$N$730)</f>
        <v>0.33190955791670945</v>
      </c>
      <c r="P152" s="23"/>
      <c r="Q152" s="53">
        <f>M152</f>
        <v>522</v>
      </c>
      <c r="R152" s="52">
        <f>N152*'used Standard Values'!B147</f>
        <v>5.3568259958472551E-4</v>
      </c>
      <c r="S152" s="52">
        <f>N152*'used Standard Values'!C147</f>
        <v>4.9629724345704026E-3</v>
      </c>
      <c r="T152" s="52">
        <f>N152*'used Standard Values'!D147</f>
        <v>4.5722932003254839E-4</v>
      </c>
    </row>
    <row r="153" spans="8:20" x14ac:dyDescent="0.25">
      <c r="H153" s="23"/>
      <c r="I153" s="23"/>
      <c r="J153" s="23"/>
      <c r="K153" s="23"/>
      <c r="L153" s="23"/>
      <c r="M153" s="61">
        <v>523</v>
      </c>
      <c r="N153" s="62">
        <v>7.0381153306155568E-3</v>
      </c>
      <c r="O153" s="56">
        <f>N153/MAX($N$10:$N$730)</f>
        <v>0.35088169902408489</v>
      </c>
      <c r="P153" s="23"/>
      <c r="Q153" s="53">
        <f>M153</f>
        <v>523</v>
      </c>
      <c r="R153" s="52">
        <f>N153*'used Standard Values'!B148</f>
        <v>6.316001882448268E-4</v>
      </c>
      <c r="S153" s="52">
        <f>N153*'used Standard Values'!C148</f>
        <v>5.3628285155999378E-3</v>
      </c>
      <c r="T153" s="52">
        <f>N153*'used Standard Values'!D148</f>
        <v>4.5443590456873236E-4</v>
      </c>
    </row>
    <row r="154" spans="8:20" x14ac:dyDescent="0.25">
      <c r="H154" s="23"/>
      <c r="I154" s="23"/>
      <c r="J154" s="23"/>
      <c r="K154" s="23"/>
      <c r="L154" s="23"/>
      <c r="M154" s="61">
        <v>524</v>
      </c>
      <c r="N154" s="62">
        <v>7.440859325079572E-3</v>
      </c>
      <c r="O154" s="56">
        <f>N154/MAX($N$10:$N$730)</f>
        <v>0.37096029825285326</v>
      </c>
      <c r="P154" s="23"/>
      <c r="Q154" s="53">
        <f>M154</f>
        <v>524</v>
      </c>
      <c r="R154" s="52">
        <f>N154*'used Standard Values'!B149</f>
        <v>7.4004145342181017E-4</v>
      </c>
      <c r="S154" s="52">
        <f>N154*'used Standard Values'!C149</f>
        <v>5.7877742066700542E-3</v>
      </c>
      <c r="T154" s="52">
        <f>N154*'used Standard Values'!D149</f>
        <v>4.5231756095370079E-4</v>
      </c>
    </row>
    <row r="155" spans="8:20" x14ac:dyDescent="0.25">
      <c r="H155" s="23"/>
      <c r="I155" s="23"/>
      <c r="J155" s="23"/>
      <c r="K155" s="23"/>
      <c r="L155" s="23"/>
      <c r="M155" s="61">
        <v>525</v>
      </c>
      <c r="N155" s="62">
        <v>7.8643925017113907E-3</v>
      </c>
      <c r="O155" s="56">
        <f>N155/MAX($N$10:$N$730)</f>
        <v>0.39207533169983189</v>
      </c>
      <c r="P155" s="23"/>
      <c r="Q155" s="53">
        <f>M155</f>
        <v>525</v>
      </c>
      <c r="R155" s="52">
        <f>N155*'used Standard Values'!B150</f>
        <v>8.6193741818756846E-4</v>
      </c>
      <c r="S155" s="52">
        <f>N155*'used Standard Values'!C150</f>
        <v>6.2380361323574754E-3</v>
      </c>
      <c r="T155" s="52">
        <f>N155*'used Standard Values'!D150</f>
        <v>4.5023654936690214E-4</v>
      </c>
    </row>
    <row r="156" spans="8:20" x14ac:dyDescent="0.25">
      <c r="H156" s="23"/>
      <c r="I156" s="23"/>
      <c r="J156" s="23"/>
      <c r="K156" s="23"/>
      <c r="L156" s="23"/>
      <c r="M156" s="61">
        <v>526</v>
      </c>
      <c r="N156" s="62">
        <v>8.3065204710238653E-3</v>
      </c>
      <c r="O156" s="56">
        <f>N156/MAX($N$10:$N$730)</f>
        <v>0.41411739918110763</v>
      </c>
      <c r="P156" s="23"/>
      <c r="Q156" s="53">
        <f>M156</f>
        <v>526</v>
      </c>
      <c r="R156" s="52">
        <f>N156*'used Standard Values'!B151</f>
        <v>9.9817296804971317E-4</v>
      </c>
      <c r="S156" s="52">
        <f>N156*'used Standard Values'!C151</f>
        <v>6.7125855804472841E-3</v>
      </c>
      <c r="T156" s="52">
        <f>N156*'used Standard Values'!D151</f>
        <v>4.4775758675223525E-4</v>
      </c>
    </row>
    <row r="157" spans="8:20" x14ac:dyDescent="0.25">
      <c r="H157" s="23"/>
      <c r="I157" s="23"/>
      <c r="J157" s="23"/>
      <c r="K157" s="23"/>
      <c r="L157" s="23"/>
      <c r="M157" s="61">
        <v>527</v>
      </c>
      <c r="N157" s="62">
        <v>8.7658229906887371E-3</v>
      </c>
      <c r="O157" s="56">
        <f>N157/MAX($N$10:$N$730)</f>
        <v>0.43701569522991057</v>
      </c>
      <c r="P157" s="23"/>
      <c r="Q157" s="53">
        <f>M157</f>
        <v>527</v>
      </c>
      <c r="R157" s="52">
        <f>N157*'used Standard Values'!B152</f>
        <v>1.1493264985126584E-3</v>
      </c>
      <c r="S157" s="52">
        <f>N157*'used Standard Values'!C152</f>
        <v>7.2098560997141221E-3</v>
      </c>
      <c r="T157" s="52">
        <f>N157*'used Standard Values'!D152</f>
        <v>4.4483606361220475E-4</v>
      </c>
    </row>
    <row r="158" spans="8:20" x14ac:dyDescent="0.25">
      <c r="H158" s="23"/>
      <c r="I158" s="23"/>
      <c r="J158" s="23"/>
      <c r="K158" s="23"/>
      <c r="L158" s="23"/>
      <c r="M158" s="61">
        <v>528</v>
      </c>
      <c r="N158" s="62">
        <v>9.2402785439769757E-3</v>
      </c>
      <c r="O158" s="56">
        <f>N158/MAX($N$10:$N$730)</f>
        <v>0.46066943814671341</v>
      </c>
      <c r="P158" s="23"/>
      <c r="Q158" s="53">
        <f>M158</f>
        <v>528</v>
      </c>
      <c r="R158" s="52">
        <f>N158*'used Standard Values'!B153</f>
        <v>1.3155190517210595E-3</v>
      </c>
      <c r="S158" s="52">
        <f>N158*'used Standard Values'!C153</f>
        <v>7.7277077802220435E-3</v>
      </c>
      <c r="T158" s="52">
        <f>N158*'used Standard Values'!D153</f>
        <v>4.4124880364368197E-4</v>
      </c>
    </row>
    <row r="159" spans="8:20" x14ac:dyDescent="0.25">
      <c r="H159" s="23"/>
      <c r="I159" s="23"/>
      <c r="J159" s="23"/>
      <c r="K159" s="23"/>
      <c r="L159" s="23"/>
      <c r="M159" s="61">
        <v>529</v>
      </c>
      <c r="N159" s="62">
        <v>9.7270163991838975E-3</v>
      </c>
      <c r="O159" s="56">
        <f>N159/MAX($N$10:$N$730)</f>
        <v>0.48493550904660682</v>
      </c>
      <c r="P159" s="23"/>
      <c r="Q159" s="53">
        <f>M159</f>
        <v>529</v>
      </c>
      <c r="R159" s="52">
        <f>N159*'used Standard Values'!B154</f>
        <v>1.4965423264833191E-3</v>
      </c>
      <c r="S159" s="52">
        <f>N159*'used Standard Values'!C154</f>
        <v>8.2630187241689683E-3</v>
      </c>
      <c r="T159" s="52">
        <f>N159*'used Standard Values'!D154</f>
        <v>4.3672932123023416E-4</v>
      </c>
    </row>
    <row r="160" spans="8:20" x14ac:dyDescent="0.25">
      <c r="H160" s="23"/>
      <c r="I160" s="23"/>
      <c r="J160" s="23"/>
      <c r="K160" s="23"/>
      <c r="L160" s="23"/>
      <c r="M160" s="61">
        <v>530</v>
      </c>
      <c r="N160" s="62">
        <v>1.0223599666229832E-2</v>
      </c>
      <c r="O160" s="56">
        <f>N160/MAX($N$10:$N$730)</f>
        <v>0.50969241800063625</v>
      </c>
      <c r="P160" s="23"/>
      <c r="Q160" s="53">
        <f>M160</f>
        <v>530</v>
      </c>
      <c r="R160" s="52">
        <f>N160*'used Standard Values'!B155</f>
        <v>1.6920057447610372E-3</v>
      </c>
      <c r="S160" s="52">
        <f>N160*'used Standard Values'!C155</f>
        <v>8.8127429122901151E-3</v>
      </c>
      <c r="T160" s="52">
        <f>N160*'used Standard Values'!D155</f>
        <v>4.3102696192824972E-4</v>
      </c>
    </row>
    <row r="161" spans="8:20" x14ac:dyDescent="0.25">
      <c r="H161" s="23"/>
      <c r="I161" s="23"/>
      <c r="J161" s="23"/>
      <c r="K161" s="23"/>
      <c r="L161" s="23"/>
      <c r="M161" s="61">
        <v>531</v>
      </c>
      <c r="N161" s="62">
        <v>1.0728196089080769E-2</v>
      </c>
      <c r="O161" s="56">
        <f>N161/MAX($N$10:$N$730)</f>
        <v>0.53484881880601032</v>
      </c>
      <c r="P161" s="23"/>
      <c r="Q161" s="53">
        <f>M161</f>
        <v>531</v>
      </c>
      <c r="R161" s="52">
        <f>N161*'used Standard Values'!B156</f>
        <v>1.9016489269817988E-3</v>
      </c>
      <c r="S161" s="52">
        <f>N161*'used Standard Values'!C156</f>
        <v>9.3744136071565384E-3</v>
      </c>
      <c r="T161" s="52">
        <f>N161*'used Standard Values'!D156</f>
        <v>4.2384184678621889E-4</v>
      </c>
    </row>
    <row r="162" spans="8:20" x14ac:dyDescent="0.25">
      <c r="H162" s="23"/>
      <c r="I162" s="23"/>
      <c r="J162" s="23"/>
      <c r="K162" s="23"/>
      <c r="L162" s="23"/>
      <c r="M162" s="61">
        <v>532</v>
      </c>
      <c r="N162" s="62">
        <v>1.1238101642495658E-2</v>
      </c>
      <c r="O162" s="56">
        <f>N162/MAX($N$10:$N$730)</f>
        <v>0.56026990364469598</v>
      </c>
      <c r="P162" s="23"/>
      <c r="Q162" s="53">
        <f>M162</f>
        <v>532</v>
      </c>
      <c r="R162" s="52">
        <f>N162*'used Standard Values'!B157</f>
        <v>2.1255745446616286E-3</v>
      </c>
      <c r="S162" s="52">
        <f>N162*'used Standard Values'!C157</f>
        <v>9.9452974009869004E-3</v>
      </c>
      <c r="T162" s="52">
        <f>N162*'used Standard Values'!D157</f>
        <v>4.1508647655062828E-4</v>
      </c>
    </row>
    <row r="163" spans="8:20" x14ac:dyDescent="0.25">
      <c r="H163" s="23"/>
      <c r="I163" s="23"/>
      <c r="J163" s="23"/>
      <c r="K163" s="23"/>
      <c r="L163" s="23"/>
      <c r="M163" s="61">
        <v>533</v>
      </c>
      <c r="N163" s="62">
        <v>1.1750932735201853E-2</v>
      </c>
      <c r="O163" s="56">
        <f>N163/MAX($N$10:$N$730)</f>
        <v>0.5858368397729492</v>
      </c>
      <c r="P163" s="23"/>
      <c r="Q163" s="53">
        <f>M163</f>
        <v>533</v>
      </c>
      <c r="R163" s="52">
        <f>N163*'used Standard Values'!B158</f>
        <v>2.3639280877809157E-3</v>
      </c>
      <c r="S163" s="52">
        <f>N163*'used Standard Values'!C158</f>
        <v>1.0522885058403753E-2</v>
      </c>
      <c r="T163" s="52">
        <f>N163*'used Standard Values'!D158</f>
        <v>4.0491787052537013E-4</v>
      </c>
    </row>
    <row r="164" spans="8:20" x14ac:dyDescent="0.25">
      <c r="H164" s="23"/>
      <c r="I164" s="23"/>
      <c r="J164" s="23"/>
      <c r="K164" s="23"/>
      <c r="L164" s="23"/>
      <c r="M164" s="61">
        <v>534</v>
      </c>
      <c r="N164" s="62">
        <v>1.2263573902488563E-2</v>
      </c>
      <c r="O164" s="56">
        <f>N164/MAX($N$10:$N$730)</f>
        <v>0.61139430726496302</v>
      </c>
      <c r="P164" s="23"/>
      <c r="Q164" s="53">
        <f>M164</f>
        <v>534</v>
      </c>
      <c r="R164" s="52">
        <f>N164*'used Standard Values'!B159</f>
        <v>2.616627256563594E-3</v>
      </c>
      <c r="S164" s="52">
        <f>N164*'used Standard Values'!C159</f>
        <v>1.1103969597705732E-2</v>
      </c>
      <c r="T164" s="52">
        <f>N164*'used Standard Values'!D159</f>
        <v>3.9352238915626281E-4</v>
      </c>
    </row>
    <row r="165" spans="8:20" x14ac:dyDescent="0.25">
      <c r="H165" s="23"/>
      <c r="I165" s="23"/>
      <c r="J165" s="23"/>
      <c r="K165" s="23"/>
      <c r="L165" s="23"/>
      <c r="M165" s="61">
        <v>535</v>
      </c>
      <c r="N165" s="62">
        <v>1.27736369780375E-2</v>
      </c>
      <c r="O165" s="56">
        <f>N165/MAX($N$10:$N$730)</f>
        <v>0.63682324529039436</v>
      </c>
      <c r="P165" s="23"/>
      <c r="Q165" s="53">
        <f>M165</f>
        <v>535</v>
      </c>
      <c r="R165" s="52">
        <f>N165*'used Standard Values'!B160</f>
        <v>2.8836472704282679E-3</v>
      </c>
      <c r="S165" s="52">
        <f>N165*'used Standard Values'!C160</f>
        <v>1.1685963066721304E-2</v>
      </c>
      <c r="T165" s="52">
        <f>N165*'used Standard Values'!D160</f>
        <v>3.8116532742463898E-4</v>
      </c>
    </row>
    <row r="166" spans="8:20" x14ac:dyDescent="0.25">
      <c r="H166" s="23"/>
      <c r="I166" s="23"/>
      <c r="J166" s="23"/>
      <c r="K166" s="23"/>
      <c r="L166" s="23"/>
      <c r="M166" s="61">
        <v>536</v>
      </c>
      <c r="N166" s="62">
        <v>1.3279075329379922E-2</v>
      </c>
      <c r="O166" s="56">
        <f>N166/MAX($N$10:$N$730)</f>
        <v>0.66202162001714815</v>
      </c>
      <c r="P166" s="23"/>
      <c r="Q166" s="53">
        <f>M166</f>
        <v>536</v>
      </c>
      <c r="R166" s="52">
        <f>N166*'used Standard Values'!B161</f>
        <v>3.1646811836656195E-3</v>
      </c>
      <c r="S166" s="52">
        <f>N166*'used Standard Values'!C161</f>
        <v>1.2266343993569696E-2</v>
      </c>
      <c r="T166" s="52">
        <f>N166*'used Standard Values'!D161</f>
        <v>3.6798721250346384E-4</v>
      </c>
    </row>
    <row r="167" spans="8:20" x14ac:dyDescent="0.25">
      <c r="H167" s="23"/>
      <c r="I167" s="23"/>
      <c r="J167" s="23"/>
      <c r="K167" s="23"/>
      <c r="L167" s="23"/>
      <c r="M167" s="61">
        <v>537</v>
      </c>
      <c r="N167" s="62">
        <v>1.3777891384559645E-2</v>
      </c>
      <c r="O167" s="56">
        <f>N167/MAX($N$10:$N$730)</f>
        <v>0.68688984350030113</v>
      </c>
      <c r="P167" s="23"/>
      <c r="Q167" s="53">
        <f>M167</f>
        <v>537</v>
      </c>
      <c r="R167" s="52">
        <f>N167*'used Standard Values'!B162</f>
        <v>3.4591711006689593E-3</v>
      </c>
      <c r="S167" s="52">
        <f>N167*'used Standard Values'!C162</f>
        <v>1.2842267847573523E-2</v>
      </c>
      <c r="T167" s="52">
        <f>N167*'used Standard Values'!D162</f>
        <v>3.5401520350708472E-4</v>
      </c>
    </row>
    <row r="168" spans="8:20" x14ac:dyDescent="0.25">
      <c r="H168" s="23"/>
      <c r="I168" s="23"/>
      <c r="J168" s="23"/>
      <c r="K168" s="23"/>
      <c r="L168" s="23"/>
      <c r="M168" s="61">
        <v>538</v>
      </c>
      <c r="N168" s="62">
        <v>1.4267403622053317E-2</v>
      </c>
      <c r="O168" s="56">
        <f>N168/MAX($N$10:$N$730)</f>
        <v>0.711294229833345</v>
      </c>
      <c r="P168" s="23"/>
      <c r="Q168" s="53">
        <f>M168</f>
        <v>538</v>
      </c>
      <c r="R168" s="52">
        <f>N168*'used Standard Values'!B163</f>
        <v>3.7664832704738236E-3</v>
      </c>
      <c r="S168" s="52">
        <f>N168*'used Standard Values'!C163</f>
        <v>1.3410255107689771E-2</v>
      </c>
      <c r="T168" s="52">
        <f>N168*'used Standard Values'!D163</f>
        <v>3.3938101274236178E-4</v>
      </c>
    </row>
    <row r="169" spans="8:20" x14ac:dyDescent="0.25">
      <c r="H169" s="23"/>
      <c r="I169" s="23"/>
      <c r="J169" s="23"/>
      <c r="K169" s="23"/>
      <c r="L169" s="23"/>
      <c r="M169" s="61">
        <v>539</v>
      </c>
      <c r="N169" s="62">
        <v>1.4744836355976348E-2</v>
      </c>
      <c r="O169" s="56">
        <f>N169/MAX($N$10:$N$730)</f>
        <v>0.73509639859291487</v>
      </c>
      <c r="P169" s="23"/>
      <c r="Q169" s="53">
        <f>M169</f>
        <v>539</v>
      </c>
      <c r="R169" s="52">
        <f>N169*'used Standard Values'!B164</f>
        <v>4.0858192204628512E-3</v>
      </c>
      <c r="S169" s="52">
        <f>N169*'used Standard Values'!C164</f>
        <v>1.3966680566256967E-2</v>
      </c>
      <c r="T169" s="52">
        <f>N169*'used Standard Values'!D164</f>
        <v>3.2422789284065288E-4</v>
      </c>
    </row>
    <row r="170" spans="8:20" x14ac:dyDescent="0.25">
      <c r="H170" s="23"/>
      <c r="I170" s="23"/>
      <c r="J170" s="23"/>
      <c r="K170" s="23"/>
      <c r="L170" s="23"/>
      <c r="M170" s="61">
        <v>540</v>
      </c>
      <c r="N170" s="62">
        <v>1.5209270521669423E-2</v>
      </c>
      <c r="O170" s="56">
        <f>N170/MAX($N$10:$N$730)</f>
        <v>0.75825053027278988</v>
      </c>
      <c r="P170" s="23"/>
      <c r="Q170" s="53">
        <f>M170</f>
        <v>540</v>
      </c>
      <c r="R170" s="52">
        <f>N170*'used Standard Values'!B165</f>
        <v>4.4167721594928003E-3</v>
      </c>
      <c r="S170" s="52">
        <f>N170*'used Standard Values'!C165</f>
        <v>1.4509644077672629E-2</v>
      </c>
      <c r="T170" s="52">
        <f>N170*'used Standard Values'!D165</f>
        <v>3.0874819158988926E-4</v>
      </c>
    </row>
    <row r="171" spans="8:20" x14ac:dyDescent="0.25">
      <c r="H171" s="23"/>
      <c r="I171" s="23"/>
      <c r="J171" s="23"/>
      <c r="K171" s="23"/>
      <c r="L171" s="23"/>
      <c r="M171" s="61">
        <v>541</v>
      </c>
      <c r="N171" s="62">
        <v>1.5658898969391329E-2</v>
      </c>
      <c r="O171" s="56">
        <f>N171/MAX($N$10:$N$730)</f>
        <v>0.78066653033177513</v>
      </c>
      <c r="P171" s="23"/>
      <c r="Q171" s="53">
        <f>M171</f>
        <v>541</v>
      </c>
      <c r="R171" s="52">
        <f>N171*'used Standard Values'!B166</f>
        <v>4.7586015984870935E-3</v>
      </c>
      <c r="S171" s="52">
        <f>N171*'used Standard Values'!C166</f>
        <v>1.5036553254641736E-2</v>
      </c>
      <c r="T171" s="52">
        <f>N171*'used Standard Values'!D166</f>
        <v>2.9310405385401535E-4</v>
      </c>
    </row>
    <row r="172" spans="8:20" x14ac:dyDescent="0.25">
      <c r="H172" s="23"/>
      <c r="I172" s="23"/>
      <c r="J172" s="23"/>
      <c r="K172" s="23"/>
      <c r="L172" s="23"/>
      <c r="M172" s="61">
        <v>542</v>
      </c>
      <c r="N172" s="62">
        <v>1.6091556939446344E-2</v>
      </c>
      <c r="O172" s="56">
        <f>N172/MAX($N$10:$N$730)</f>
        <v>0.80223647576430301</v>
      </c>
      <c r="P172" s="23"/>
      <c r="Q172" s="53">
        <f>M172</f>
        <v>542</v>
      </c>
      <c r="R172" s="52">
        <f>N172*'used Standard Values'!B167</f>
        <v>5.1102375753080175E-3</v>
      </c>
      <c r="S172" s="52">
        <f>N172*'used Standard Values'!C167</f>
        <v>1.554456308102652E-2</v>
      </c>
      <c r="T172" s="52">
        <f>N172*'used Standard Values'!D167</f>
        <v>2.7742423459655314E-4</v>
      </c>
    </row>
    <row r="173" spans="8:20" x14ac:dyDescent="0.25">
      <c r="H173" s="23"/>
      <c r="I173" s="23"/>
      <c r="J173" s="23"/>
      <c r="K173" s="23"/>
      <c r="L173" s="23"/>
      <c r="M173" s="61">
        <v>543</v>
      </c>
      <c r="N173" s="62">
        <v>1.6506142639572414E-2</v>
      </c>
      <c r="O173" s="56">
        <f>N173/MAX($N$10:$N$730)</f>
        <v>0.82290543727144594</v>
      </c>
      <c r="P173" s="23"/>
      <c r="Q173" s="53">
        <f>M173</f>
        <v>543</v>
      </c>
      <c r="R173" s="52">
        <f>N173*'used Standard Values'!B168</f>
        <v>5.470769506631658E-3</v>
      </c>
      <c r="S173" s="52">
        <f>N173*'used Standard Values'!C168</f>
        <v>1.6031766003796688E-2</v>
      </c>
      <c r="T173" s="52">
        <f>N173*'used Standard Values'!D168</f>
        <v>2.6184750462282649E-4</v>
      </c>
    </row>
    <row r="174" spans="8:20" x14ac:dyDescent="0.25">
      <c r="H174" s="23"/>
      <c r="I174" s="23"/>
      <c r="J174" s="23"/>
      <c r="K174" s="23"/>
      <c r="L174" s="23"/>
      <c r="M174" s="61">
        <v>544</v>
      </c>
      <c r="N174" s="62">
        <v>1.6900896524633242E-2</v>
      </c>
      <c r="O174" s="56">
        <f>N174/MAX($N$10:$N$730)</f>
        <v>0.84258569361563795</v>
      </c>
      <c r="P174" s="23"/>
      <c r="Q174" s="53">
        <f>M174</f>
        <v>544</v>
      </c>
      <c r="R174" s="52">
        <f>N174*'used Standard Values'!B169</f>
        <v>5.8389690538405608E-3</v>
      </c>
      <c r="S174" s="52">
        <f>N174*'used Standard Values'!C169</f>
        <v>1.6495655278213849E-2</v>
      </c>
      <c r="T174" s="52">
        <f>N174*'used Standard Values'!D169</f>
        <v>2.4649298446213124E-4</v>
      </c>
    </row>
    <row r="175" spans="8:20" x14ac:dyDescent="0.25">
      <c r="H175" s="23"/>
      <c r="I175" s="23"/>
      <c r="J175" s="23"/>
      <c r="K175" s="23"/>
      <c r="L175" s="23"/>
      <c r="M175" s="61">
        <v>545</v>
      </c>
      <c r="N175" s="62">
        <v>1.7275350238466661E-2</v>
      </c>
      <c r="O175" s="56">
        <f>N175/MAX($N$10:$N$730)</f>
        <v>0.86125389513603801</v>
      </c>
      <c r="P175" s="23"/>
      <c r="Q175" s="53">
        <f>M175</f>
        <v>545</v>
      </c>
      <c r="R175" s="52">
        <f>N175*'used Standard Values'!B170</f>
        <v>6.2139434807764581E-3</v>
      </c>
      <c r="S175" s="52">
        <f>N175*'used Standard Values'!C170</f>
        <v>1.6935025838768866E-2</v>
      </c>
      <c r="T175" s="52">
        <f>N175*'used Standard Values'!D170</f>
        <v>2.3148969319545327E-4</v>
      </c>
    </row>
    <row r="176" spans="8:20" x14ac:dyDescent="0.25">
      <c r="H176" s="23"/>
      <c r="I176" s="23"/>
      <c r="J176" s="23"/>
      <c r="K176" s="23"/>
      <c r="L176" s="23"/>
      <c r="M176" s="61">
        <v>546</v>
      </c>
      <c r="N176" s="62">
        <v>1.7628024807285533E-2</v>
      </c>
      <c r="O176" s="56">
        <f>N176/MAX($N$10:$N$730)</f>
        <v>0.87883630833854087</v>
      </c>
      <c r="P176" s="23"/>
      <c r="Q176" s="53">
        <f>M176</f>
        <v>546</v>
      </c>
      <c r="R176" s="52">
        <f>N176*'used Standard Values'!B171</f>
        <v>6.5943602692061206E-3</v>
      </c>
      <c r="S176" s="52">
        <f>N176*'used Standard Values'!C171</f>
        <v>1.7347605239861157E-2</v>
      </c>
      <c r="T176" s="52">
        <f>N176*'used Standard Values'!D171</f>
        <v>2.1695215574896873E-4</v>
      </c>
    </row>
    <row r="177" spans="8:20" x14ac:dyDescent="0.25">
      <c r="H177" s="23"/>
      <c r="I177" s="23"/>
      <c r="J177" s="23"/>
      <c r="K177" s="23"/>
      <c r="L177" s="23"/>
      <c r="M177" s="61">
        <v>547</v>
      </c>
      <c r="N177" s="62">
        <v>1.79581606014785E-2</v>
      </c>
      <c r="O177" s="56">
        <f>N177/MAX($N$10:$N$730)</f>
        <v>0.89529506227103184</v>
      </c>
      <c r="P177" s="23"/>
      <c r="Q177" s="53">
        <f>M177</f>
        <v>547</v>
      </c>
      <c r="R177" s="52">
        <f>N177*'used Standard Values'!B172</f>
        <v>6.9792523528943631E-3</v>
      </c>
      <c r="S177" s="52">
        <f>N177*'used Standard Values'!C172</f>
        <v>1.7732214616422819E-2</v>
      </c>
      <c r="T177" s="52">
        <f>N177*'used Standard Values'!D172</f>
        <v>2.0296097613863782E-4</v>
      </c>
    </row>
    <row r="178" spans="8:20" x14ac:dyDescent="0.25">
      <c r="H178" s="23"/>
      <c r="I178" s="23"/>
      <c r="J178" s="23"/>
      <c r="K178" s="23"/>
      <c r="L178" s="23"/>
      <c r="M178" s="61">
        <v>548</v>
      </c>
      <c r="N178" s="62">
        <v>1.8265121113493023E-2</v>
      </c>
      <c r="O178" s="56">
        <f>N178/MAX($N$10:$N$730)</f>
        <v>0.91059842416969772</v>
      </c>
      <c r="P178" s="23"/>
      <c r="Q178" s="53">
        <f>M178</f>
        <v>548</v>
      </c>
      <c r="R178" s="52">
        <f>N178*'used Standard Values'!B173</f>
        <v>7.3677553305670348E-3</v>
      </c>
      <c r="S178" s="52">
        <f>N178*'used Standard Values'!C173</f>
        <v>1.8088183232242393E-2</v>
      </c>
      <c r="T178" s="52">
        <f>N178*'used Standard Values'!D173</f>
        <v>1.8955396570614151E-4</v>
      </c>
    </row>
    <row r="179" spans="8:20" x14ac:dyDescent="0.25">
      <c r="H179" s="23"/>
      <c r="I179" s="23"/>
      <c r="J179" s="23"/>
      <c r="K179" s="23"/>
      <c r="L179" s="23"/>
      <c r="M179" s="61">
        <v>549</v>
      </c>
      <c r="N179" s="62">
        <v>1.854891250669273E-2</v>
      </c>
      <c r="O179" s="56">
        <f>N179/MAX($N$10:$N$730)</f>
        <v>0.92474670130593173</v>
      </c>
      <c r="P179" s="23"/>
      <c r="Q179" s="53">
        <f>M179</f>
        <v>549</v>
      </c>
      <c r="R179" s="52">
        <f>N179*'used Standard Values'!B174</f>
        <v>7.7592234140433959E-3</v>
      </c>
      <c r="S179" s="52">
        <f>N179*'used Standard Values'!C174</f>
        <v>1.841557550402962E-2</v>
      </c>
      <c r="T179" s="52">
        <f>N179*'used Standard Values'!D174</f>
        <v>1.7675826324350206E-4</v>
      </c>
    </row>
    <row r="180" spans="8:20" x14ac:dyDescent="0.25">
      <c r="H180" s="23"/>
      <c r="I180" s="23"/>
      <c r="J180" s="23"/>
      <c r="K180" s="23"/>
      <c r="L180" s="23"/>
      <c r="M180" s="61">
        <v>550</v>
      </c>
      <c r="N180" s="62">
        <v>1.8807932371635971E-2</v>
      </c>
      <c r="O180" s="56">
        <f>N180/MAX($N$10:$N$730)</f>
        <v>0.93766000636317126</v>
      </c>
      <c r="P180" s="23"/>
      <c r="Q180" s="53">
        <f>M180</f>
        <v>550</v>
      </c>
      <c r="R180" s="52">
        <f>N180*'used Standard Values'!B175</f>
        <v>8.1522964056923754E-3</v>
      </c>
      <c r="S180" s="52">
        <f>N180*'used Standard Values'!C175</f>
        <v>1.8712954193952445E-2</v>
      </c>
      <c r="T180" s="52">
        <f>N180*'used Standard Values'!D175</f>
        <v>1.6456938944388238E-4</v>
      </c>
    </row>
    <row r="181" spans="8:20" x14ac:dyDescent="0.25">
      <c r="H181" s="23"/>
      <c r="I181" s="23"/>
      <c r="J181" s="23"/>
      <c r="K181" s="23"/>
      <c r="L181" s="23"/>
      <c r="M181" s="61">
        <v>551</v>
      </c>
      <c r="N181" s="62">
        <v>1.9042419980241639E-2</v>
      </c>
      <c r="O181" s="56">
        <f>N181/MAX($N$10:$N$730)</f>
        <v>0.94935026812255841</v>
      </c>
      <c r="P181" s="23"/>
      <c r="Q181" s="53">
        <f>M181</f>
        <v>551</v>
      </c>
      <c r="R181" s="52">
        <f>N181*'used Standard Values'!B176</f>
        <v>8.5461485877585414E-3</v>
      </c>
      <c r="S181" s="52">
        <f>N181*'used Standard Values'!C176</f>
        <v>1.897978565244263E-2</v>
      </c>
      <c r="T181" s="52">
        <f>N181*'used Standard Values'!D176</f>
        <v>1.530096530252376E-4</v>
      </c>
    </row>
    <row r="182" spans="8:20" x14ac:dyDescent="0.25">
      <c r="H182" s="23"/>
      <c r="I182" s="23"/>
      <c r="J182" s="23"/>
      <c r="K182" s="23"/>
      <c r="L182" s="23"/>
      <c r="M182" s="61">
        <v>552</v>
      </c>
      <c r="N182" s="62">
        <v>1.9252451878443676E-2</v>
      </c>
      <c r="O182" s="56">
        <f>N182/MAX($N$10:$N$730)</f>
        <v>0.9598213027431205</v>
      </c>
      <c r="P182" s="23"/>
      <c r="Q182" s="53">
        <f>M182</f>
        <v>552</v>
      </c>
      <c r="R182" s="52">
        <f>N182*'used Standard Values'!B177</f>
        <v>8.9396064954290234E-3</v>
      </c>
      <c r="S182" s="52">
        <f>N182*'used Standard Values'!C177</f>
        <v>1.9215839490706439E-2</v>
      </c>
      <c r="T182" s="52">
        <f>N182*'used Standard Values'!D177</f>
        <v>1.4211389878591985E-4</v>
      </c>
    </row>
    <row r="183" spans="8:20" x14ac:dyDescent="0.25">
      <c r="H183" s="23"/>
      <c r="I183" s="23"/>
      <c r="J183" s="23"/>
      <c r="K183" s="23"/>
      <c r="L183" s="23"/>
      <c r="M183" s="61">
        <v>553</v>
      </c>
      <c r="N183" s="62">
        <v>1.9437854090394922E-2</v>
      </c>
      <c r="O183" s="56">
        <f>N183/MAX($N$10:$N$730)</f>
        <v>0.96906443674652232</v>
      </c>
      <c r="P183" s="23"/>
      <c r="Q183" s="53">
        <f>M183</f>
        <v>553</v>
      </c>
      <c r="R183" s="52">
        <f>N183*'used Standard Values'!B178</f>
        <v>9.3314139860513467E-3</v>
      </c>
      <c r="S183" s="52">
        <f>N183*'used Standard Values'!C178</f>
        <v>1.9420593275962652E-2</v>
      </c>
      <c r="T183" s="52">
        <f>N183*'used Standard Values'!D178</f>
        <v>1.3189361514496571E-4</v>
      </c>
    </row>
    <row r="184" spans="8:20" x14ac:dyDescent="0.25">
      <c r="H184" s="23"/>
      <c r="I184" s="23"/>
      <c r="J184" s="23"/>
      <c r="K184" s="23"/>
      <c r="L184" s="23"/>
      <c r="M184" s="61">
        <v>554</v>
      </c>
      <c r="N184" s="62">
        <v>1.9598286305787988E-2</v>
      </c>
      <c r="O184" s="56">
        <f>N184/MAX($N$10:$N$730)</f>
        <v>0.97706270413359486</v>
      </c>
      <c r="P184" s="23"/>
      <c r="Q184" s="53">
        <f>M184</f>
        <v>554</v>
      </c>
      <c r="R184" s="52">
        <f>N184*'used Standard Values'!B179</f>
        <v>9.7201875368538668E-3</v>
      </c>
      <c r="S184" s="52">
        <f>N184*'used Standard Values'!C179</f>
        <v>1.9593351457296189E-2</v>
      </c>
      <c r="T184" s="52">
        <f>N184*'used Standard Values'!D179</f>
        <v>1.2234818174977326E-4</v>
      </c>
    </row>
    <row r="185" spans="8:20" x14ac:dyDescent="0.25">
      <c r="H185" s="23"/>
      <c r="I185" s="23"/>
      <c r="J185" s="23"/>
      <c r="K185" s="23"/>
      <c r="L185" s="23"/>
      <c r="M185" s="61">
        <v>555</v>
      </c>
      <c r="N185" s="62">
        <v>1.973391100821744E-2</v>
      </c>
      <c r="O185" s="56">
        <f>N185/MAX($N$10:$N$730)</f>
        <v>0.9838242054422015</v>
      </c>
      <c r="P185" s="23"/>
      <c r="Q185" s="53">
        <f>M185</f>
        <v>555</v>
      </c>
      <c r="R185" s="52">
        <f>N185*'used Standard Values'!B180</f>
        <v>1.010475110514884E-2</v>
      </c>
      <c r="S185" s="52">
        <f>N185*'used Standard Values'!C180</f>
        <v>1.973391100821744E-2</v>
      </c>
      <c r="T185" s="52">
        <f>N185*'used Standard Values'!D180</f>
        <v>1.1346996856333928E-4</v>
      </c>
    </row>
    <row r="186" spans="8:20" x14ac:dyDescent="0.25">
      <c r="H186" s="23"/>
      <c r="I186" s="23"/>
      <c r="J186" s="23"/>
      <c r="K186" s="23"/>
      <c r="L186" s="23"/>
      <c r="M186" s="61">
        <v>556</v>
      </c>
      <c r="N186" s="62">
        <v>1.9846219086974686E-2</v>
      </c>
      <c r="O186" s="56">
        <f>N186/MAX($N$10:$N$730)</f>
        <v>0.98942326820791882</v>
      </c>
      <c r="P186" s="23"/>
      <c r="Q186" s="53">
        <f>M186</f>
        <v>556</v>
      </c>
      <c r="R186" s="52">
        <f>N186*'used Standard Values'!B181</f>
        <v>1.048467617415047E-2</v>
      </c>
      <c r="S186" s="52">
        <f>N186*'used Standard Values'!C181</f>
        <v>1.9843375123779525E-2</v>
      </c>
      <c r="T186" s="52">
        <f>N186*'used Standard Values'!D181</f>
        <v>1.0525640754967895E-4</v>
      </c>
    </row>
    <row r="187" spans="8:20" x14ac:dyDescent="0.25">
      <c r="H187" s="23"/>
      <c r="I187" s="23"/>
      <c r="J187" s="23"/>
      <c r="K187" s="23"/>
      <c r="L187" s="23"/>
      <c r="M187" s="61">
        <v>557</v>
      </c>
      <c r="N187" s="62">
        <v>1.993367709703571E-2</v>
      </c>
      <c r="O187" s="56">
        <f>N187/MAX($N$10:$N$730)</f>
        <v>0.99378344330053037</v>
      </c>
      <c r="P187" s="23"/>
      <c r="Q187" s="53">
        <f>M187</f>
        <v>557</v>
      </c>
      <c r="R187" s="52">
        <f>N187*'used Standard Values'!B182</f>
        <v>1.0857706471867738E-2</v>
      </c>
      <c r="S187" s="52">
        <f>N187*'used Standard Values'!C182</f>
        <v>1.9919815217982431E-2</v>
      </c>
      <c r="T187" s="52">
        <f>N187*'used Standard Values'!D182</f>
        <v>9.767103104005557E-5</v>
      </c>
    </row>
    <row r="188" spans="8:20" x14ac:dyDescent="0.25">
      <c r="H188" s="23"/>
      <c r="I188" s="23"/>
      <c r="J188" s="23"/>
      <c r="K188" s="23"/>
      <c r="L188" s="23"/>
      <c r="M188" s="61">
        <v>558</v>
      </c>
      <c r="N188" s="62">
        <v>1.9997779464426393E-2</v>
      </c>
      <c r="O188" s="56">
        <f>N188/MAX($N$10:$N$730)</f>
        <v>0.99697923457773041</v>
      </c>
      <c r="P188" s="23"/>
      <c r="Q188" s="53">
        <f>M188</f>
        <v>558</v>
      </c>
      <c r="R188" s="52">
        <f>N188*'used Standard Values'!B183</f>
        <v>1.1222941814563058E-2</v>
      </c>
      <c r="S188" s="52">
        <f>N188*'used Standard Values'!C183</f>
        <v>1.996429318271321E-2</v>
      </c>
      <c r="T188" s="52">
        <f>N188*'used Standard Values'!D183</f>
        <v>9.0673931647602154E-5</v>
      </c>
    </row>
    <row r="189" spans="8:20" x14ac:dyDescent="0.25">
      <c r="H189" s="23"/>
      <c r="I189" s="23"/>
      <c r="J189" s="23"/>
      <c r="K189" s="23"/>
      <c r="L189" s="23"/>
      <c r="M189" s="61">
        <v>559</v>
      </c>
      <c r="N189" s="62">
        <v>2.0039335420707873E-2</v>
      </c>
      <c r="O189" s="56">
        <f>N189/MAX($N$10:$N$730)</f>
        <v>0.99905098587188557</v>
      </c>
      <c r="P189" s="23"/>
      <c r="Q189" s="53">
        <f>M189</f>
        <v>559</v>
      </c>
      <c r="R189" s="52">
        <f>N189*'used Standard Values'!B184</f>
        <v>1.1579158851796554E-2</v>
      </c>
      <c r="S189" s="52">
        <f>N189*'used Standard Values'!C184</f>
        <v>1.9977187429767632E-2</v>
      </c>
      <c r="T189" s="52">
        <f>N189*'used Standard Values'!D184</f>
        <v>8.4213303171982773E-5</v>
      </c>
    </row>
    <row r="190" spans="8:20" x14ac:dyDescent="0.25">
      <c r="H190" s="23"/>
      <c r="I190" s="23"/>
      <c r="J190" s="23"/>
      <c r="K190" s="23"/>
      <c r="L190" s="23"/>
      <c r="M190" s="61">
        <v>560</v>
      </c>
      <c r="N190" s="62">
        <v>2.0058371098267091E-2</v>
      </c>
      <c r="O190" s="56">
        <f>N190/MAX($N$10:$N$730)</f>
        <v>1</v>
      </c>
      <c r="P190" s="23"/>
      <c r="Q190" s="53">
        <f>M190</f>
        <v>560</v>
      </c>
      <c r="R190" s="52">
        <f>N190*'used Standard Values'!B185</f>
        <v>1.1924701617919786E-2</v>
      </c>
      <c r="S190" s="52">
        <f>N190*'used Standard Values'!C185</f>
        <v>1.9958079242775754E-2</v>
      </c>
      <c r="T190" s="52">
        <f>N190*'used Standard Values'!D185</f>
        <v>7.8227647283241649E-5</v>
      </c>
    </row>
    <row r="191" spans="8:20" x14ac:dyDescent="0.25">
      <c r="H191" s="23"/>
      <c r="I191" s="23"/>
      <c r="J191" s="23"/>
      <c r="K191" s="23"/>
      <c r="L191" s="23"/>
      <c r="M191" s="61">
        <v>561</v>
      </c>
      <c r="N191" s="62">
        <v>2.0055709927051635E-2</v>
      </c>
      <c r="O191" s="56">
        <f>N191/MAX($N$10:$N$730)</f>
        <v>0.99986732864785388</v>
      </c>
      <c r="P191" s="23"/>
      <c r="Q191" s="53">
        <f>M191</f>
        <v>561</v>
      </c>
      <c r="R191" s="52">
        <f>N191*'used Standard Values'!B186</f>
        <v>1.2258469071751434E-2</v>
      </c>
      <c r="S191" s="52">
        <f>N191*'used Standard Values'!C186</f>
        <v>1.9907307701446417E-2</v>
      </c>
      <c r="T191" s="52">
        <f>N191*'used Standard Values'!D186</f>
        <v>7.2665848207693478E-5</v>
      </c>
    </row>
    <row r="192" spans="8:20" x14ac:dyDescent="0.25">
      <c r="H192" s="23"/>
      <c r="I192" s="23"/>
      <c r="J192" s="23"/>
      <c r="K192" s="23"/>
      <c r="L192" s="23"/>
      <c r="M192" s="61">
        <v>562</v>
      </c>
      <c r="N192" s="62">
        <v>2.0032405857273932E-2</v>
      </c>
      <c r="O192" s="56">
        <f>N192/MAX($N$10:$N$730)</f>
        <v>0.99870551597305912</v>
      </c>
      <c r="P192" s="23"/>
      <c r="Q192" s="53">
        <f>M192</f>
        <v>562</v>
      </c>
      <c r="R192" s="52">
        <f>N192*'used Standard Values'!B187</f>
        <v>1.2579866094146283E-2</v>
      </c>
      <c r="S192" s="52">
        <f>N192*'used Standard Values'!C187</f>
        <v>1.9826925457433531E-2</v>
      </c>
      <c r="T192" s="52">
        <f>N192*'used Standard Values'!D187</f>
        <v>6.7521227182527516E-5</v>
      </c>
    </row>
    <row r="193" spans="8:20" x14ac:dyDescent="0.25">
      <c r="H193" s="23"/>
      <c r="I193" s="23"/>
      <c r="J193" s="23"/>
      <c r="K193" s="23"/>
      <c r="L193" s="23"/>
      <c r="M193" s="61">
        <v>563</v>
      </c>
      <c r="N193" s="62">
        <v>1.9989290519149664E-2</v>
      </c>
      <c r="O193" s="56">
        <f>N193/MAX($N$10:$N$730)</f>
        <v>0.99655602248163633</v>
      </c>
      <c r="P193" s="23"/>
      <c r="Q193" s="53">
        <f>M193</f>
        <v>563</v>
      </c>
      <c r="R193" s="52">
        <f>N193*'used Standard Values'!B188</f>
        <v>1.2888298952985041E-2</v>
      </c>
      <c r="S193" s="52">
        <f>N193*'used Standard Values'!C188</f>
        <v>1.9718323692588278E-2</v>
      </c>
      <c r="T193" s="52">
        <f>N193*'used Standard Values'!D188</f>
        <v>6.279435723685675E-5</v>
      </c>
    </row>
    <row r="194" spans="8:20" x14ac:dyDescent="0.25">
      <c r="H194" s="23"/>
      <c r="I194" s="23"/>
      <c r="J194" s="23"/>
      <c r="K194" s="23"/>
      <c r="L194" s="23"/>
      <c r="M194" s="61">
        <v>564</v>
      </c>
      <c r="N194" s="62">
        <v>1.9926983500549108E-2</v>
      </c>
      <c r="O194" s="56">
        <f>N194/MAX($N$10:$N$730)</f>
        <v>0.99344973741515163</v>
      </c>
      <c r="P194" s="23"/>
      <c r="Q194" s="53">
        <f>M194</f>
        <v>564</v>
      </c>
      <c r="R194" s="52">
        <f>N194*'used Standard Values'!B189</f>
        <v>1.3183088496363224E-2</v>
      </c>
      <c r="S194" s="52">
        <f>N194*'used Standard Values'!C189</f>
        <v>1.9582726926291972E-2</v>
      </c>
      <c r="T194" s="52">
        <f>N194*'used Standard Values'!D189</f>
        <v>5.8481711177411521E-5</v>
      </c>
    </row>
    <row r="195" spans="8:20" x14ac:dyDescent="0.25">
      <c r="H195" s="23"/>
      <c r="I195" s="23"/>
      <c r="J195" s="23"/>
      <c r="K195" s="23"/>
      <c r="L195" s="23"/>
      <c r="M195" s="61">
        <v>565</v>
      </c>
      <c r="N195" s="62">
        <v>1.9847078239376134E-2</v>
      </c>
      <c r="O195" s="56">
        <f>N195/MAX($N$10:$N$730)</f>
        <v>0.9894661008186646</v>
      </c>
      <c r="P195" s="23"/>
      <c r="Q195" s="53">
        <f>M195</f>
        <v>565</v>
      </c>
      <c r="R195" s="52">
        <f>N195*'used Standard Values'!B190</f>
        <v>1.346425787759277E-2</v>
      </c>
      <c r="S195" s="52">
        <f>N195*'used Standard Values'!C190</f>
        <v>1.9422350765053484E-2</v>
      </c>
      <c r="T195" s="52">
        <f>N195*'used Standard Values'!D190</f>
        <v>5.457944531120613E-5</v>
      </c>
    </row>
    <row r="196" spans="8:20" x14ac:dyDescent="0.25">
      <c r="H196" s="23"/>
      <c r="I196" s="23"/>
      <c r="J196" s="23"/>
      <c r="K196" s="23"/>
      <c r="L196" s="23"/>
      <c r="M196" s="61">
        <v>566</v>
      </c>
      <c r="N196" s="62">
        <v>1.9750779948501912E-2</v>
      </c>
      <c r="O196" s="56">
        <f>N196/MAX($N$10:$N$730)</f>
        <v>0.98466519797354068</v>
      </c>
      <c r="P196" s="23"/>
      <c r="Q196" s="53">
        <f>M196</f>
        <v>566</v>
      </c>
      <c r="R196" s="52">
        <f>N196*'used Standard Values'!B191</f>
        <v>1.3731516450772509E-2</v>
      </c>
      <c r="S196" s="52">
        <f>N196*'used Standard Values'!C191</f>
        <v>1.9238912810122553E-2</v>
      </c>
      <c r="T196" s="52">
        <f>N196*'used Standard Values'!D191</f>
        <v>5.1059716322867146E-5</v>
      </c>
    </row>
    <row r="197" spans="8:20" x14ac:dyDescent="0.25">
      <c r="H197" s="23"/>
      <c r="I197" s="23"/>
      <c r="J197" s="23"/>
      <c r="K197" s="23"/>
      <c r="L197" s="23"/>
      <c r="M197" s="61">
        <v>567</v>
      </c>
      <c r="N197" s="62">
        <v>1.9637883794275397E-2</v>
      </c>
      <c r="O197" s="56">
        <f>N197/MAX($N$10:$N$730)</f>
        <v>0.97903681700115619</v>
      </c>
      <c r="P197" s="23"/>
      <c r="Q197" s="53">
        <f>M197</f>
        <v>567</v>
      </c>
      <c r="R197" s="52">
        <f>N197*'used Standard Values'!B192</f>
        <v>1.3983324041514427E-2</v>
      </c>
      <c r="S197" s="52">
        <f>N197*'used Standard Values'!C192</f>
        <v>1.903247140235844E-2</v>
      </c>
      <c r="T197" s="52">
        <f>N197*'used Standard Values'!D192</f>
        <v>4.7888943420719983E-5</v>
      </c>
    </row>
    <row r="198" spans="8:20" x14ac:dyDescent="0.25">
      <c r="H198" s="23"/>
      <c r="I198" s="23"/>
      <c r="J198" s="23"/>
      <c r="K198" s="23"/>
      <c r="L198" s="23"/>
      <c r="M198" s="61">
        <v>568</v>
      </c>
      <c r="N198" s="62">
        <v>1.9511423325846707E-2</v>
      </c>
      <c r="O198" s="56">
        <f>N198/MAX($N$10:$N$730)</f>
        <v>0.97273219396825117</v>
      </c>
      <c r="P198" s="23"/>
      <c r="Q198" s="53">
        <f>M198</f>
        <v>568</v>
      </c>
      <c r="R198" s="52">
        <f>N198*'used Standard Values'!B193</f>
        <v>1.4220479444299536E-2</v>
      </c>
      <c r="S198" s="52">
        <f>N198*'used Standard Values'!C193</f>
        <v>1.8806218050295965E-2</v>
      </c>
      <c r="T198" s="52">
        <f>N198*'used Standard Values'!D193</f>
        <v>4.5059681028710385E-5</v>
      </c>
    </row>
    <row r="199" spans="8:20" x14ac:dyDescent="0.25">
      <c r="H199" s="23"/>
      <c r="I199" s="23"/>
      <c r="J199" s="23"/>
      <c r="K199" s="23"/>
      <c r="L199" s="23"/>
      <c r="M199" s="61">
        <v>569</v>
      </c>
      <c r="N199" s="62">
        <v>1.9371687922431626E-2</v>
      </c>
      <c r="O199" s="56">
        <f>N199/MAX($N$10:$N$730)</f>
        <v>0.96576575573004586</v>
      </c>
      <c r="P199" s="23"/>
      <c r="Q199" s="53">
        <f>M199</f>
        <v>569</v>
      </c>
      <c r="R199" s="52">
        <f>N199*'used Standard Values'!B194</f>
        <v>1.444195753390572E-2</v>
      </c>
      <c r="S199" s="52">
        <f>N199*'used Standard Values'!C194</f>
        <v>1.8560690270390236E-2</v>
      </c>
      <c r="T199" s="52">
        <f>N199*'used Standard Values'!D194</f>
        <v>4.2555724027997795E-5</v>
      </c>
    </row>
    <row r="200" spans="8:20" x14ac:dyDescent="0.25">
      <c r="H200" s="23"/>
      <c r="I200" s="23"/>
      <c r="J200" s="23"/>
      <c r="K200" s="23"/>
      <c r="L200" s="23"/>
      <c r="M200" s="61">
        <v>570</v>
      </c>
      <c r="N200" s="62">
        <v>1.9219830534989147E-2</v>
      </c>
      <c r="O200" s="56">
        <f>N200/MAX($N$10:$N$730)</f>
        <v>0.95819498207656617</v>
      </c>
      <c r="P200" s="23"/>
      <c r="Q200" s="53">
        <f>M200</f>
        <v>570</v>
      </c>
      <c r="R200" s="52">
        <f>N200*'used Standard Values'!B195</f>
        <v>1.4647432850715229E-2</v>
      </c>
      <c r="S200" s="52">
        <f>N200*'used Standard Values'!C195</f>
        <v>1.8297278669309667E-2</v>
      </c>
      <c r="T200" s="52">
        <f>N200*'used Standard Values'!D195</f>
        <v>4.0361644123477207E-5</v>
      </c>
    </row>
    <row r="201" spans="8:20" x14ac:dyDescent="0.25">
      <c r="H201" s="23"/>
      <c r="I201" s="23"/>
      <c r="J201" s="23"/>
      <c r="K201" s="23"/>
      <c r="L201" s="23"/>
      <c r="M201" s="61">
        <v>571</v>
      </c>
      <c r="N201" s="62">
        <v>1.9057273887438827E-2</v>
      </c>
      <c r="O201" s="56">
        <f>N201/MAX($N$10:$N$730)</f>
        <v>0.95009080219306785</v>
      </c>
      <c r="P201" s="23"/>
      <c r="Q201" s="53">
        <f>M201</f>
        <v>571</v>
      </c>
      <c r="R201" s="52">
        <f>N201*'used Standard Values'!B196</f>
        <v>1.4836910995603064E-2</v>
      </c>
      <c r="S201" s="52">
        <f>N201*'used Standard Values'!C196</f>
        <v>1.8017707219788594E-2</v>
      </c>
      <c r="T201" s="52">
        <f>N201*'used Standard Values'!D196</f>
        <v>3.8452490412723604E-5</v>
      </c>
    </row>
    <row r="202" spans="8:20" x14ac:dyDescent="0.25">
      <c r="H202" s="23"/>
      <c r="I202" s="23"/>
      <c r="J202" s="23"/>
      <c r="K202" s="23"/>
      <c r="L202" s="23"/>
      <c r="M202" s="61">
        <v>572</v>
      </c>
      <c r="N202" s="62">
        <v>1.8885680008096033E-2</v>
      </c>
      <c r="O202" s="56">
        <f>N202/MAX($N$10:$N$730)</f>
        <v>0.94153607566506881</v>
      </c>
      <c r="P202" s="23"/>
      <c r="Q202" s="53">
        <f>M202</f>
        <v>572</v>
      </c>
      <c r="R202" s="52">
        <f>N202*'used Standard Values'!B197</f>
        <v>1.5010821943842935E-2</v>
      </c>
      <c r="S202" s="52">
        <f>N202*'used Standard Values'!C197</f>
        <v>1.7724195579054119E-2</v>
      </c>
      <c r="T202" s="52">
        <f>N202*'used Standard Values'!D197</f>
        <v>3.6793081791772694E-5</v>
      </c>
    </row>
    <row r="203" spans="8:20" x14ac:dyDescent="0.25">
      <c r="H203" s="23"/>
      <c r="I203" s="23"/>
      <c r="J203" s="23"/>
      <c r="K203" s="23"/>
      <c r="L203" s="23"/>
      <c r="M203" s="61">
        <v>573</v>
      </c>
      <c r="N203" s="62">
        <v>1.87065962248688E-2</v>
      </c>
      <c r="O203" s="56">
        <f>N203/MAX($N$10:$N$730)</f>
        <v>0.93260794374698375</v>
      </c>
      <c r="P203" s="23"/>
      <c r="Q203" s="53">
        <f>M203</f>
        <v>573</v>
      </c>
      <c r="R203" s="52">
        <f>N203*'used Standard Values'!B198</f>
        <v>1.5169672732886446E-2</v>
      </c>
      <c r="S203" s="52">
        <f>N203*'used Standard Values'!C198</f>
        <v>1.741888651921826E-2</v>
      </c>
      <c r="T203" s="52">
        <f>N203*'used Standard Values'!D198</f>
        <v>3.5351725545757061E-5</v>
      </c>
    </row>
    <row r="204" spans="8:20" x14ac:dyDescent="0.25">
      <c r="H204" s="23"/>
      <c r="I204" s="23"/>
      <c r="J204" s="23"/>
      <c r="K204" s="23"/>
      <c r="L204" s="23"/>
      <c r="M204" s="61">
        <v>574</v>
      </c>
      <c r="N204" s="62">
        <v>1.8521272616290978E-2</v>
      </c>
      <c r="O204" s="56">
        <f>N204/MAX($N$10:$N$730)</f>
        <v>0.92336872847521967</v>
      </c>
      <c r="P204" s="23"/>
      <c r="Q204" s="53">
        <f>M204</f>
        <v>574</v>
      </c>
      <c r="R204" s="52">
        <f>N204*'used Standard Values'!B199</f>
        <v>1.5313847526710266E-2</v>
      </c>
      <c r="S204" s="52">
        <f>N204*'used Standard Values'!C199</f>
        <v>1.7103609959185789E-2</v>
      </c>
      <c r="T204" s="52">
        <f>N204*'used Standard Values'!D199</f>
        <v>3.4096421961326395E-5</v>
      </c>
    </row>
    <row r="205" spans="8:20" x14ac:dyDescent="0.25">
      <c r="H205" s="23"/>
      <c r="I205" s="23"/>
      <c r="J205" s="23"/>
      <c r="K205" s="23"/>
      <c r="L205" s="23"/>
      <c r="M205" s="61">
        <v>575</v>
      </c>
      <c r="N205" s="62">
        <v>1.8330861031857999E-2</v>
      </c>
      <c r="O205" s="56">
        <f>N205/MAX($N$10:$N$730)</f>
        <v>0.9138758547268907</v>
      </c>
      <c r="P205" s="23"/>
      <c r="Q205" s="53">
        <f>M205</f>
        <v>575</v>
      </c>
      <c r="R205" s="52">
        <f>N205*'used Standard Values'!B200</f>
        <v>1.5443750419340365E-2</v>
      </c>
      <c r="S205" s="52">
        <f>N205*'used Standard Values'!C200</f>
        <v>1.6780070188562812E-2</v>
      </c>
      <c r="T205" s="52">
        <f>N205*'used Standard Values'!D200</f>
        <v>3.2995549857344394E-5</v>
      </c>
    </row>
    <row r="206" spans="8:20" x14ac:dyDescent="0.25">
      <c r="H206" s="23"/>
      <c r="I206" s="23"/>
      <c r="J206" s="23"/>
      <c r="K206" s="23"/>
      <c r="L206" s="23"/>
      <c r="M206" s="61">
        <v>576</v>
      </c>
      <c r="N206" s="62">
        <v>1.8137165850253247E-2</v>
      </c>
      <c r="O206" s="56">
        <f>N206/MAX($N$10:$N$730)</f>
        <v>0.90421927889349785</v>
      </c>
      <c r="P206" s="23"/>
      <c r="Q206" s="53">
        <f>M206</f>
        <v>576</v>
      </c>
      <c r="R206" s="52">
        <f>N206*'used Standard Values'!B201</f>
        <v>1.5560464040822394E-2</v>
      </c>
      <c r="S206" s="52">
        <f>N206*'used Standard Values'!C201</f>
        <v>1.6450525504041136E-2</v>
      </c>
      <c r="T206" s="52">
        <f>N206*'used Standard Values'!D201</f>
        <v>3.2035077514829253E-5</v>
      </c>
    </row>
    <row r="207" spans="8:20" x14ac:dyDescent="0.25">
      <c r="H207" s="23"/>
      <c r="I207" s="23"/>
      <c r="J207" s="23"/>
      <c r="K207" s="23"/>
      <c r="L207" s="23"/>
      <c r="M207" s="61">
        <v>577</v>
      </c>
      <c r="N207" s="62">
        <v>1.7941821820769574E-2</v>
      </c>
      <c r="O207" s="56">
        <f>N207/MAX($N$10:$N$730)</f>
        <v>0.89448050057861517</v>
      </c>
      <c r="P207" s="23"/>
      <c r="Q207" s="53">
        <f>M207</f>
        <v>577</v>
      </c>
      <c r="R207" s="52">
        <f>N207*'used Standard Values'!B202</f>
        <v>1.5664674502192413E-2</v>
      </c>
      <c r="S207" s="52">
        <f>N207*'used Standard Values'!C202</f>
        <v>1.6116729468059796E-2</v>
      </c>
      <c r="T207" s="52">
        <f>N207*'used Standard Values'!D202</f>
        <v>3.1179297960133367E-5</v>
      </c>
    </row>
    <row r="208" spans="8:20" x14ac:dyDescent="0.25">
      <c r="H208" s="23"/>
      <c r="I208" s="23"/>
      <c r="J208" s="23"/>
      <c r="K208" s="23"/>
      <c r="L208" s="23"/>
      <c r="M208" s="61">
        <v>578</v>
      </c>
      <c r="N208" s="62">
        <v>1.774522272559419E-2</v>
      </c>
      <c r="O208" s="56">
        <f>N208/MAX($N$10:$N$730)</f>
        <v>0.88467915159507937</v>
      </c>
      <c r="P208" s="23"/>
      <c r="Q208" s="53">
        <f>M208</f>
        <v>578</v>
      </c>
      <c r="R208" s="52">
        <f>N208*'used Standard Values'!B203</f>
        <v>1.5755883884807819E-2</v>
      </c>
      <c r="S208" s="52">
        <f>N208*'used Standard Values'!C203</f>
        <v>1.5779137224667436E-2</v>
      </c>
      <c r="T208" s="52">
        <f>N208*'used Standard Values'!D203</f>
        <v>3.0365625128036776E-5</v>
      </c>
    </row>
    <row r="209" spans="8:20" x14ac:dyDescent="0.25">
      <c r="H209" s="23"/>
      <c r="I209" s="23"/>
      <c r="J209" s="23"/>
      <c r="K209" s="23"/>
      <c r="L209" s="23"/>
      <c r="M209" s="61">
        <v>579</v>
      </c>
      <c r="N209" s="62">
        <v>1.755055432534031E-2</v>
      </c>
      <c r="O209" s="56">
        <f>N209/MAX($N$10:$N$730)</f>
        <v>0.87497405643554771</v>
      </c>
      <c r="P209" s="23"/>
      <c r="Q209" s="53">
        <f>M209</f>
        <v>579</v>
      </c>
      <c r="R209" s="52">
        <f>N209*'used Standard Values'!B204</f>
        <v>1.583618283278785E-2</v>
      </c>
      <c r="S209" s="52">
        <f>N209*'used Standard Values'!C204</f>
        <v>1.544065476523482E-2</v>
      </c>
      <c r="T209" s="52">
        <f>N209*'used Standard Values'!D204</f>
        <v>2.9538758816687539E-5</v>
      </c>
    </row>
    <row r="210" spans="8:20" x14ac:dyDescent="0.25">
      <c r="H210" s="23"/>
      <c r="I210" s="23"/>
      <c r="J210" s="23"/>
      <c r="K210" s="23"/>
      <c r="L210" s="23"/>
      <c r="M210" s="61">
        <v>580</v>
      </c>
      <c r="N210" s="62">
        <v>1.7357978726204905E-2</v>
      </c>
      <c r="O210" s="56">
        <f>N210/MAX($N$10:$N$730)</f>
        <v>0.86537329682291686</v>
      </c>
      <c r="P210" s="23"/>
      <c r="Q210" s="53">
        <f>M210</f>
        <v>580</v>
      </c>
      <c r="R210" s="52">
        <f>N210*'used Standard Values'!B205</f>
        <v>1.5905115906821553E-2</v>
      </c>
      <c r="S210" s="52">
        <f>N210*'used Standard Values'!C205</f>
        <v>1.5101441491798267E-2</v>
      </c>
      <c r="T210" s="52">
        <f>N210*'used Standard Values'!D205</f>
        <v>2.8640682256216817E-5</v>
      </c>
    </row>
    <row r="211" spans="8:20" x14ac:dyDescent="0.25">
      <c r="H211" s="23"/>
      <c r="I211" s="23"/>
      <c r="J211" s="23"/>
      <c r="K211" s="23"/>
      <c r="L211" s="23"/>
      <c r="M211" s="61">
        <v>581</v>
      </c>
      <c r="N211" s="62">
        <v>1.7169582160798801E-2</v>
      </c>
      <c r="O211" s="56">
        <f>N211/MAX($N$10:$N$730)</f>
        <v>0.85598088083444313</v>
      </c>
      <c r="P211" s="23"/>
      <c r="Q211" s="53">
        <f>M211</f>
        <v>581</v>
      </c>
      <c r="R211" s="52">
        <f>N211*'used Standard Values'!B206</f>
        <v>1.5964268908319645E-2</v>
      </c>
      <c r="S211" s="52">
        <f>N211*'used Standard Values'!C206</f>
        <v>1.4763459237241266E-2</v>
      </c>
      <c r="T211" s="52">
        <f>N211*'used Standard Values'!D206</f>
        <v>2.7645310833313455E-5</v>
      </c>
    </row>
    <row r="212" spans="8:20" x14ac:dyDescent="0.25">
      <c r="H212" s="23"/>
      <c r="I212" s="23"/>
      <c r="J212" s="23"/>
      <c r="K212" s="23"/>
      <c r="L212" s="23"/>
      <c r="M212" s="61">
        <v>582</v>
      </c>
      <c r="N212" s="62">
        <v>1.6985764673127325E-2</v>
      </c>
      <c r="O212" s="56">
        <f>N212/MAX($N$10:$N$730)</f>
        <v>0.84681675246275512</v>
      </c>
      <c r="P212" s="23"/>
      <c r="Q212" s="53">
        <f>M212</f>
        <v>582</v>
      </c>
      <c r="R212" s="52">
        <f>N212*'used Standard Values'!B207</f>
        <v>1.6014151756600967E-2</v>
      </c>
      <c r="S212" s="52">
        <f>N212*'used Standard Values'!C207</f>
        <v>1.4427572627236965E-2</v>
      </c>
      <c r="T212" s="52">
        <f>N212*'used Standard Values'!D207</f>
        <v>2.657253025464039E-5</v>
      </c>
    </row>
    <row r="213" spans="8:20" x14ac:dyDescent="0.25">
      <c r="H213" s="23"/>
      <c r="I213" s="23"/>
      <c r="J213" s="23"/>
      <c r="K213" s="23"/>
      <c r="L213" s="23"/>
      <c r="M213" s="61">
        <v>583</v>
      </c>
      <c r="N213" s="62">
        <v>1.6809144603270806E-2</v>
      </c>
      <c r="O213" s="56">
        <f>N213/MAX($N$10:$N$730)</f>
        <v>0.83801144773530512</v>
      </c>
      <c r="P213" s="23"/>
      <c r="Q213" s="53">
        <f>M213</f>
        <v>583</v>
      </c>
      <c r="R213" s="52">
        <f>N213*'used Standard Values'!B208</f>
        <v>1.6057399314665488E-2</v>
      </c>
      <c r="S213" s="52">
        <f>N213*'used Standard Values'!C208</f>
        <v>1.4096518465484169E-2</v>
      </c>
      <c r="T213" s="52">
        <f>N213*'used Standard Values'!D208</f>
        <v>2.5442321271510692E-5</v>
      </c>
    </row>
    <row r="214" spans="8:20" x14ac:dyDescent="0.25">
      <c r="H214" s="23"/>
      <c r="I214" s="23"/>
      <c r="J214" s="23"/>
      <c r="K214" s="23"/>
      <c r="L214" s="23"/>
      <c r="M214" s="61">
        <v>584</v>
      </c>
      <c r="N214" s="62">
        <v>1.6640436268706194E-2</v>
      </c>
      <c r="O214" s="56">
        <f>N214/MAX($N$10:$N$730)</f>
        <v>0.82960057859054248</v>
      </c>
      <c r="P214" s="23"/>
      <c r="Q214" s="53">
        <f>M214</f>
        <v>584</v>
      </c>
      <c r="R214" s="52">
        <f>N214*'used Standard Values'!B209</f>
        <v>1.6094927822901839E-2</v>
      </c>
      <c r="S214" s="52">
        <f>N214*'used Standard Values'!C209</f>
        <v>1.377131387982302E-2</v>
      </c>
      <c r="T214" s="52">
        <f>N214*'used Standard Values'!D209</f>
        <v>2.427062543230485E-5</v>
      </c>
    </row>
    <row r="215" spans="8:20" x14ac:dyDescent="0.25">
      <c r="H215" s="23"/>
      <c r="I215" s="23"/>
      <c r="J215" s="23"/>
      <c r="K215" s="23"/>
      <c r="L215" s="23"/>
      <c r="M215" s="61">
        <v>585</v>
      </c>
      <c r="N215" s="62">
        <v>1.648145381808756E-2</v>
      </c>
      <c r="O215" s="56">
        <f>N215/MAX($N$10:$N$730)</f>
        <v>0.82167458849694164</v>
      </c>
      <c r="P215" s="23"/>
      <c r="Q215" s="53">
        <f>M215</f>
        <v>585</v>
      </c>
      <c r="R215" s="52">
        <f>N215*'used Standard Values'!B210</f>
        <v>1.6128750706380486E-2</v>
      </c>
      <c r="S215" s="52">
        <f>N215*'used Standard Values'!C210</f>
        <v>1.3453810751704876E-2</v>
      </c>
      <c r="T215" s="52">
        <f>N215*'used Standard Values'!D210</f>
        <v>2.3074035345322582E-5</v>
      </c>
    </row>
    <row r="216" spans="8:20" x14ac:dyDescent="0.25">
      <c r="H216" s="23"/>
      <c r="I216" s="23"/>
      <c r="J216" s="23"/>
      <c r="K216" s="23"/>
      <c r="L216" s="23"/>
      <c r="M216" s="61">
        <v>586</v>
      </c>
      <c r="N216" s="62">
        <v>1.6332061727921666E-2</v>
      </c>
      <c r="O216" s="56">
        <f>N216/MAX($N$10:$N$730)</f>
        <v>0.81422672099892734</v>
      </c>
      <c r="P216" s="23"/>
      <c r="Q216" s="53">
        <f>M216</f>
        <v>586</v>
      </c>
      <c r="R216" s="52">
        <f>N216*'used Standard Values'!B211</f>
        <v>1.6158706691916814E-2</v>
      </c>
      <c r="S216" s="52">
        <f>N216*'used Standard Values'!C211</f>
        <v>1.3143956718704199E-2</v>
      </c>
      <c r="T216" s="52">
        <f>N216*'used Standard Values'!D211</f>
        <v>2.1830527953675867E-5</v>
      </c>
    </row>
    <row r="217" spans="8:20" x14ac:dyDescent="0.25">
      <c r="H217" s="23"/>
      <c r="I217" s="23"/>
      <c r="J217" s="23"/>
      <c r="K217" s="23"/>
      <c r="L217" s="23"/>
      <c r="M217" s="61">
        <v>587</v>
      </c>
      <c r="N217" s="62">
        <v>1.6194325706561697E-2</v>
      </c>
      <c r="O217" s="56">
        <f>N217/MAX($N$10:$N$730)</f>
        <v>0.80735996094721663</v>
      </c>
      <c r="P217" s="23"/>
      <c r="Q217" s="53">
        <f>M217</f>
        <v>587</v>
      </c>
      <c r="R217" s="52">
        <f>N217*'used Standard Values'!B212</f>
        <v>1.6187018826802898E-2</v>
      </c>
      <c r="S217" s="52">
        <f>N217*'used Standard Values'!C212</f>
        <v>1.2843428220011364E-2</v>
      </c>
      <c r="T217" s="52">
        <f>N217*'used Standard Values'!D212</f>
        <v>2.0566793647333358E-5</v>
      </c>
    </row>
    <row r="218" spans="8:20" x14ac:dyDescent="0.25">
      <c r="H218" s="23"/>
      <c r="I218" s="23"/>
      <c r="J218" s="23"/>
      <c r="K218" s="23"/>
      <c r="L218" s="23"/>
      <c r="M218" s="61">
        <v>588</v>
      </c>
      <c r="N218" s="62">
        <v>1.6068588254087367E-2</v>
      </c>
      <c r="O218" s="56">
        <f>N218/MAX($N$10:$N$730)</f>
        <v>0.80109138351097642</v>
      </c>
      <c r="P218" s="23"/>
      <c r="Q218" s="53">
        <f>M218</f>
        <v>588</v>
      </c>
      <c r="R218" s="52">
        <f>N218*'used Standard Values'!B213</f>
        <v>1.6214638866446418E-2</v>
      </c>
      <c r="S218" s="52">
        <f>N218*'used Standard Values'!C213</f>
        <v>1.2552652595387018E-2</v>
      </c>
      <c r="T218" s="52">
        <f>N218*'used Standard Values'!D213</f>
        <v>1.9362648846175277E-5</v>
      </c>
    </row>
    <row r="219" spans="8:20" x14ac:dyDescent="0.25">
      <c r="H219" s="23"/>
      <c r="I219" s="23"/>
      <c r="J219" s="23"/>
      <c r="K219" s="23"/>
      <c r="L219" s="23"/>
      <c r="M219" s="61">
        <v>589</v>
      </c>
      <c r="N219" s="62">
        <v>1.5955906140123818E-2</v>
      </c>
      <c r="O219" s="56">
        <f>N219/MAX($N$10:$N$730)</f>
        <v>0.79547367340822117</v>
      </c>
      <c r="P219" s="23"/>
      <c r="Q219" s="53">
        <f>M219</f>
        <v>589</v>
      </c>
      <c r="R219" s="52">
        <f>N219*'used Standard Values'!B214</f>
        <v>1.6243214568445342E-2</v>
      </c>
      <c r="S219" s="52">
        <f>N219*'used Standard Values'!C214</f>
        <v>1.2272560200435092E-2</v>
      </c>
      <c r="T219" s="52">
        <f>N219*'used Standard Values'!D214</f>
        <v>1.8296111025977358E-5</v>
      </c>
    </row>
    <row r="220" spans="8:20" x14ac:dyDescent="0.25">
      <c r="H220" s="23"/>
      <c r="I220" s="23"/>
      <c r="J220" s="23"/>
      <c r="K220" s="23"/>
      <c r="L220" s="23"/>
      <c r="M220" s="61">
        <v>590</v>
      </c>
      <c r="N220" s="62">
        <v>1.5857446644282021E-2</v>
      </c>
      <c r="O220" s="56">
        <f>N220/MAX($N$10:$N$730)</f>
        <v>0.79056502477671275</v>
      </c>
      <c r="P220" s="23"/>
      <c r="Q220" s="53">
        <f>M220</f>
        <v>590</v>
      </c>
      <c r="R220" s="52">
        <f>N220*'used Standard Values'!B215</f>
        <v>1.6274497491026638E-2</v>
      </c>
      <c r="S220" s="52">
        <f>N220*'used Standard Values'!C215</f>
        <v>1.2004087109721491E-2</v>
      </c>
      <c r="T220" s="52">
        <f>N220*'used Standard Values'!D215</f>
        <v>1.7443191308710226E-5</v>
      </c>
    </row>
    <row r="221" spans="8:20" x14ac:dyDescent="0.25">
      <c r="H221" s="23"/>
      <c r="I221" s="23"/>
      <c r="J221" s="23"/>
      <c r="K221" s="23"/>
      <c r="L221" s="23"/>
      <c r="M221" s="61">
        <v>591</v>
      </c>
      <c r="N221" s="62">
        <v>1.5773183712450418E-2</v>
      </c>
      <c r="O221" s="56">
        <f>N221/MAX($N$10:$N$730)</f>
        <v>0.78636413870182686</v>
      </c>
      <c r="P221" s="23"/>
      <c r="Q221" s="53">
        <f>M221</f>
        <v>591</v>
      </c>
      <c r="R221" s="52">
        <f>N221*'used Standard Values'!B216</f>
        <v>1.6309199082595507E-2</v>
      </c>
      <c r="S221" s="52">
        <f>N221*'used Standard Values'!C216</f>
        <v>1.1747143239900669E-2</v>
      </c>
      <c r="T221" s="52">
        <f>N221*'used Standard Values'!D216</f>
        <v>1.6858378751867004E-5</v>
      </c>
    </row>
    <row r="222" spans="8:20" x14ac:dyDescent="0.25">
      <c r="H222" s="23"/>
      <c r="I222" s="23"/>
      <c r="J222" s="23"/>
      <c r="K222" s="23"/>
      <c r="L222" s="23"/>
      <c r="M222" s="61">
        <v>592</v>
      </c>
      <c r="N222" s="62">
        <v>1.5703818743552065E-2</v>
      </c>
      <c r="O222" s="56">
        <f>N222/MAX($N$10:$N$730)</f>
        <v>0.78290598307400794</v>
      </c>
      <c r="P222" s="23"/>
      <c r="Q222" s="53">
        <f>M222</f>
        <v>592</v>
      </c>
      <c r="R222" s="52">
        <f>N222*'used Standard Values'!B217</f>
        <v>1.6347455458575289E-2</v>
      </c>
      <c r="S222" s="52">
        <f>N222*'used Standard Values'!C217</f>
        <v>1.1501828613317389E-2</v>
      </c>
      <c r="T222" s="52">
        <f>N222*'used Standard Values'!D217</f>
        <v>1.6479587389483539E-5</v>
      </c>
    </row>
    <row r="223" spans="8:20" x14ac:dyDescent="0.25">
      <c r="H223" s="23"/>
      <c r="I223" s="23"/>
      <c r="J223" s="23"/>
      <c r="K223" s="23"/>
      <c r="L223" s="23"/>
      <c r="M223" s="61">
        <v>593</v>
      </c>
      <c r="N223" s="62">
        <v>1.5649185515246213E-2</v>
      </c>
      <c r="O223" s="56">
        <f>N223/MAX($N$10:$N$730)</f>
        <v>0.78018227096208215</v>
      </c>
      <c r="P223" s="23"/>
      <c r="Q223" s="53">
        <f>M223</f>
        <v>593</v>
      </c>
      <c r="R223" s="52">
        <f>N223*'used Standard Values'!B218</f>
        <v>1.6387639281339652E-2</v>
      </c>
      <c r="S223" s="52">
        <f>N223*'used Standard Values'!C218</f>
        <v>1.1267469908045127E-2</v>
      </c>
      <c r="T223" s="52">
        <f>N223*'used Standard Values'!D218</f>
        <v>1.620629651958898E-5</v>
      </c>
    </row>
    <row r="224" spans="8:20" x14ac:dyDescent="0.25">
      <c r="H224" s="23"/>
      <c r="I224" s="23"/>
      <c r="J224" s="23"/>
      <c r="K224" s="23"/>
      <c r="L224" s="23"/>
      <c r="M224" s="61">
        <v>594</v>
      </c>
      <c r="N224" s="62">
        <v>1.5608765595134411E-2</v>
      </c>
      <c r="O224" s="56">
        <f>N224/MAX($N$10:$N$730)</f>
        <v>0.77816715617964127</v>
      </c>
      <c r="P224" s="23"/>
      <c r="Q224" s="53">
        <f>M224</f>
        <v>594</v>
      </c>
      <c r="R224" s="52">
        <f>N224*'used Standard Values'!B219</f>
        <v>1.642770601698465E-2</v>
      </c>
      <c r="S224" s="52">
        <f>N224*'used Standard Values'!C219</f>
        <v>1.1043147027878012E-2</v>
      </c>
      <c r="T224" s="52">
        <f>N224*'used Standard Values'!D219</f>
        <v>1.5939671425751262E-5</v>
      </c>
    </row>
    <row r="225" spans="8:20" x14ac:dyDescent="0.25">
      <c r="H225" s="23"/>
      <c r="I225" s="23"/>
      <c r="J225" s="23"/>
      <c r="K225" s="23"/>
      <c r="L225" s="23"/>
      <c r="M225" s="61">
        <v>595</v>
      </c>
      <c r="N225" s="62">
        <v>1.5583012161602924E-2</v>
      </c>
      <c r="O225" s="56">
        <f>N225/MAX($N$10:$N$730)</f>
        <v>0.77688323170714457</v>
      </c>
      <c r="P225" s="23"/>
      <c r="Q225" s="53">
        <f>M225</f>
        <v>595</v>
      </c>
      <c r="R225" s="52">
        <f>N225*'used Standard Values'!B220</f>
        <v>1.646656895116581E-2</v>
      </c>
      <c r="S225" s="52">
        <f>N225*'used Standard Values'!C220</f>
        <v>1.0828635151097872E-2</v>
      </c>
      <c r="T225" s="52">
        <f>N225*'used Standard Values'!D220</f>
        <v>1.5583012161602925E-5</v>
      </c>
    </row>
    <row r="226" spans="8:20" x14ac:dyDescent="0.25">
      <c r="H226" s="23"/>
      <c r="I226" s="23"/>
      <c r="J226" s="23"/>
      <c r="K226" s="23"/>
      <c r="L226" s="23"/>
      <c r="M226" s="61">
        <v>596</v>
      </c>
      <c r="N226" s="62">
        <v>1.5570903566232754E-2</v>
      </c>
      <c r="O226" s="56">
        <f>N226/MAX($N$10:$N$730)</f>
        <v>0.77627956377664065</v>
      </c>
      <c r="P226" s="23"/>
      <c r="Q226" s="53">
        <f>M226</f>
        <v>596</v>
      </c>
      <c r="R226" s="52">
        <f>N226*'used Standard Values'!B221</f>
        <v>1.6501956402433501E-2</v>
      </c>
      <c r="S226" s="52">
        <f>N226*'used Standard Values'!C221</f>
        <v>1.0622769374232456E-2</v>
      </c>
      <c r="T226" s="52">
        <f>N226*'used Standard Values'!D221</f>
        <v>1.5082600030395695E-5</v>
      </c>
    </row>
    <row r="227" spans="8:20" x14ac:dyDescent="0.25">
      <c r="H227" s="23"/>
      <c r="I227" s="23"/>
      <c r="J227" s="23"/>
      <c r="K227" s="23"/>
      <c r="L227" s="23"/>
      <c r="M227" s="61">
        <v>597</v>
      </c>
      <c r="N227" s="62">
        <v>1.5571781381501268E-2</v>
      </c>
      <c r="O227" s="56">
        <f>N227/MAX($N$10:$N$730)</f>
        <v>0.77632332681523508</v>
      </c>
      <c r="P227" s="23"/>
      <c r="Q227" s="53">
        <f>M227</f>
        <v>597</v>
      </c>
      <c r="R227" s="52">
        <f>N227*'used Standard Values'!B222</f>
        <v>1.653410501345294E-2</v>
      </c>
      <c r="S227" s="52">
        <f>N227*'used Standard Values'!C222</f>
        <v>1.0424865396323865E-2</v>
      </c>
      <c r="T227" s="52">
        <f>N227*'used Standard Values'!D222</f>
        <v>1.4480510942285658E-5</v>
      </c>
    </row>
    <row r="228" spans="8:20" x14ac:dyDescent="0.25">
      <c r="H228" s="23"/>
      <c r="I228" s="23"/>
      <c r="J228" s="23"/>
      <c r="K228" s="23"/>
      <c r="L228" s="23"/>
      <c r="M228" s="61">
        <v>598</v>
      </c>
      <c r="N228" s="62">
        <v>1.5585375487472757E-2</v>
      </c>
      <c r="O228" s="56">
        <f>N228/MAX($N$10:$N$730)</f>
        <v>0.77700105412942677</v>
      </c>
      <c r="P228" s="23"/>
      <c r="Q228" s="53">
        <f>M228</f>
        <v>598</v>
      </c>
      <c r="R228" s="52">
        <f>N228*'used Standard Values'!B223</f>
        <v>1.6564243048639359E-2</v>
      </c>
      <c r="S228" s="52">
        <f>N228*'used Standard Values'!C223</f>
        <v>1.023451709701088E-2</v>
      </c>
      <c r="T228" s="52">
        <f>N228*'used Standard Values'!D223</f>
        <v>1.3822357812329839E-5</v>
      </c>
    </row>
    <row r="229" spans="8:20" x14ac:dyDescent="0.25">
      <c r="H229" s="23"/>
      <c r="I229" s="23"/>
      <c r="J229" s="23"/>
      <c r="K229" s="23"/>
      <c r="L229" s="23"/>
      <c r="M229" s="61">
        <v>599</v>
      </c>
      <c r="N229" s="62">
        <v>1.561048924510567E-2</v>
      </c>
      <c r="O229" s="56">
        <f>N229/MAX($N$10:$N$730)</f>
        <v>0.77825308788181269</v>
      </c>
      <c r="P229" s="23"/>
      <c r="Q229" s="53">
        <f>M229</f>
        <v>599</v>
      </c>
      <c r="R229" s="52">
        <f>N229*'used Standard Values'!B224</f>
        <v>1.6592538879319569E-2</v>
      </c>
      <c r="S229" s="52">
        <f>N229*'used Standard Values'!C224</f>
        <v>1.0050732325917211E-2</v>
      </c>
      <c r="T229" s="52">
        <f>N229*'used Standard Values'!D224</f>
        <v>1.3152773818356233E-5</v>
      </c>
    </row>
    <row r="230" spans="8:20" x14ac:dyDescent="0.25">
      <c r="H230" s="23"/>
      <c r="I230" s="23"/>
      <c r="J230" s="23"/>
      <c r="K230" s="23"/>
      <c r="L230" s="23"/>
      <c r="M230" s="61">
        <v>600</v>
      </c>
      <c r="N230" s="62">
        <v>1.5646110068766338E-2</v>
      </c>
      <c r="O230" s="56">
        <f>N230/MAX($N$10:$N$730)</f>
        <v>0.78002894612504492</v>
      </c>
      <c r="P230" s="23"/>
      <c r="Q230" s="53">
        <f>M230</f>
        <v>600</v>
      </c>
      <c r="R230" s="52">
        <f>N230*'used Standard Values'!B225</f>
        <v>1.6619298115043604E-2</v>
      </c>
      <c r="S230" s="52">
        <f>N230*'used Standard Values'!C225</f>
        <v>9.8726954533915594E-3</v>
      </c>
      <c r="T230" s="52">
        <f>N230*'used Standard Values'!D225</f>
        <v>1.2516888055013071E-5</v>
      </c>
    </row>
    <row r="231" spans="8:20" x14ac:dyDescent="0.25">
      <c r="H231" s="23"/>
      <c r="I231" s="23"/>
      <c r="J231" s="23"/>
      <c r="K231" s="23"/>
      <c r="L231" s="23"/>
      <c r="M231" s="61">
        <v>601</v>
      </c>
      <c r="N231" s="62">
        <v>1.5690140555672402E-2</v>
      </c>
      <c r="O231" s="56">
        <f>N231/MAX($N$10:$N$730)</f>
        <v>0.78222406389858479</v>
      </c>
      <c r="P231" s="23"/>
      <c r="Q231" s="53">
        <f>M231</f>
        <v>601</v>
      </c>
      <c r="R231" s="52">
        <f>N231*'used Standard Values'!B226</f>
        <v>1.6643084380349279E-2</v>
      </c>
      <c r="S231" s="52">
        <f>N231*'used Standard Values'!C226</f>
        <v>9.6989466802619509E-3</v>
      </c>
      <c r="T231" s="52">
        <f>N231*'used Standard Values'!D226</f>
        <v>1.193956935724447E-5</v>
      </c>
    </row>
    <row r="232" spans="8:20" x14ac:dyDescent="0.25">
      <c r="H232" s="23"/>
      <c r="I232" s="23"/>
      <c r="J232" s="23"/>
      <c r="K232" s="23"/>
      <c r="L232" s="23"/>
      <c r="M232" s="61">
        <v>602</v>
      </c>
      <c r="N232" s="62">
        <v>1.5743064061068276E-2</v>
      </c>
      <c r="O232" s="56">
        <f>N232/MAX($N$10:$N$730)</f>
        <v>0.7848625386349728</v>
      </c>
      <c r="P232" s="23"/>
      <c r="Q232" s="53">
        <f>M232</f>
        <v>602</v>
      </c>
      <c r="R232" s="52">
        <f>N232*'used Standard Values'!B227</f>
        <v>1.6663145399827724E-2</v>
      </c>
      <c r="S232" s="52">
        <f>N232*'used Standard Values'!C227</f>
        <v>9.5295033762871073E-3</v>
      </c>
      <c r="T232" s="52">
        <f>N232*'used Standard Values'!D227</f>
        <v>1.1392940599713891E-5</v>
      </c>
    </row>
    <row r="233" spans="8:20" x14ac:dyDescent="0.25">
      <c r="H233" s="23"/>
      <c r="I233" s="23"/>
      <c r="J233" s="23"/>
      <c r="K233" s="23"/>
      <c r="L233" s="23"/>
      <c r="M233" s="61">
        <v>603</v>
      </c>
      <c r="N233" s="62">
        <v>1.5802893667118133E-2</v>
      </c>
      <c r="O233" s="56">
        <f>N233/MAX($N$10:$N$730)</f>
        <v>0.78784531354509624</v>
      </c>
      <c r="P233" s="23"/>
      <c r="Q233" s="53">
        <f>M233</f>
        <v>603</v>
      </c>
      <c r="R233" s="52">
        <f>N233*'used Standard Values'!B228</f>
        <v>1.6675598988148532E-2</v>
      </c>
      <c r="S233" s="52">
        <f>N233*'used Standard Values'!C228</f>
        <v>9.3628289071620158E-3</v>
      </c>
      <c r="T233" s="52">
        <f>N233*'used Standard Values'!D228</f>
        <v>1.0839520824149671E-5</v>
      </c>
    </row>
    <row r="234" spans="8:20" x14ac:dyDescent="0.25">
      <c r="H234" s="23"/>
      <c r="I234" s="23"/>
      <c r="J234" s="23"/>
      <c r="K234" s="23"/>
      <c r="L234" s="23"/>
      <c r="M234" s="61">
        <v>604</v>
      </c>
      <c r="N234" s="62">
        <v>1.5868480078150043E-2</v>
      </c>
      <c r="O234" s="56">
        <f>N234/MAX($N$10:$N$730)</f>
        <v>0.79111509107142675</v>
      </c>
      <c r="P234" s="23"/>
      <c r="Q234" s="53">
        <f>M234</f>
        <v>604</v>
      </c>
      <c r="R234" s="52">
        <f>N234*'used Standard Values'!B229</f>
        <v>1.6677404413397882E-2</v>
      </c>
      <c r="S234" s="52">
        <f>N234*'used Standard Values'!C229</f>
        <v>9.1979724686907273E-3</v>
      </c>
      <c r="T234" s="52">
        <f>N234*'used Standard Values'!D229</f>
        <v>1.0242151781641163E-5</v>
      </c>
    </row>
    <row r="235" spans="8:20" x14ac:dyDescent="0.25">
      <c r="H235" s="23"/>
      <c r="I235" s="23"/>
      <c r="J235" s="23"/>
      <c r="K235" s="23"/>
      <c r="L235" s="23"/>
      <c r="M235" s="61">
        <v>605</v>
      </c>
      <c r="N235" s="62">
        <v>1.5938395152454873E-2</v>
      </c>
      <c r="O235" s="56">
        <f>N235/MAX($N$10:$N$730)</f>
        <v>0.7946006719275347</v>
      </c>
      <c r="P235" s="23"/>
      <c r="Q235" s="53">
        <f>M235</f>
        <v>605</v>
      </c>
      <c r="R235" s="52">
        <f>N235*'used Standard Values'!B230</f>
        <v>1.6665185971406815E-2</v>
      </c>
      <c r="S235" s="52">
        <f>N235*'used Standard Values'!C230</f>
        <v>9.0338823724114212E-3</v>
      </c>
      <c r="T235" s="52">
        <f>N235*'used Standard Values'!D230</f>
        <v>9.5630370914729219E-6</v>
      </c>
    </row>
    <row r="236" spans="8:20" x14ac:dyDescent="0.25">
      <c r="H236" s="23"/>
      <c r="I236" s="23"/>
      <c r="J236" s="23"/>
      <c r="K236" s="23"/>
      <c r="L236" s="23"/>
      <c r="M236" s="61">
        <v>606</v>
      </c>
      <c r="N236" s="62">
        <v>1.6011771202110166E-2</v>
      </c>
      <c r="O236" s="56">
        <f>N236/MAX($N$10:$N$730)</f>
        <v>0.79825879796856869</v>
      </c>
      <c r="P236" s="23"/>
      <c r="Q236" s="53">
        <f>M236</f>
        <v>606</v>
      </c>
      <c r="R236" s="52">
        <f>N236*'used Standard Values'!B231</f>
        <v>1.6636821113349819E-2</v>
      </c>
      <c r="S236" s="52">
        <f>N236*'used Standard Values'!C231</f>
        <v>8.8698983880692705E-3</v>
      </c>
      <c r="T236" s="52">
        <f>N236*'used Standard Values'!D231</f>
        <v>8.772316249655129E-6</v>
      </c>
    </row>
    <row r="237" spans="8:20" x14ac:dyDescent="0.25">
      <c r="H237" s="23"/>
      <c r="I237" s="23"/>
      <c r="J237" s="23"/>
      <c r="K237" s="23"/>
      <c r="L237" s="23"/>
      <c r="M237" s="61">
        <v>607</v>
      </c>
      <c r="N237" s="62">
        <v>1.6086973394698195E-2</v>
      </c>
      <c r="O237" s="56">
        <f>N237/MAX($N$10:$N$730)</f>
        <v>0.80200796544680553</v>
      </c>
      <c r="P237" s="23"/>
      <c r="Q237" s="53">
        <f>M237</f>
        <v>607</v>
      </c>
      <c r="R237" s="52">
        <f>N237*'used Standard Values'!B232</f>
        <v>1.6591473749934648E-2</v>
      </c>
      <c r="S237" s="52">
        <f>N237*'used Standard Values'!C232</f>
        <v>8.7052597392814762E-3</v>
      </c>
      <c r="T237" s="52">
        <f>N237*'used Standard Values'!D232</f>
        <v>7.9083561208336325E-6</v>
      </c>
    </row>
    <row r="238" spans="8:20" x14ac:dyDescent="0.25">
      <c r="H238" s="23"/>
      <c r="I238" s="23"/>
      <c r="J238" s="23"/>
      <c r="K238" s="23"/>
      <c r="L238" s="23"/>
      <c r="M238" s="61">
        <v>608</v>
      </c>
      <c r="N238" s="62">
        <v>1.6163607318302773E-2</v>
      </c>
      <c r="O238" s="56">
        <f>N238/MAX($N$10:$N$730)</f>
        <v>0.8058285111545872</v>
      </c>
      <c r="P238" s="23"/>
      <c r="Q238" s="53">
        <f>M238</f>
        <v>608</v>
      </c>
      <c r="R238" s="52">
        <f>N238*'used Standard Values'!B233</f>
        <v>1.6529974874500888E-2</v>
      </c>
      <c r="S238" s="52">
        <f>N238*'used Standard Values'!C233</f>
        <v>8.5400871847257608E-3</v>
      </c>
      <c r="T238" s="52">
        <f>N238*'used Standard Values'!D233</f>
        <v>7.0376346263890272E-6</v>
      </c>
    </row>
    <row r="239" spans="8:20" x14ac:dyDescent="0.25">
      <c r="H239" s="23"/>
      <c r="I239" s="23"/>
      <c r="J239" s="23"/>
      <c r="K239" s="23"/>
      <c r="L239" s="23"/>
      <c r="M239" s="61">
        <v>609</v>
      </c>
      <c r="N239" s="62">
        <v>1.6239453521920889E-2</v>
      </c>
      <c r="O239" s="56">
        <f>N239/MAX($N$10:$N$730)</f>
        <v>0.80960978547873563</v>
      </c>
      <c r="P239" s="23"/>
      <c r="Q239" s="53">
        <f>M239</f>
        <v>609</v>
      </c>
      <c r="R239" s="52">
        <f>N239*'used Standard Values'!B234</f>
        <v>1.6451341039638856E-2</v>
      </c>
      <c r="S239" s="52">
        <f>N239*'used Standard Values'!C234</f>
        <v>8.373586770251169E-3</v>
      </c>
      <c r="T239" s="52">
        <f>N239*'used Standard Values'!D234</f>
        <v>6.2272896518543813E-6</v>
      </c>
    </row>
    <row r="240" spans="8:20" x14ac:dyDescent="0.25">
      <c r="H240" s="23"/>
      <c r="I240" s="23"/>
      <c r="J240" s="23"/>
      <c r="K240" s="23"/>
      <c r="L240" s="23"/>
      <c r="M240" s="61">
        <v>610</v>
      </c>
      <c r="N240" s="62">
        <v>1.6314061517007487E-2</v>
      </c>
      <c r="O240" s="56">
        <f>N240/MAX($N$10:$N$730)</f>
        <v>0.81332932953947157</v>
      </c>
      <c r="P240" s="23"/>
      <c r="Q240" s="53">
        <f>M240</f>
        <v>610</v>
      </c>
      <c r="R240" s="52">
        <f>N240*'used Standard Values'!B235</f>
        <v>1.6356478076951706E-2</v>
      </c>
      <c r="S240" s="52">
        <f>N240*'used Standard Values'!C235</f>
        <v>8.2059729430547651E-3</v>
      </c>
      <c r="T240" s="52">
        <f>N240*'used Standard Values'!D235</f>
        <v>5.5467809157825461E-6</v>
      </c>
    </row>
    <row r="241" spans="8:20" x14ac:dyDescent="0.25">
      <c r="H241" s="23"/>
      <c r="I241" s="23"/>
      <c r="J241" s="23"/>
      <c r="K241" s="23"/>
      <c r="L241" s="23"/>
      <c r="M241" s="61">
        <v>611</v>
      </c>
      <c r="N241" s="62">
        <v>1.6385579352843738E-2</v>
      </c>
      <c r="O241" s="56">
        <f>N241/MAX($N$10:$N$730)</f>
        <v>0.8168948152654002</v>
      </c>
      <c r="P241" s="23"/>
      <c r="Q241" s="53">
        <f>M241</f>
        <v>611</v>
      </c>
      <c r="R241" s="52">
        <f>N241*'used Standard Values'!B236</f>
        <v>1.6244130839080315E-2</v>
      </c>
      <c r="S241" s="52">
        <f>N241*'used Standard Values'!C236</f>
        <v>8.0366154424940436E-3</v>
      </c>
      <c r="T241" s="52">
        <f>N241*'used Standard Values'!D236</f>
        <v>5.0345233285731031E-6</v>
      </c>
    </row>
    <row r="242" spans="8:20" x14ac:dyDescent="0.25">
      <c r="H242" s="23"/>
      <c r="I242" s="23"/>
      <c r="J242" s="23"/>
      <c r="K242" s="23"/>
      <c r="L242" s="23"/>
      <c r="M242" s="61">
        <v>612</v>
      </c>
      <c r="N242" s="62">
        <v>1.6454119140746588E-2</v>
      </c>
      <c r="O242" s="56">
        <f>N242/MAX($N$10:$N$730)</f>
        <v>0.82031183190982615</v>
      </c>
      <c r="P242" s="23"/>
      <c r="Q242" s="53">
        <f>M242</f>
        <v>612</v>
      </c>
      <c r="R242" s="52">
        <f>N242*'used Standard Values'!B237</f>
        <v>1.6114035533874152E-2</v>
      </c>
      <c r="S242" s="52">
        <f>N242*'used Standard Values'!C237</f>
        <v>7.8655691544987482E-3</v>
      </c>
      <c r="T242" s="52">
        <f>N242*'used Standard Values'!D237</f>
        <v>4.6591483758938042E-6</v>
      </c>
    </row>
    <row r="243" spans="8:20" x14ac:dyDescent="0.25">
      <c r="H243" s="23"/>
      <c r="I243" s="23"/>
      <c r="J243" s="23"/>
      <c r="K243" s="23"/>
      <c r="L243" s="23"/>
      <c r="M243" s="61">
        <v>613</v>
      </c>
      <c r="N243" s="62">
        <v>1.651717807295246E-2</v>
      </c>
      <c r="O243" s="56">
        <f>N243/MAX($N$10:$N$730)</f>
        <v>0.82345560325082601</v>
      </c>
      <c r="P243" s="23"/>
      <c r="Q243" s="53">
        <f>M243</f>
        <v>613</v>
      </c>
      <c r="R243" s="52">
        <f>N243*'used Standard Values'!B238</f>
        <v>1.5963713863212742E-2</v>
      </c>
      <c r="S243" s="52">
        <f>N243*'used Standard Values'!C238</f>
        <v>7.6916798437851267E-3</v>
      </c>
      <c r="T243" s="52">
        <f>N243*'used Standard Values'!D238</f>
        <v>4.3843197476845011E-6</v>
      </c>
    </row>
    <row r="244" spans="8:20" x14ac:dyDescent="0.25">
      <c r="H244" s="23"/>
      <c r="I244" s="23"/>
      <c r="J244" s="23"/>
      <c r="K244" s="23"/>
      <c r="L244" s="23"/>
      <c r="M244" s="61">
        <v>614</v>
      </c>
      <c r="N244" s="62">
        <v>1.657444358470828E-2</v>
      </c>
      <c r="O244" s="56">
        <f>N244/MAX($N$10:$N$730)</f>
        <v>0.82631054652988256</v>
      </c>
      <c r="P244" s="23"/>
      <c r="Q244" s="53">
        <f>M244</f>
        <v>614</v>
      </c>
      <c r="R244" s="52">
        <f>N244*'used Standard Values'!B239</f>
        <v>1.5792923763357756E-2</v>
      </c>
      <c r="S244" s="52">
        <f>N244*'used Standard Values'!C239</f>
        <v>7.5149057595262055E-3</v>
      </c>
      <c r="T244" s="52">
        <f>N244*'used Standard Values'!D239</f>
        <v>4.173665334729221E-6</v>
      </c>
    </row>
    <row r="245" spans="8:20" x14ac:dyDescent="0.25">
      <c r="H245" s="23"/>
      <c r="I245" s="23"/>
      <c r="J245" s="23"/>
      <c r="K245" s="23"/>
      <c r="L245" s="23"/>
      <c r="M245" s="61">
        <v>615</v>
      </c>
      <c r="N245" s="62">
        <v>1.6624732635921902E-2</v>
      </c>
      <c r="O245" s="56">
        <f>N245/MAX($N$10:$N$730)</f>
        <v>0.82881768187837379</v>
      </c>
      <c r="P245" s="23"/>
      <c r="Q245" s="53">
        <f>M245</f>
        <v>615</v>
      </c>
      <c r="R245" s="52">
        <f>N245*'used Standard Values'!B240</f>
        <v>1.5600649105549112E-2</v>
      </c>
      <c r="S245" s="52">
        <f>N245*'used Standard Values'!C240</f>
        <v>7.3348320389687426E-3</v>
      </c>
      <c r="T245" s="52">
        <f>N245*'used Standard Values'!D240</f>
        <v>3.9899358326212564E-6</v>
      </c>
    </row>
    <row r="246" spans="8:20" x14ac:dyDescent="0.25">
      <c r="H246" s="23"/>
      <c r="I246" s="23"/>
      <c r="J246" s="23"/>
      <c r="K246" s="23"/>
      <c r="L246" s="23"/>
      <c r="M246" s="61">
        <v>616</v>
      </c>
      <c r="N246" s="62">
        <v>1.6666769666448332E-2</v>
      </c>
      <c r="O246" s="56">
        <f>N246/MAX($N$10:$N$730)</f>
        <v>0.83091341688698883</v>
      </c>
      <c r="P246" s="23"/>
      <c r="Q246" s="53">
        <f>M246</f>
        <v>616</v>
      </c>
      <c r="R246" s="52">
        <f>N246*'used Standard Values'!B241</f>
        <v>1.53866617554471E-2</v>
      </c>
      <c r="S246" s="52">
        <f>N246*'used Standard Values'!C241</f>
        <v>7.1513775284796502E-3</v>
      </c>
      <c r="T246" s="52">
        <f>N246*'used Standard Values'!D241</f>
        <v>3.8258019765933155E-6</v>
      </c>
    </row>
    <row r="247" spans="8:20" x14ac:dyDescent="0.25">
      <c r="H247" s="23"/>
      <c r="I247" s="23"/>
      <c r="J247" s="23"/>
      <c r="K247" s="23"/>
      <c r="L247" s="23"/>
      <c r="M247" s="61">
        <v>617</v>
      </c>
      <c r="N247" s="62">
        <v>1.6700954137308554E-2</v>
      </c>
      <c r="O247" s="56">
        <f>N247/MAX($N$10:$N$730)</f>
        <v>0.83261766648396518</v>
      </c>
      <c r="P247" s="23"/>
      <c r="Q247" s="53">
        <f>M247</f>
        <v>617</v>
      </c>
      <c r="R247" s="52">
        <f>N247*'used Standard Values'!B242</f>
        <v>1.5151840435348363E-2</v>
      </c>
      <c r="S247" s="52">
        <f>N247*'used Standard Values'!C242</f>
        <v>6.9648991096066103E-3</v>
      </c>
      <c r="T247" s="52">
        <f>N247*'used Standard Values'!D242</f>
        <v>3.6848985208557593E-6</v>
      </c>
    </row>
    <row r="248" spans="8:20" x14ac:dyDescent="0.25">
      <c r="H248" s="23"/>
      <c r="I248" s="23"/>
      <c r="J248" s="23"/>
      <c r="K248" s="23"/>
      <c r="L248" s="23"/>
      <c r="M248" s="61">
        <v>618</v>
      </c>
      <c r="N248" s="62">
        <v>1.6724508694354611E-2</v>
      </c>
      <c r="O248" s="56">
        <f>N248/MAX($N$10:$N$730)</f>
        <v>0.83379196707550673</v>
      </c>
      <c r="P248" s="23"/>
      <c r="Q248" s="53">
        <f>M248</f>
        <v>618</v>
      </c>
      <c r="R248" s="52">
        <f>N248*'used Standard Values'!B243</f>
        <v>1.4893208441340171E-2</v>
      </c>
      <c r="S248" s="52">
        <f>N248*'used Standard Values'!C243</f>
        <v>6.7739612054918373E-3</v>
      </c>
      <c r="T248" s="52">
        <f>N248*'used Standard Values'!D243</f>
        <v>3.5449268628554033E-6</v>
      </c>
    </row>
    <row r="249" spans="8:20" x14ac:dyDescent="0.25">
      <c r="H249" s="23"/>
      <c r="I249" s="23"/>
      <c r="J249" s="23"/>
      <c r="K249" s="23"/>
      <c r="L249" s="23"/>
      <c r="M249" s="61">
        <v>619</v>
      </c>
      <c r="N249" s="62">
        <v>1.6738039119517985E-2</v>
      </c>
      <c r="O249" s="56">
        <f>N249/MAX($N$10:$N$730)</f>
        <v>0.83446651961504692</v>
      </c>
      <c r="P249" s="23"/>
      <c r="Q249" s="53">
        <f>M249</f>
        <v>619</v>
      </c>
      <c r="R249" s="52">
        <f>N249*'used Standard Values'!B244</f>
        <v>1.4610969108209641E-2</v>
      </c>
      <c r="S249" s="52">
        <f>N249*'used Standard Values'!C244</f>
        <v>6.5785849912223925E-3</v>
      </c>
      <c r="T249" s="52">
        <f>N249*'used Standard Values'!D244</f>
        <v>3.3842088940462472E-6</v>
      </c>
    </row>
    <row r="250" spans="8:20" x14ac:dyDescent="0.25">
      <c r="H250" s="23"/>
      <c r="I250" s="23"/>
      <c r="J250" s="23"/>
      <c r="K250" s="23"/>
      <c r="L250" s="23"/>
      <c r="M250" s="61">
        <v>620</v>
      </c>
      <c r="N250" s="62">
        <v>1.6739861319543546E-2</v>
      </c>
      <c r="O250" s="56">
        <f>N250/MAX($N$10:$N$730)</f>
        <v>0.83455736448059625</v>
      </c>
      <c r="P250" s="23"/>
      <c r="Q250" s="53">
        <f>M250</f>
        <v>620</v>
      </c>
      <c r="R250" s="52">
        <f>N250*'used Standard Values'!B245</f>
        <v>1.4303372830497851E-2</v>
      </c>
      <c r="S250" s="52">
        <f>N250*'used Standard Values'!C245</f>
        <v>6.3778871627460914E-3</v>
      </c>
      <c r="T250" s="52">
        <f>N250*'used Standard Values'!D245</f>
        <v>3.1805736507132737E-6</v>
      </c>
    </row>
    <row r="251" spans="8:20" x14ac:dyDescent="0.25">
      <c r="H251" s="23"/>
      <c r="I251" s="23"/>
      <c r="J251" s="23"/>
      <c r="K251" s="23"/>
      <c r="L251" s="23"/>
      <c r="M251" s="61">
        <v>621</v>
      </c>
      <c r="N251" s="62">
        <v>1.6730363330741023E-2</v>
      </c>
      <c r="O251" s="56">
        <f>N251/MAX($N$10:$N$730)</f>
        <v>0.83408384702716032</v>
      </c>
      <c r="P251" s="23"/>
      <c r="Q251" s="53">
        <f>M251</f>
        <v>621</v>
      </c>
      <c r="R251" s="52">
        <f>N251*'used Standard Values'!B246</f>
        <v>1.3971258731688536E-2</v>
      </c>
      <c r="S251" s="52">
        <f>N251*'used Standard Values'!C246</f>
        <v>6.172138871395649E-3</v>
      </c>
      <c r="T251" s="52">
        <f>N251*'used Standard Values'!D246</f>
        <v>2.9146518060473848E-6</v>
      </c>
    </row>
    <row r="252" spans="8:20" x14ac:dyDescent="0.25">
      <c r="H252" s="23"/>
      <c r="I252" s="23"/>
      <c r="J252" s="23"/>
      <c r="K252" s="23"/>
      <c r="L252" s="23"/>
      <c r="M252" s="61">
        <v>622</v>
      </c>
      <c r="N252" s="62">
        <v>1.6708062475973305E-2</v>
      </c>
      <c r="O252" s="56">
        <f>N252/MAX($N$10:$N$730)</f>
        <v>0.83297204913198408</v>
      </c>
      <c r="P252" s="23"/>
      <c r="Q252" s="53">
        <f>M252</f>
        <v>622</v>
      </c>
      <c r="R252" s="52">
        <f>N252*'used Standard Values'!B247</f>
        <v>1.361616868254454E-2</v>
      </c>
      <c r="S252" s="52">
        <f>N252*'used Standard Values'!C247</f>
        <v>5.9618911507266217E-3</v>
      </c>
      <c r="T252" s="52">
        <f>N252*'used Standard Values'!D247</f>
        <v>2.600442843760485E-6</v>
      </c>
    </row>
    <row r="253" spans="8:20" x14ac:dyDescent="0.25">
      <c r="H253" s="23"/>
      <c r="I253" s="23"/>
      <c r="J253" s="23"/>
      <c r="K253" s="23"/>
      <c r="L253" s="23"/>
      <c r="M253" s="61">
        <v>623</v>
      </c>
      <c r="N253" s="62">
        <v>1.6672143992996637E-2</v>
      </c>
      <c r="O253" s="56">
        <f>N253/MAX($N$10:$N$730)</f>
        <v>0.83118135123330117</v>
      </c>
      <c r="P253" s="23"/>
      <c r="Q253" s="53">
        <f>M253</f>
        <v>623</v>
      </c>
      <c r="R253" s="52">
        <f>N253*'used Standard Values'!B248</f>
        <v>1.3240783349222025E-2</v>
      </c>
      <c r="S253" s="52">
        <f>N253*'used Standard Values'!C248</f>
        <v>5.7481684550446024E-3</v>
      </c>
      <c r="T253" s="52">
        <f>N253*'used Standard Values'!D248</f>
        <v>2.2667446972878227E-6</v>
      </c>
    </row>
    <row r="254" spans="8:20" x14ac:dyDescent="0.25">
      <c r="H254" s="23"/>
      <c r="I254" s="23"/>
      <c r="J254" s="23"/>
      <c r="K254" s="23"/>
      <c r="L254" s="23"/>
      <c r="M254" s="61">
        <v>624</v>
      </c>
      <c r="N254" s="62">
        <v>1.66231499507308E-2</v>
      </c>
      <c r="O254" s="56">
        <f>N254/MAX($N$10:$N$730)</f>
        <v>0.82873877790439965</v>
      </c>
      <c r="P254" s="23"/>
      <c r="Q254" s="53">
        <f>M254</f>
        <v>624</v>
      </c>
      <c r="R254" s="52">
        <f>N254*'used Standard Values'!B249</f>
        <v>1.2848930247017176E-2</v>
      </c>
      <c r="S254" s="52">
        <f>N254*'used Standard Values'!C249</f>
        <v>5.532476871042343E-3</v>
      </c>
      <c r="T254" s="52">
        <f>N254*'used Standard Values'!D249</f>
        <v>1.9424699281377312E-6</v>
      </c>
    </row>
    <row r="255" spans="8:20" x14ac:dyDescent="0.25">
      <c r="H255" s="23"/>
      <c r="I255" s="23"/>
      <c r="J255" s="23"/>
      <c r="K255" s="23"/>
      <c r="L255" s="23"/>
      <c r="M255" s="61">
        <v>625</v>
      </c>
      <c r="N255" s="62">
        <v>1.6560104393534909E-2</v>
      </c>
      <c r="O255" s="56">
        <f>N255/MAX($N$10:$N$730)</f>
        <v>0.8255956733677936</v>
      </c>
      <c r="P255" s="23"/>
      <c r="Q255" s="53">
        <f>M255</f>
        <v>625</v>
      </c>
      <c r="R255" s="52">
        <f>N255*'used Standard Values'!B250</f>
        <v>1.244326244130213E-2</v>
      </c>
      <c r="S255" s="52">
        <f>N255*'used Standard Values'!C250</f>
        <v>5.3157935103247062E-3</v>
      </c>
      <c r="T255" s="52">
        <f>N255*'used Standard Values'!D250</f>
        <v>1.656010439353491E-6</v>
      </c>
    </row>
    <row r="256" spans="8:20" x14ac:dyDescent="0.25">
      <c r="H256" s="23"/>
      <c r="I256" s="23"/>
      <c r="J256" s="23"/>
      <c r="K256" s="23"/>
      <c r="L256" s="23"/>
      <c r="M256" s="61">
        <v>626</v>
      </c>
      <c r="N256" s="62">
        <v>1.6482404591400244E-2</v>
      </c>
      <c r="O256" s="56">
        <f>N256/MAX($N$10:$N$730)</f>
        <v>0.82172198882212388</v>
      </c>
      <c r="P256" s="23"/>
      <c r="Q256" s="53">
        <f>M256</f>
        <v>626</v>
      </c>
      <c r="R256" s="52">
        <f>N256*'used Standard Values'!B251</f>
        <v>1.2025292078450319E-2</v>
      </c>
      <c r="S256" s="52">
        <f>N256*'used Standard Values'!C251</f>
        <v>5.0986357197350275E-3</v>
      </c>
      <c r="T256" s="52">
        <f>N256*'used Standard Values'!D251</f>
        <v>1.4196843938645925E-6</v>
      </c>
    </row>
    <row r="257" spans="8:20" x14ac:dyDescent="0.25">
      <c r="H257" s="23"/>
      <c r="I257" s="23"/>
      <c r="J257" s="23"/>
      <c r="K257" s="23"/>
      <c r="L257" s="23"/>
      <c r="M257" s="61">
        <v>627</v>
      </c>
      <c r="N257" s="62">
        <v>1.6389638724150453E-2</v>
      </c>
      <c r="O257" s="56">
        <f>N257/MAX($N$10:$N$730)</f>
        <v>0.81709719317967988</v>
      </c>
      <c r="P257" s="23"/>
      <c r="Q257" s="53">
        <f>M257</f>
        <v>627</v>
      </c>
      <c r="R257" s="52">
        <f>N257*'used Standard Values'!B252</f>
        <v>1.1597124797255151E-2</v>
      </c>
      <c r="S257" s="52">
        <f>N257*'used Standard Values'!C252</f>
        <v>4.8816604498437026E-3</v>
      </c>
      <c r="T257" s="52">
        <f>N257*'used Standard Values'!D252</f>
        <v>1.2226670488216237E-6</v>
      </c>
    </row>
    <row r="258" spans="8:20" x14ac:dyDescent="0.25">
      <c r="H258" s="23"/>
      <c r="I258" s="23"/>
      <c r="J258" s="23"/>
      <c r="K258" s="23"/>
      <c r="L258" s="23"/>
      <c r="M258" s="61">
        <v>628</v>
      </c>
      <c r="N258" s="62">
        <v>1.6282447245612796E-2</v>
      </c>
      <c r="O258" s="56">
        <f>N258/MAX($N$10:$N$730)</f>
        <v>0.81175321594381566</v>
      </c>
      <c r="P258" s="23"/>
      <c r="Q258" s="53">
        <f>M258</f>
        <v>628</v>
      </c>
      <c r="R258" s="52">
        <f>N258*'used Standard Values'!B253</f>
        <v>1.1163281652976075E-2</v>
      </c>
      <c r="S258" s="52">
        <f>N258*'used Standard Values'!C253</f>
        <v>4.6664451729302552E-3</v>
      </c>
      <c r="T258" s="52">
        <f>N258*'used Standard Values'!D253</f>
        <v>1.0583590709648316E-6</v>
      </c>
    </row>
    <row r="259" spans="8:20" x14ac:dyDescent="0.25">
      <c r="H259" s="23"/>
      <c r="I259" s="23"/>
      <c r="J259" s="23"/>
      <c r="K259" s="23"/>
      <c r="L259" s="23"/>
      <c r="M259" s="61">
        <v>629</v>
      </c>
      <c r="N259" s="62">
        <v>1.6159382698211003E-2</v>
      </c>
      <c r="O259" s="56">
        <f>N259/MAX($N$10:$N$730)</f>
        <v>0.80561789484526314</v>
      </c>
      <c r="P259" s="23"/>
      <c r="Q259" s="53">
        <f>M259</f>
        <v>629</v>
      </c>
      <c r="R259" s="52">
        <f>N259*'used Standard Values'!B254</f>
        <v>1.0726766292652526E-2</v>
      </c>
      <c r="S259" s="52">
        <f>N259*'used Standard Values'!C254</f>
        <v>4.4539217765030585E-3</v>
      </c>
      <c r="T259" s="52">
        <f>N259*'used Standard Values'!D254</f>
        <v>9.2000746775353741E-7</v>
      </c>
    </row>
    <row r="260" spans="8:20" x14ac:dyDescent="0.25">
      <c r="H260" s="23"/>
      <c r="I260" s="23"/>
      <c r="J260" s="23"/>
      <c r="K260" s="23"/>
      <c r="L260" s="23"/>
      <c r="M260" s="61">
        <v>630</v>
      </c>
      <c r="N260" s="62">
        <v>1.602170014443181E-2</v>
      </c>
      <c r="O260" s="56">
        <f>N260/MAX($N$10:$N$730)</f>
        <v>0.79875380039289323</v>
      </c>
      <c r="P260" s="23"/>
      <c r="Q260" s="53">
        <f>M260</f>
        <v>630</v>
      </c>
      <c r="R260" s="52">
        <f>N260*'used Standard Values'!B255</f>
        <v>1.0292340172782995E-2</v>
      </c>
      <c r="S260" s="52">
        <f>N260*'used Standard Values'!C255</f>
        <v>4.2457505382744298E-3</v>
      </c>
      <c r="T260" s="52">
        <f>N260*'used Standard Values'!D255</f>
        <v>8.0108484700458904E-7</v>
      </c>
    </row>
    <row r="261" spans="8:20" x14ac:dyDescent="0.25">
      <c r="H261" s="23"/>
      <c r="I261" s="23"/>
      <c r="J261" s="23"/>
      <c r="K261" s="23"/>
      <c r="L261" s="23"/>
      <c r="M261" s="61">
        <v>631</v>
      </c>
      <c r="N261" s="62">
        <v>1.5867563935346336E-2</v>
      </c>
      <c r="O261" s="56">
        <f>N261/MAX($N$10:$N$730)</f>
        <v>0.7910694172328474</v>
      </c>
      <c r="P261" s="23"/>
      <c r="Q261" s="53">
        <f>M261</f>
        <v>631</v>
      </c>
      <c r="R261" s="52">
        <f>N261*'used Standard Values'!B256</f>
        <v>9.8619274125203837E-3</v>
      </c>
      <c r="S261" s="52">
        <f>N261*'used Standard Values'!C256</f>
        <v>4.0424713643734261E-3</v>
      </c>
      <c r="T261" s="52">
        <f>N261*'used Standard Values'!D256</f>
        <v>7.0071162338489414E-7</v>
      </c>
    </row>
    <row r="262" spans="8:20" x14ac:dyDescent="0.25">
      <c r="H262" s="23"/>
      <c r="I262" s="23"/>
      <c r="J262" s="23"/>
      <c r="K262" s="23"/>
      <c r="L262" s="23"/>
      <c r="M262" s="61">
        <v>632</v>
      </c>
      <c r="N262" s="62">
        <v>1.5698701269851654E-2</v>
      </c>
      <c r="O262" s="56">
        <f>N262/MAX($N$10:$N$730)</f>
        <v>0.78265085399720802</v>
      </c>
      <c r="P262" s="23"/>
      <c r="Q262" s="53">
        <f>M262</f>
        <v>632</v>
      </c>
      <c r="R262" s="52">
        <f>N262*'used Standard Values'!B257</f>
        <v>9.4367059753853542E-3</v>
      </c>
      <c r="S262" s="52">
        <f>N262*'used Standard Values'!C257</f>
        <v>3.8444486744934636E-3</v>
      </c>
      <c r="T262" s="52">
        <f>N262*'used Standard Values'!D257</f>
        <v>6.1978472613374327E-7</v>
      </c>
    </row>
    <row r="263" spans="8:20" x14ac:dyDescent="0.25">
      <c r="H263" s="23"/>
      <c r="I263" s="23"/>
      <c r="J263" s="23"/>
      <c r="K263" s="23"/>
      <c r="L263" s="23"/>
      <c r="M263" s="61">
        <v>633</v>
      </c>
      <c r="N263" s="62">
        <v>1.5514560820527674E-2</v>
      </c>
      <c r="O263" s="56">
        <f>N263/MAX($N$10:$N$730)</f>
        <v>0.77347062453481219</v>
      </c>
      <c r="P263" s="23"/>
      <c r="Q263" s="53">
        <f>M263</f>
        <v>633</v>
      </c>
      <c r="R263" s="52">
        <f>N263*'used Standard Values'!B258</f>
        <v>9.0155919685248973E-3</v>
      </c>
      <c r="S263" s="52">
        <f>N263*'used Standard Values'!C258</f>
        <v>3.6511098619623878E-3</v>
      </c>
      <c r="T263" s="52">
        <f>N263*'used Standard Values'!D258</f>
        <v>5.5418011250924848E-7</v>
      </c>
    </row>
    <row r="264" spans="8:20" x14ac:dyDescent="0.25">
      <c r="H264" s="23"/>
      <c r="I264" s="23"/>
      <c r="J264" s="23"/>
      <c r="K264" s="23"/>
      <c r="L264" s="23"/>
      <c r="M264" s="61">
        <v>634</v>
      </c>
      <c r="N264" s="62">
        <v>1.5314465356745384E-2</v>
      </c>
      <c r="O264" s="56">
        <f>N264/MAX($N$10:$N$730)</f>
        <v>0.76349496585335641</v>
      </c>
      <c r="P264" s="23"/>
      <c r="Q264" s="53">
        <f>M264</f>
        <v>634</v>
      </c>
      <c r="R264" s="52">
        <f>N264*'used Standard Values'!B259</f>
        <v>8.5975056280065375E-3</v>
      </c>
      <c r="S264" s="52">
        <f>N264*'used Standard Values'!C259</f>
        <v>3.461877774395293E-3</v>
      </c>
      <c r="T264" s="52">
        <f>N264*'used Standard Values'!D259</f>
        <v>4.9986414924416936E-7</v>
      </c>
    </row>
    <row r="265" spans="8:20" x14ac:dyDescent="0.25">
      <c r="H265" s="23"/>
      <c r="I265" s="23"/>
      <c r="J265" s="23"/>
      <c r="K265" s="23"/>
      <c r="L265" s="23"/>
      <c r="M265" s="61">
        <v>635</v>
      </c>
      <c r="N265" s="62">
        <v>1.5099766029330761E-2</v>
      </c>
      <c r="O265" s="56">
        <f>N265/MAX($N$10:$N$730)</f>
        <v>0.75279123889752342</v>
      </c>
      <c r="P265" s="23"/>
      <c r="Q265" s="53">
        <f>M265</f>
        <v>635</v>
      </c>
      <c r="R265" s="52">
        <f>N265*'used Standard Values'!B260</f>
        <v>8.18256321129434E-3</v>
      </c>
      <c r="S265" s="52">
        <f>N265*'used Standard Values'!C260</f>
        <v>3.276649228364775E-3</v>
      </c>
      <c r="T265" s="52">
        <f>N265*'used Standard Values'!D260</f>
        <v>4.5299298087992281E-7</v>
      </c>
    </row>
    <row r="266" spans="8:20" x14ac:dyDescent="0.25">
      <c r="H266" s="23"/>
      <c r="I266" s="23"/>
      <c r="J266" s="23"/>
      <c r="K266" s="23"/>
      <c r="L266" s="23"/>
      <c r="M266" s="61">
        <v>636</v>
      </c>
      <c r="N266" s="62">
        <v>1.4870326554858692E-2</v>
      </c>
      <c r="O266" s="56">
        <f>N266/MAX($N$10:$N$730)</f>
        <v>0.74135264932571665</v>
      </c>
      <c r="P266" s="23"/>
      <c r="Q266" s="53">
        <f>M266</f>
        <v>636</v>
      </c>
      <c r="R266" s="52">
        <f>N266*'used Standard Values'!B261</f>
        <v>7.7712252224058746E-3</v>
      </c>
      <c r="S266" s="52">
        <f>N266*'used Standard Values'!C261</f>
        <v>3.0954309681818729E-3</v>
      </c>
      <c r="T266" s="52">
        <f>N266*'used Standard Values'!D261</f>
        <v>4.1121404742927053E-7</v>
      </c>
    </row>
    <row r="267" spans="8:20" x14ac:dyDescent="0.25">
      <c r="H267" s="23"/>
      <c r="I267" s="23"/>
      <c r="J267" s="23"/>
      <c r="K267" s="23"/>
      <c r="L267" s="23"/>
      <c r="M267" s="61">
        <v>637</v>
      </c>
      <c r="N267" s="62">
        <v>1.4625981549894805E-2</v>
      </c>
      <c r="O267" s="56">
        <f>N267/MAX($N$10:$N$730)</f>
        <v>0.72917095203001758</v>
      </c>
      <c r="P267" s="23"/>
      <c r="Q267" s="53">
        <f>M267</f>
        <v>637</v>
      </c>
      <c r="R267" s="52">
        <f>N267*'used Standard Values'!B262</f>
        <v>7.3648603559159486E-3</v>
      </c>
      <c r="S267" s="52">
        <f>N267*'used Standard Values'!C262</f>
        <v>2.9185970671036484E-3</v>
      </c>
      <c r="T267" s="52">
        <f>N267*'used Standard Values'!D262</f>
        <v>3.7384008841531118E-7</v>
      </c>
    </row>
    <row r="268" spans="8:20" x14ac:dyDescent="0.25">
      <c r="H268" s="23"/>
      <c r="I268" s="23"/>
      <c r="J268" s="23"/>
      <c r="K268" s="23"/>
      <c r="L268" s="23"/>
      <c r="M268" s="61">
        <v>638</v>
      </c>
      <c r="N268" s="62">
        <v>1.4368775426948217E-2</v>
      </c>
      <c r="O268" s="56">
        <f>N268/MAX($N$10:$N$730)</f>
        <v>0.71634807016755131</v>
      </c>
      <c r="P268" s="23"/>
      <c r="Q268" s="53">
        <f>M268</f>
        <v>638</v>
      </c>
      <c r="R268" s="52">
        <f>N268*'used Standard Values'!B263</f>
        <v>6.9651719280504152E-3</v>
      </c>
      <c r="S268" s="52">
        <f>N268*'used Standard Values'!C263</f>
        <v>2.7466661404933717E-3</v>
      </c>
      <c r="T268" s="52">
        <f>N268*'used Standard Values'!D263</f>
        <v>3.3967785109305585E-7</v>
      </c>
    </row>
    <row r="269" spans="8:20" x14ac:dyDescent="0.25">
      <c r="H269" s="23"/>
      <c r="I269" s="23"/>
      <c r="J269" s="23"/>
      <c r="K269" s="23"/>
      <c r="L269" s="23"/>
      <c r="M269" s="61">
        <v>639</v>
      </c>
      <c r="N269" s="62">
        <v>1.4097087812065959E-2</v>
      </c>
      <c r="O269" s="56">
        <f>N269/MAX($N$10:$N$730)</f>
        <v>0.70280322081008129</v>
      </c>
      <c r="P269" s="23"/>
      <c r="Q269" s="53">
        <f>M269</f>
        <v>639</v>
      </c>
      <c r="R269" s="52">
        <f>N269*'used Standard Values'!B264</f>
        <v>6.5719763457494961E-3</v>
      </c>
      <c r="S269" s="52">
        <f>N269*'used Standard Values'!C264</f>
        <v>2.5794061841600819E-3</v>
      </c>
      <c r="T269" s="52">
        <f>N269*'used Standard Values'!D264</f>
        <v>3.0750442848357274E-7</v>
      </c>
    </row>
    <row r="270" spans="8:20" x14ac:dyDescent="0.25">
      <c r="H270" s="23"/>
      <c r="I270" s="23"/>
      <c r="J270" s="23"/>
      <c r="K270" s="23"/>
      <c r="L270" s="23"/>
      <c r="M270" s="61">
        <v>640</v>
      </c>
      <c r="N270" s="62">
        <v>1.3813221418275529E-2</v>
      </c>
      <c r="O270" s="56">
        <f>N270/MAX($N$10:$N$730)</f>
        <v>0.68865120455712869</v>
      </c>
      <c r="P270" s="23"/>
      <c r="Q270" s="53">
        <f>M270</f>
        <v>640</v>
      </c>
      <c r="R270" s="52">
        <f>N270*'used Standard Values'!B265</f>
        <v>6.18694187324561E-3</v>
      </c>
      <c r="S270" s="52">
        <f>N270*'used Standard Values'!C265</f>
        <v>2.4173137481982173E-3</v>
      </c>
      <c r="T270" s="52">
        <f>N270*'used Standard Values'!D265</f>
        <v>2.7626442836551063E-7</v>
      </c>
    </row>
    <row r="271" spans="8:20" x14ac:dyDescent="0.25">
      <c r="H271" s="23"/>
      <c r="I271" s="23"/>
      <c r="J271" s="23"/>
      <c r="K271" s="23"/>
      <c r="L271" s="23"/>
      <c r="M271" s="61">
        <v>641</v>
      </c>
      <c r="N271" s="62">
        <v>1.3515812361404211E-2</v>
      </c>
      <c r="O271" s="56">
        <f>N271/MAX($N$10:$N$730)</f>
        <v>0.67382402564941513</v>
      </c>
      <c r="P271" s="23"/>
      <c r="Q271" s="53">
        <f>M271</f>
        <v>641</v>
      </c>
      <c r="R271" s="52">
        <f>N271*'used Standard Values'!B266</f>
        <v>5.8099246722292837E-3</v>
      </c>
      <c r="S271" s="52">
        <f>N271*'used Standard Values'!C266</f>
        <v>2.2601614484172769E-3</v>
      </c>
      <c r="T271" s="52">
        <f>N271*'used Standard Values'!D266</f>
        <v>2.4508668576742183E-7</v>
      </c>
    </row>
    <row r="272" spans="8:20" x14ac:dyDescent="0.25">
      <c r="H272" s="23"/>
      <c r="I272" s="23"/>
      <c r="J272" s="23"/>
      <c r="K272" s="23"/>
      <c r="L272" s="23"/>
      <c r="M272" s="61">
        <v>642</v>
      </c>
      <c r="N272" s="62">
        <v>1.3207551959463616E-2</v>
      </c>
      <c r="O272" s="56">
        <f>N272/MAX($N$10:$N$730)</f>
        <v>0.65845585839244247</v>
      </c>
      <c r="P272" s="23"/>
      <c r="Q272" s="53">
        <f>M272</f>
        <v>642</v>
      </c>
      <c r="R272" s="52">
        <f>N272*'used Standard Values'!B267</f>
        <v>5.4428057473910373E-3</v>
      </c>
      <c r="S272" s="52">
        <f>N272*'used Standard Values'!C267</f>
        <v>2.1085381231413123E-3</v>
      </c>
      <c r="T272" s="52">
        <f>N272*'used Standard Values'!D267</f>
        <v>2.139623417433106E-7</v>
      </c>
    </row>
    <row r="273" spans="8:20" x14ac:dyDescent="0.25">
      <c r="H273" s="23"/>
      <c r="I273" s="23"/>
      <c r="J273" s="23"/>
      <c r="K273" s="23"/>
      <c r="L273" s="23"/>
      <c r="M273" s="61">
        <v>643</v>
      </c>
      <c r="N273" s="62">
        <v>1.2887395973718237E-2</v>
      </c>
      <c r="O273" s="56">
        <f>N273/MAX($N$10:$N$730)</f>
        <v>0.64249464278939494</v>
      </c>
      <c r="P273" s="23"/>
      <c r="Q273" s="53">
        <f>M273</f>
        <v>643</v>
      </c>
      <c r="R273" s="52">
        <f>N273*'used Standard Values'!B268</f>
        <v>5.0859334966520597E-3</v>
      </c>
      <c r="S273" s="52">
        <f>N273*'used Standard Values'!C268</f>
        <v>1.9624617291274763E-3</v>
      </c>
      <c r="T273" s="52">
        <f>N273*'used Standard Values'!D268</f>
        <v>1.8300102282679896E-7</v>
      </c>
    </row>
    <row r="274" spans="8:20" x14ac:dyDescent="0.25">
      <c r="H274" s="23"/>
      <c r="I274" s="23"/>
      <c r="J274" s="23"/>
      <c r="K274" s="23"/>
      <c r="L274" s="23"/>
      <c r="M274" s="61">
        <v>644</v>
      </c>
      <c r="N274" s="62">
        <v>1.2557279586308062E-2</v>
      </c>
      <c r="O274" s="56">
        <f>N274/MAX($N$10:$N$730)</f>
        <v>0.62603685637229667</v>
      </c>
      <c r="P274" s="23"/>
      <c r="Q274" s="53">
        <f>M274</f>
        <v>644</v>
      </c>
      <c r="R274" s="52">
        <f>N274*'used Standard Values'!B269</f>
        <v>4.7407912012415176E-3</v>
      </c>
      <c r="S274" s="52">
        <f>N274*'used Standard Values'!C269</f>
        <v>1.8223865015145851E-3</v>
      </c>
      <c r="T274" s="52">
        <f>N274*'used Standard Values'!D269</f>
        <v>1.5236161712293919E-7</v>
      </c>
    </row>
    <row r="275" spans="8:20" x14ac:dyDescent="0.25">
      <c r="H275" s="23"/>
      <c r="I275" s="23"/>
      <c r="J275" s="23"/>
      <c r="K275" s="23"/>
      <c r="L275" s="23"/>
      <c r="M275" s="61">
        <v>645</v>
      </c>
      <c r="N275" s="62">
        <v>1.2216765060849993E-2</v>
      </c>
      <c r="O275" s="56">
        <f>N275/MAX($N$10:$N$730)</f>
        <v>0.60906067601398794</v>
      </c>
      <c r="P275" s="23"/>
      <c r="Q275" s="53">
        <f>M275</f>
        <v>645</v>
      </c>
      <c r="R275" s="52">
        <f>N275*'used Standard Values'!B270</f>
        <v>4.4078088339546771E-3</v>
      </c>
      <c r="S275" s="52">
        <f>N275*'used Standard Values'!C270</f>
        <v>1.6883569314094689E-3</v>
      </c>
      <c r="T275" s="52">
        <f>N275*'used Standard Values'!D270</f>
        <v>1.2216765060849993E-7</v>
      </c>
    </row>
    <row r="276" spans="8:20" x14ac:dyDescent="0.25">
      <c r="H276" s="23"/>
      <c r="I276" s="23"/>
      <c r="J276" s="23"/>
      <c r="K276" s="23"/>
      <c r="L276" s="23"/>
      <c r="M276" s="61">
        <v>646</v>
      </c>
      <c r="N276" s="62">
        <v>1.1866965879657063E-2</v>
      </c>
      <c r="O276" s="56">
        <f>N276/MAX($N$10:$N$730)</f>
        <v>0.59162161381500655</v>
      </c>
      <c r="P276" s="23"/>
      <c r="Q276" s="53">
        <f>M276</f>
        <v>646</v>
      </c>
      <c r="R276" s="52">
        <f>N276*'used Standard Values'!B271</f>
        <v>4.0876511591329172E-3</v>
      </c>
      <c r="S276" s="52">
        <f>N276*'used Standard Values'!C271</f>
        <v>1.5605095732646676E-3</v>
      </c>
      <c r="T276" s="52">
        <f>N276*'used Standard Values'!D271</f>
        <v>9.1771198847025984E-8</v>
      </c>
    </row>
    <row r="277" spans="8:20" x14ac:dyDescent="0.25">
      <c r="H277" s="23"/>
      <c r="I277" s="23"/>
      <c r="J277" s="23"/>
      <c r="K277" s="23"/>
      <c r="L277" s="23"/>
      <c r="M277" s="61">
        <v>647</v>
      </c>
      <c r="N277" s="62">
        <v>1.1508963065090434E-2</v>
      </c>
      <c r="O277" s="56">
        <f>N277/MAX($N$10:$N$730)</f>
        <v>0.57377356360132015</v>
      </c>
      <c r="P277" s="23"/>
      <c r="Q277" s="53">
        <f>M277</f>
        <v>647</v>
      </c>
      <c r="R277" s="52">
        <f>N277*'used Standard Values'!B272</f>
        <v>3.7808877174617009E-3</v>
      </c>
      <c r="S277" s="52">
        <f>N277*'used Standard Values'!C272</f>
        <v>1.4389058054203184E-3</v>
      </c>
      <c r="T277" s="52">
        <f>N277*'used Standard Values'!D272</f>
        <v>6.2148400551488346E-8</v>
      </c>
    </row>
    <row r="278" spans="8:20" x14ac:dyDescent="0.25">
      <c r="H278" s="23"/>
      <c r="I278" s="23"/>
      <c r="J278" s="23"/>
      <c r="K278" s="23"/>
      <c r="L278" s="23"/>
      <c r="M278" s="61">
        <v>648</v>
      </c>
      <c r="N278" s="62">
        <v>1.1142785950477466E-2</v>
      </c>
      <c r="O278" s="56">
        <f>N278/MAX($N$10:$N$730)</f>
        <v>0.55551798777120687</v>
      </c>
      <c r="P278" s="23"/>
      <c r="Q278" s="53">
        <f>M278</f>
        <v>648</v>
      </c>
      <c r="R278" s="52">
        <f>N278*'used Standard Values'!B273</f>
        <v>3.4879059439896962E-3</v>
      </c>
      <c r="S278" s="52">
        <f>N278*'used Standard Values'!C273</f>
        <v>1.323531200968953E-3</v>
      </c>
      <c r="T278" s="52">
        <f>N278*'used Standard Values'!D273</f>
        <v>3.565691504152789E-8</v>
      </c>
    </row>
    <row r="279" spans="8:20" x14ac:dyDescent="0.25">
      <c r="H279" s="23"/>
      <c r="I279" s="23"/>
      <c r="J279" s="23"/>
      <c r="K279" s="23"/>
      <c r="L279" s="23"/>
      <c r="M279" s="61">
        <v>649</v>
      </c>
      <c r="N279" s="62">
        <v>1.0769695466779697E-2</v>
      </c>
      <c r="O279" s="56">
        <f>N279/MAX($N$10:$N$730)</f>
        <v>0.53691774940339632</v>
      </c>
      <c r="P279" s="23"/>
      <c r="Q279" s="53">
        <f>M279</f>
        <v>649</v>
      </c>
      <c r="R279" s="52">
        <f>N279*'used Standard Values'!B274</f>
        <v>3.2093810957653634E-3</v>
      </c>
      <c r="S279" s="52">
        <f>N279*'used Standard Values'!C274</f>
        <v>1.2144888650628264E-3</v>
      </c>
      <c r="T279" s="52">
        <f>N279*'used Standard Values'!D274</f>
        <v>1.4359590365807776E-8</v>
      </c>
    </row>
    <row r="280" spans="8:20" x14ac:dyDescent="0.25">
      <c r="H280" s="23"/>
      <c r="I280" s="23"/>
      <c r="J280" s="23"/>
      <c r="K280" s="23"/>
      <c r="L280" s="23"/>
      <c r="M280" s="61">
        <v>650</v>
      </c>
      <c r="N280" s="62">
        <v>1.0389912410260821E-2</v>
      </c>
      <c r="O280" s="56">
        <f>N280/MAX($N$10:$N$730)</f>
        <v>0.51798385618453535</v>
      </c>
      <c r="P280" s="23"/>
      <c r="Q280" s="53">
        <f>M280</f>
        <v>650</v>
      </c>
      <c r="R280" s="52">
        <f>N280*'used Standard Values'!B275</f>
        <v>2.9455401683089427E-3</v>
      </c>
      <c r="S280" s="52">
        <f>N280*'used Standard Values'!C275</f>
        <v>1.1117206278979078E-3</v>
      </c>
      <c r="T280" s="52">
        <f>N280*'used Standard Values'!D275</f>
        <v>0</v>
      </c>
    </row>
    <row r="281" spans="8:20" x14ac:dyDescent="0.25">
      <c r="H281" s="23"/>
      <c r="I281" s="23"/>
      <c r="J281" s="23"/>
      <c r="K281" s="23"/>
      <c r="L281" s="23"/>
      <c r="M281" s="61">
        <v>651</v>
      </c>
      <c r="N281" s="62">
        <v>1.0005529314517446E-2</v>
      </c>
      <c r="O281" s="56">
        <f>N281/MAX($N$10:$N$730)</f>
        <v>0.49882063032435653</v>
      </c>
      <c r="P281" s="23"/>
      <c r="Q281" s="53">
        <f>M281</f>
        <v>651</v>
      </c>
      <c r="R281" s="52">
        <f>N281*'used Standard Values'!B276</f>
        <v>2.6969383979757416E-3</v>
      </c>
      <c r="S281" s="52">
        <f>N281*'used Standard Values'!C276</f>
        <v>1.0153230938258352E-3</v>
      </c>
      <c r="T281" s="52">
        <f>N281*'used Standard Values'!D276</f>
        <v>0</v>
      </c>
    </row>
    <row r="282" spans="8:20" x14ac:dyDescent="0.25">
      <c r="H282" s="23"/>
      <c r="I282" s="23"/>
      <c r="J282" s="23"/>
      <c r="K282" s="23"/>
      <c r="L282" s="23"/>
      <c r="M282" s="61">
        <v>652</v>
      </c>
      <c r="N282" s="62">
        <v>9.6153771158234338E-3</v>
      </c>
      <c r="O282" s="56">
        <f>N282/MAX($N$10:$N$730)</f>
        <v>0.47936978873893393</v>
      </c>
      <c r="P282" s="23"/>
      <c r="Q282" s="53">
        <f>M282</f>
        <v>652</v>
      </c>
      <c r="R282" s="52">
        <f>N282*'used Standard Values'!B277</f>
        <v>2.4626750023013129E-3</v>
      </c>
      <c r="S282" s="52">
        <f>N282*'used Standard Values'!C277</f>
        <v>9.2489004785817862E-4</v>
      </c>
      <c r="T282" s="52">
        <f>N282*'used Standard Values'!D277</f>
        <v>0</v>
      </c>
    </row>
    <row r="283" spans="8:20" x14ac:dyDescent="0.25">
      <c r="H283" s="23"/>
      <c r="I283" s="23"/>
      <c r="J283" s="23"/>
      <c r="K283" s="23"/>
      <c r="L283" s="23"/>
      <c r="M283" s="61">
        <v>653</v>
      </c>
      <c r="N283" s="62">
        <v>9.221361653183319E-3</v>
      </c>
      <c r="O283" s="56">
        <f>N283/MAX($N$10:$N$730)</f>
        <v>0.45972634607303597</v>
      </c>
      <c r="P283" s="23"/>
      <c r="Q283" s="53">
        <f>M283</f>
        <v>653</v>
      </c>
      <c r="R283" s="52">
        <f>N283*'used Standard Values'!B278</f>
        <v>2.24253925189299E-3</v>
      </c>
      <c r="S283" s="52">
        <f>N283*'used Standard Values'!C278</f>
        <v>8.4027776906855749E-4</v>
      </c>
      <c r="T283" s="52">
        <f>N283*'used Standard Values'!D278</f>
        <v>0</v>
      </c>
    </row>
    <row r="284" spans="8:20" x14ac:dyDescent="0.25">
      <c r="H284" s="23"/>
      <c r="I284" s="23"/>
      <c r="J284" s="23"/>
      <c r="K284" s="23"/>
      <c r="L284" s="23"/>
      <c r="M284" s="61">
        <v>654</v>
      </c>
      <c r="N284" s="62">
        <v>8.8242247251979558E-3</v>
      </c>
      <c r="O284" s="56">
        <f>N284/MAX($N$10:$N$730)</f>
        <v>0.43992728432271899</v>
      </c>
      <c r="P284" s="23"/>
      <c r="Q284" s="53">
        <f>M284</f>
        <v>654</v>
      </c>
      <c r="R284" s="52">
        <f>N284*'used Standard Values'!B279</f>
        <v>2.0359886630156939E-3</v>
      </c>
      <c r="S284" s="52">
        <f>N284*'used Standard Values'!C279</f>
        <v>7.6122042228549288E-4</v>
      </c>
      <c r="T284" s="52">
        <f>N284*'used Standard Values'!D279</f>
        <v>0</v>
      </c>
    </row>
    <row r="285" spans="8:20" x14ac:dyDescent="0.25">
      <c r="H285" s="23"/>
      <c r="I285" s="23"/>
      <c r="J285" s="23"/>
      <c r="K285" s="23"/>
      <c r="L285" s="23"/>
      <c r="M285" s="61">
        <v>655</v>
      </c>
      <c r="N285" s="62">
        <v>8.4246981919825353E-3</v>
      </c>
      <c r="O285" s="56">
        <f>N285/MAX($N$10:$N$730)</f>
        <v>0.42000909000583664</v>
      </c>
      <c r="P285" s="23"/>
      <c r="Q285" s="53">
        <f>M285</f>
        <v>655</v>
      </c>
      <c r="R285" s="52">
        <f>N285*'used Standard Values'!B280</f>
        <v>1.8424814945865804E-3</v>
      </c>
      <c r="S285" s="52">
        <f>N285*'used Standard Values'!C280</f>
        <v>6.8745537246577492E-4</v>
      </c>
      <c r="T285" s="52">
        <f>N285*'used Standard Values'!D280</f>
        <v>0</v>
      </c>
    </row>
    <row r="286" spans="8:20" x14ac:dyDescent="0.25">
      <c r="H286" s="23"/>
      <c r="I286" s="23"/>
      <c r="J286" s="23"/>
      <c r="K286" s="23"/>
      <c r="L286" s="23"/>
      <c r="M286" s="61">
        <v>656</v>
      </c>
      <c r="N286" s="62">
        <v>8.0238893886175645E-3</v>
      </c>
      <c r="O286" s="56">
        <f>N286/MAX($N$10:$N$730)</f>
        <v>0.40002696875574184</v>
      </c>
      <c r="P286" s="23"/>
      <c r="Q286" s="53">
        <f>M286</f>
        <v>656</v>
      </c>
      <c r="R286" s="52">
        <f>N286*'used Standard Values'!B281</f>
        <v>1.6617242231034707E-3</v>
      </c>
      <c r="S286" s="52">
        <f>N286*'used Standard Values'!C281</f>
        <v>6.1880748493939536E-4</v>
      </c>
      <c r="T286" s="52">
        <f>N286*'used Standard Values'!D281</f>
        <v>0</v>
      </c>
    </row>
    <row r="287" spans="8:20" x14ac:dyDescent="0.25">
      <c r="H287" s="23"/>
      <c r="I287" s="23"/>
      <c r="J287" s="23"/>
      <c r="K287" s="23"/>
      <c r="L287" s="23"/>
      <c r="M287" s="61">
        <v>657</v>
      </c>
      <c r="N287" s="62">
        <v>7.6223758633010017E-3</v>
      </c>
      <c r="O287" s="56">
        <f>N287/MAX($N$10:$N$730)</f>
        <v>0.38000971394728678</v>
      </c>
      <c r="P287" s="23"/>
      <c r="Q287" s="53">
        <f>M287</f>
        <v>657</v>
      </c>
      <c r="R287" s="52">
        <f>N287*'used Standard Values'!B282</f>
        <v>1.4934002707406948E-3</v>
      </c>
      <c r="S287" s="52">
        <f>N287*'used Standard Values'!C282</f>
        <v>5.5510348588034436E-4</v>
      </c>
      <c r="T287" s="52">
        <f>N287*'used Standard Values'!D282</f>
        <v>0</v>
      </c>
    </row>
    <row r="288" spans="8:20" x14ac:dyDescent="0.25">
      <c r="H288" s="23"/>
      <c r="I288" s="23"/>
      <c r="J288" s="23"/>
      <c r="K288" s="23"/>
      <c r="L288" s="23"/>
      <c r="M288" s="61">
        <v>658</v>
      </c>
      <c r="N288" s="62">
        <v>7.2211595355502712E-3</v>
      </c>
      <c r="O288" s="56">
        <f>N288/MAX($N$10:$N$730)</f>
        <v>0.36000727577396008</v>
      </c>
      <c r="P288" s="23"/>
      <c r="Q288" s="53">
        <f>M288</f>
        <v>658</v>
      </c>
      <c r="R288" s="52">
        <f>N288*'used Standard Values'!B283</f>
        <v>1.3371478881254722E-3</v>
      </c>
      <c r="S288" s="52">
        <f>N288*'used Standard Values'!C283</f>
        <v>4.9616644938042201E-4</v>
      </c>
      <c r="T288" s="52">
        <f>N288*'used Standard Values'!D283</f>
        <v>0</v>
      </c>
    </row>
    <row r="289" spans="8:20" x14ac:dyDescent="0.25">
      <c r="H289" s="23"/>
      <c r="I289" s="23"/>
      <c r="J289" s="23"/>
      <c r="K289" s="23"/>
      <c r="L289" s="23"/>
      <c r="M289" s="61">
        <v>659</v>
      </c>
      <c r="N289" s="62">
        <v>6.8210933099372897E-3</v>
      </c>
      <c r="O289" s="56">
        <f>N289/MAX($N$10:$N$730)</f>
        <v>0.34006217536410954</v>
      </c>
      <c r="P289" s="23"/>
      <c r="Q289" s="53">
        <f>M289</f>
        <v>659</v>
      </c>
      <c r="R289" s="52">
        <f>N289*'used Standard Values'!B284</f>
        <v>1.1925474318909492E-3</v>
      </c>
      <c r="S289" s="52">
        <f>N289*'used Standard Values'!C284</f>
        <v>4.4180057662224383E-4</v>
      </c>
      <c r="T289" s="52">
        <f>N289*'used Standard Values'!D284</f>
        <v>0</v>
      </c>
    </row>
    <row r="290" spans="8:20" x14ac:dyDescent="0.25">
      <c r="H290" s="23"/>
      <c r="I290" s="23"/>
      <c r="J290" s="23"/>
      <c r="K290" s="23"/>
      <c r="L290" s="23"/>
      <c r="M290" s="61">
        <v>660</v>
      </c>
      <c r="N290" s="62">
        <v>6.4229831459589829E-3</v>
      </c>
      <c r="O290" s="56">
        <f>N290/MAX($N$10:$N$730)</f>
        <v>0.32021459342298664</v>
      </c>
      <c r="P290" s="23"/>
      <c r="Q290" s="53">
        <f>M290</f>
        <v>660</v>
      </c>
      <c r="R290" s="52">
        <f>N290*'used Standard Values'!B285</f>
        <v>1.0591499207686361E-3</v>
      </c>
      <c r="S290" s="52">
        <f>N290*'used Standard Values'!C285</f>
        <v>3.9180197190349795E-4</v>
      </c>
      <c r="T290" s="52">
        <f>N290*'used Standard Values'!D285</f>
        <v>0</v>
      </c>
    </row>
    <row r="291" spans="8:20" x14ac:dyDescent="0.25">
      <c r="H291" s="23"/>
      <c r="I291" s="23"/>
      <c r="J291" s="23"/>
      <c r="K291" s="23"/>
      <c r="L291" s="23"/>
      <c r="M291" s="61">
        <v>661</v>
      </c>
      <c r="N291" s="62">
        <v>6.028126242500602E-3</v>
      </c>
      <c r="O291" s="56">
        <f>N291/MAX($N$10:$N$730)</f>
        <v>0.30052920114841186</v>
      </c>
      <c r="P291" s="23"/>
      <c r="Q291" s="53">
        <f>M291</f>
        <v>661</v>
      </c>
      <c r="R291" s="52">
        <f>N291*'used Standard Values'!B286</f>
        <v>9.3657008148071829E-4</v>
      </c>
      <c r="S291" s="52">
        <f>N291*'used Standard Values'!C286</f>
        <v>3.4599159972107551E-4</v>
      </c>
      <c r="T291" s="52">
        <f>N291*'used Standard Values'!D286</f>
        <v>0</v>
      </c>
    </row>
    <row r="292" spans="8:20" x14ac:dyDescent="0.25">
      <c r="H292" s="23"/>
      <c r="I292" s="23"/>
      <c r="J292" s="23"/>
      <c r="K292" s="23"/>
      <c r="L292" s="23"/>
      <c r="M292" s="61">
        <v>662</v>
      </c>
      <c r="N292" s="62">
        <v>5.6373888536824712E-3</v>
      </c>
      <c r="O292" s="56">
        <f>N292/MAX($N$10:$N$730)</f>
        <v>0.28104918520375288</v>
      </c>
      <c r="P292" s="23"/>
      <c r="Q292" s="53">
        <f>M292</f>
        <v>662</v>
      </c>
      <c r="R292" s="52">
        <f>N292*'used Standard Values'!B287</f>
        <v>8.2435537207398775E-4</v>
      </c>
      <c r="S292" s="52">
        <f>N292*'used Standard Values'!C287</f>
        <v>3.0416554109599192E-4</v>
      </c>
      <c r="T292" s="52">
        <f>N292*'used Standard Values'!D287</f>
        <v>0</v>
      </c>
    </row>
    <row r="293" spans="8:20" x14ac:dyDescent="0.25">
      <c r="H293" s="23"/>
      <c r="I293" s="23"/>
      <c r="J293" s="23"/>
      <c r="K293" s="23"/>
      <c r="L293" s="23"/>
      <c r="M293" s="61">
        <v>663</v>
      </c>
      <c r="N293" s="62">
        <v>5.2519811134324693E-3</v>
      </c>
      <c r="O293" s="56">
        <f>N293/MAX($N$10:$N$730)</f>
        <v>0.26183487620718143</v>
      </c>
      <c r="P293" s="23"/>
      <c r="Q293" s="53">
        <f>M293</f>
        <v>663</v>
      </c>
      <c r="R293" s="52">
        <f>N293*'used Standard Values'!B288</f>
        <v>7.2209488328583017E-4</v>
      </c>
      <c r="S293" s="52">
        <f>N293*'used Standard Values'!C288</f>
        <v>2.6613763046660969E-4</v>
      </c>
      <c r="T293" s="52">
        <f>N293*'used Standard Values'!D288</f>
        <v>0</v>
      </c>
    </row>
    <row r="294" spans="8:20" x14ac:dyDescent="0.25">
      <c r="H294" s="23"/>
      <c r="I294" s="23"/>
      <c r="J294" s="23"/>
      <c r="K294" s="23"/>
      <c r="L294" s="23"/>
      <c r="M294" s="61">
        <v>664</v>
      </c>
      <c r="N294" s="62">
        <v>4.8726410454607077E-3</v>
      </c>
      <c r="O294" s="56">
        <f>N294/MAX($N$10:$N$730)</f>
        <v>0.2429230679594751</v>
      </c>
      <c r="P294" s="23"/>
      <c r="Q294" s="53">
        <f>M294</f>
        <v>664</v>
      </c>
      <c r="R294" s="52">
        <f>N294*'used Standard Values'!B289</f>
        <v>6.2928551130580037E-4</v>
      </c>
      <c r="S294" s="52">
        <f>N294*'used Standard Values'!C289</f>
        <v>2.3169237628729075E-4</v>
      </c>
      <c r="T294" s="52">
        <f>N294*'used Standard Values'!D289</f>
        <v>0</v>
      </c>
    </row>
    <row r="295" spans="8:20" x14ac:dyDescent="0.25">
      <c r="H295" s="23"/>
      <c r="I295" s="23"/>
      <c r="J295" s="23"/>
      <c r="K295" s="23"/>
      <c r="L295" s="23"/>
      <c r="M295" s="61">
        <v>665</v>
      </c>
      <c r="N295" s="62">
        <v>4.5000536722387885E-3</v>
      </c>
      <c r="O295" s="56">
        <f>N295/MAX($N$10:$N$730)</f>
        <v>0.22434791191132977</v>
      </c>
      <c r="P295" s="23"/>
      <c r="Q295" s="53">
        <f>M295</f>
        <v>665</v>
      </c>
      <c r="R295" s="52">
        <f>N295*'used Standard Values'!B290</f>
        <v>5.4540650507534116E-4</v>
      </c>
      <c r="S295" s="52">
        <f>N295*'used Standard Values'!C290</f>
        <v>2.0061239270840521E-4</v>
      </c>
      <c r="T295" s="52">
        <f>N295*'used Standard Values'!D290</f>
        <v>0</v>
      </c>
    </row>
    <row r="296" spans="8:20" x14ac:dyDescent="0.25">
      <c r="H296" s="23"/>
      <c r="I296" s="23"/>
      <c r="J296" s="23"/>
      <c r="K296" s="23"/>
      <c r="L296" s="23"/>
      <c r="M296" s="61">
        <v>666</v>
      </c>
      <c r="N296" s="62">
        <v>4.1356439729449855E-3</v>
      </c>
      <c r="O296" s="56">
        <f>N296/MAX($N$10:$N$730)</f>
        <v>0.20618044968278992</v>
      </c>
      <c r="P296" s="23"/>
      <c r="Q296" s="53">
        <f>M296</f>
        <v>666</v>
      </c>
      <c r="R296" s="52">
        <f>N296*'used Standard Values'!B291</f>
        <v>4.6997334039227626E-4</v>
      </c>
      <c r="S296" s="52">
        <f>N296*'used Standard Values'!C291</f>
        <v>1.7269919868589722E-4</v>
      </c>
      <c r="T296" s="52">
        <f>N296*'used Standard Values'!D291</f>
        <v>0</v>
      </c>
    </row>
    <row r="297" spans="8:20" x14ac:dyDescent="0.25">
      <c r="H297" s="23"/>
      <c r="I297" s="23"/>
      <c r="J297" s="23"/>
      <c r="K297" s="23"/>
      <c r="L297" s="23"/>
      <c r="M297" s="61">
        <v>667</v>
      </c>
      <c r="N297" s="62">
        <v>3.7797224705883835E-3</v>
      </c>
      <c r="O297" s="56">
        <f>N297/MAX($N$10:$N$730)</f>
        <v>0.18843616224225337</v>
      </c>
      <c r="P297" s="23"/>
      <c r="Q297" s="53">
        <f>M297</f>
        <v>667</v>
      </c>
      <c r="R297" s="52">
        <f>N297*'used Standard Values'!B292</f>
        <v>4.0240815283119224E-4</v>
      </c>
      <c r="S297" s="52">
        <f>N297*'used Standard Values'!C292</f>
        <v>1.4773030157404815E-4</v>
      </c>
      <c r="T297" s="52">
        <f>N297*'used Standard Values'!D292</f>
        <v>0</v>
      </c>
    </row>
    <row r="298" spans="8:20" x14ac:dyDescent="0.25">
      <c r="H298" s="23"/>
      <c r="I298" s="23"/>
      <c r="J298" s="23"/>
      <c r="K298" s="23"/>
      <c r="L298" s="23"/>
      <c r="M298" s="61">
        <v>668</v>
      </c>
      <c r="N298" s="62">
        <v>3.4331130513298906E-3</v>
      </c>
      <c r="O298" s="56">
        <f>N298/MAX($N$10:$N$730)</f>
        <v>0.17115612401978586</v>
      </c>
      <c r="P298" s="23"/>
      <c r="Q298" s="53">
        <f>M298</f>
        <v>668</v>
      </c>
      <c r="R298" s="52">
        <f>N298*'used Standard Values'!B293</f>
        <v>3.4224855065681943E-4</v>
      </c>
      <c r="S298" s="52">
        <f>N298*'used Standard Values'!C293</f>
        <v>1.2552779631073792E-4</v>
      </c>
      <c r="T298" s="52">
        <f>N298*'used Standard Values'!D293</f>
        <v>0</v>
      </c>
    </row>
    <row r="299" spans="8:20" x14ac:dyDescent="0.25">
      <c r="H299" s="23"/>
      <c r="I299" s="23"/>
      <c r="J299" s="23"/>
      <c r="K299" s="23"/>
      <c r="L299" s="23"/>
      <c r="M299" s="61">
        <v>669</v>
      </c>
      <c r="N299" s="62">
        <v>3.0963326377113267E-3</v>
      </c>
      <c r="O299" s="56">
        <f>N299/MAX($N$10:$N$730)</f>
        <v>0.15436610592865285</v>
      </c>
      <c r="P299" s="23"/>
      <c r="Q299" s="53">
        <f>M299</f>
        <v>669</v>
      </c>
      <c r="R299" s="52">
        <f>N299*'used Standard Values'!B294</f>
        <v>2.8898261384050709E-4</v>
      </c>
      <c r="S299" s="52">
        <f>N299*'used Standard Values'!C294</f>
        <v>1.0589606244939347E-4</v>
      </c>
      <c r="T299" s="52">
        <f>N299*'used Standard Values'!D294</f>
        <v>0</v>
      </c>
    </row>
    <row r="300" spans="8:20" x14ac:dyDescent="0.25">
      <c r="H300" s="23"/>
      <c r="I300" s="23"/>
      <c r="J300" s="23"/>
      <c r="K300" s="23"/>
      <c r="L300" s="23"/>
      <c r="M300" s="61">
        <v>670</v>
      </c>
      <c r="N300" s="62">
        <v>2.7700213512859661E-3</v>
      </c>
      <c r="O300" s="56">
        <f>N300/MAX($N$10:$N$730)</f>
        <v>0.13809802090685605</v>
      </c>
      <c r="P300" s="23"/>
      <c r="Q300" s="53">
        <f>M300</f>
        <v>670</v>
      </c>
      <c r="R300" s="52">
        <f>N300*'used Standard Values'!B295</f>
        <v>2.4209986610239346E-4</v>
      </c>
      <c r="S300" s="52">
        <f>N300*'used Standard Values'!C295</f>
        <v>8.8640683241150917E-5</v>
      </c>
      <c r="T300" s="52">
        <f>N300*'used Standard Values'!D295</f>
        <v>0</v>
      </c>
    </row>
    <row r="301" spans="8:20" x14ac:dyDescent="0.25">
      <c r="H301" s="23"/>
      <c r="I301" s="23"/>
      <c r="J301" s="23"/>
      <c r="K301" s="23"/>
      <c r="L301" s="23"/>
      <c r="M301" s="61">
        <v>671</v>
      </c>
      <c r="N301" s="62">
        <v>2.4542824331008619E-3</v>
      </c>
      <c r="O301" s="56">
        <f>N301/MAX($N$10:$N$730)</f>
        <v>0.1223570159848571</v>
      </c>
      <c r="P301" s="23"/>
      <c r="Q301" s="53">
        <f>M301</f>
        <v>671</v>
      </c>
      <c r="R301" s="52">
        <f>N301*'used Standard Values'!B296</f>
        <v>2.0100808738209635E-4</v>
      </c>
      <c r="S301" s="52">
        <f>N301*'used Standard Values'!C296</f>
        <v>7.3536707372852224E-5</v>
      </c>
      <c r="T301" s="52">
        <f>N301*'used Standard Values'!D296</f>
        <v>0</v>
      </c>
    </row>
    <row r="302" spans="8:20" x14ac:dyDescent="0.25">
      <c r="H302" s="23"/>
      <c r="I302" s="23"/>
      <c r="J302" s="23"/>
      <c r="K302" s="23"/>
      <c r="L302" s="23"/>
      <c r="M302" s="61">
        <v>672</v>
      </c>
      <c r="N302" s="62">
        <v>2.1496582287675679E-3</v>
      </c>
      <c r="O302" s="56">
        <f>N302/MAX($N$10:$N$730)</f>
        <v>0.10717012953027297</v>
      </c>
      <c r="P302" s="23"/>
      <c r="Q302" s="53">
        <f>M302</f>
        <v>672</v>
      </c>
      <c r="R302" s="52">
        <f>N302*'used Standard Values'!B297</f>
        <v>1.6510295250656834E-4</v>
      </c>
      <c r="S302" s="52">
        <f>N302*'used Standard Values'!C297</f>
        <v>6.0355180212144646E-5</v>
      </c>
      <c r="T302" s="52">
        <f>N302*'used Standard Values'!D297</f>
        <v>0</v>
      </c>
    </row>
    <row r="303" spans="8:20" x14ac:dyDescent="0.25">
      <c r="H303" s="23"/>
      <c r="I303" s="23"/>
      <c r="J303" s="23"/>
      <c r="K303" s="23"/>
      <c r="L303" s="23"/>
      <c r="M303" s="61">
        <v>673</v>
      </c>
      <c r="N303" s="62">
        <v>1.8565020703486198E-3</v>
      </c>
      <c r="O303" s="56">
        <f>N303/MAX($N$10:$N$730)</f>
        <v>9.2554976735324701E-2</v>
      </c>
      <c r="P303" s="23"/>
      <c r="Q303" s="53">
        <f>M303</f>
        <v>673</v>
      </c>
      <c r="R303" s="52">
        <f>N303*'used Standard Values'!B298</f>
        <v>1.338113225047659E-4</v>
      </c>
      <c r="S303" s="52">
        <f>N303*'used Standard Values'!C298</f>
        <v>4.8880511350954133E-5</v>
      </c>
      <c r="T303" s="52">
        <f>N303*'used Standard Values'!D298</f>
        <v>0</v>
      </c>
    </row>
    <row r="304" spans="8:20" x14ac:dyDescent="0.25">
      <c r="H304" s="23"/>
      <c r="I304" s="23"/>
      <c r="J304" s="23"/>
      <c r="K304" s="23"/>
      <c r="L304" s="23"/>
      <c r="M304" s="61">
        <v>674</v>
      </c>
      <c r="N304" s="62">
        <v>1.5747249485575305E-3</v>
      </c>
      <c r="O304" s="56">
        <f>N304/MAX($N$10:$N$730)</f>
        <v>7.8507120086813834E-2</v>
      </c>
      <c r="P304" s="23"/>
      <c r="Q304" s="53">
        <f>M304</f>
        <v>674</v>
      </c>
      <c r="R304" s="52">
        <f>N304*'used Standard Values'!B299</f>
        <v>1.0658784069203209E-4</v>
      </c>
      <c r="S304" s="52">
        <f>N304*'used Standard Values'!C299</f>
        <v>3.8908382765206887E-5</v>
      </c>
      <c r="T304" s="52">
        <f>N304*'used Standard Values'!D299</f>
        <v>0</v>
      </c>
    </row>
    <row r="305" spans="8:20" x14ac:dyDescent="0.25">
      <c r="H305" s="23"/>
      <c r="I305" s="23"/>
      <c r="J305" s="23"/>
      <c r="K305" s="23"/>
      <c r="L305" s="23"/>
      <c r="M305" s="61">
        <v>675</v>
      </c>
      <c r="N305" s="62">
        <v>1.3047065508640502E-3</v>
      </c>
      <c r="O305" s="56">
        <f>N305/MAX($N$10:$N$730)</f>
        <v>6.5045488712529007E-2</v>
      </c>
      <c r="P305" s="23"/>
      <c r="Q305" s="53">
        <f>M305</f>
        <v>675</v>
      </c>
      <c r="R305" s="52">
        <f>N305*'used Standard Values'!B300</f>
        <v>8.2979336634953602E-5</v>
      </c>
      <c r="S305" s="52">
        <f>N305*'used Standard Values'!C300</f>
        <v>3.0269191980045963E-5</v>
      </c>
      <c r="T305" s="52">
        <f>N305*'used Standard Values'!D300</f>
        <v>0</v>
      </c>
    </row>
    <row r="306" spans="8:20" x14ac:dyDescent="0.25">
      <c r="H306" s="23"/>
      <c r="I306" s="23"/>
      <c r="J306" s="23"/>
      <c r="K306" s="23"/>
      <c r="L306" s="23"/>
      <c r="M306" s="61">
        <v>676</v>
      </c>
      <c r="N306" s="62">
        <v>1.046654290714812E-3</v>
      </c>
      <c r="O306" s="56">
        <f>N306/MAX($N$10:$N$730)</f>
        <v>5.2180423105505108E-2</v>
      </c>
      <c r="P306" s="23"/>
      <c r="Q306" s="53">
        <f>M306</f>
        <v>676</v>
      </c>
      <c r="R306" s="52">
        <f>N306*'used Standard Values'!B301</f>
        <v>6.2597096166637151E-5</v>
      </c>
      <c r="S306" s="52">
        <f>N306*'used Standard Values'!C301</f>
        <v>2.2817869461386753E-5</v>
      </c>
      <c r="T306" s="52">
        <f>N306*'used Standard Values'!D301</f>
        <v>0</v>
      </c>
    </row>
    <row r="307" spans="8:20" x14ac:dyDescent="0.25">
      <c r="H307" s="23"/>
      <c r="I307" s="23"/>
      <c r="J307" s="23"/>
      <c r="K307" s="23"/>
      <c r="L307" s="23"/>
      <c r="M307" s="61">
        <v>677</v>
      </c>
      <c r="N307" s="62">
        <v>8.0060671823257577E-4</v>
      </c>
      <c r="O307" s="56">
        <f>N307/MAX($N$10:$N$730)</f>
        <v>3.9913845162718266E-2</v>
      </c>
      <c r="P307" s="23"/>
      <c r="Q307" s="53">
        <f>M307</f>
        <v>677</v>
      </c>
      <c r="R307" s="52">
        <f>N307*'used Standard Values'!B302</f>
        <v>4.5059875412640744E-5</v>
      </c>
      <c r="S307" s="52">
        <f>N307*'used Standard Values'!C302</f>
        <v>1.6413334403292224E-5</v>
      </c>
      <c r="T307" s="52">
        <f>N307*'used Standard Values'!D302</f>
        <v>0</v>
      </c>
    </row>
    <row r="308" spans="8:20" x14ac:dyDescent="0.25">
      <c r="H308" s="23"/>
      <c r="I308" s="23"/>
      <c r="J308" s="23"/>
      <c r="K308" s="23"/>
      <c r="L308" s="23"/>
      <c r="M308" s="61">
        <v>678</v>
      </c>
      <c r="N308" s="62">
        <v>5.665850751934876E-4</v>
      </c>
      <c r="O308" s="56">
        <f>N308/MAX($N$10:$N$730)</f>
        <v>2.824681388223178E-2</v>
      </c>
      <c r="P308" s="23"/>
      <c r="Q308" s="53">
        <f>M308</f>
        <v>678</v>
      </c>
      <c r="R308" s="52">
        <f>N308*'used Standard Values'!B303</f>
        <v>3.0012600681477239E-5</v>
      </c>
      <c r="S308" s="52">
        <f>N308*'used Standard Values'!C303</f>
        <v>1.0924372161611649E-5</v>
      </c>
      <c r="T308" s="52">
        <f>N308*'used Standard Values'!D303</f>
        <v>0</v>
      </c>
    </row>
    <row r="309" spans="8:20" x14ac:dyDescent="0.25">
      <c r="H309" s="23"/>
      <c r="I309" s="23"/>
      <c r="J309" s="23"/>
      <c r="K309" s="23"/>
      <c r="L309" s="23"/>
      <c r="M309" s="61">
        <v>679</v>
      </c>
      <c r="N309" s="62">
        <v>3.447389209850658E-4</v>
      </c>
      <c r="O309" s="56">
        <f>N309/MAX($N$10:$N$730)</f>
        <v>1.7186785472069012E-2</v>
      </c>
      <c r="P309" s="23"/>
      <c r="Q309" s="53">
        <f>M309</f>
        <v>679</v>
      </c>
      <c r="R309" s="52">
        <f>N309*'used Standard Values'!B304</f>
        <v>1.717441385637581E-5</v>
      </c>
      <c r="S309" s="52">
        <f>N309*'used Standard Values'!C304</f>
        <v>6.2469071181048712E-6</v>
      </c>
      <c r="T309" s="52">
        <f>N309*'used Standard Values'!D304</f>
        <v>0</v>
      </c>
    </row>
    <row r="310" spans="8:20" x14ac:dyDescent="0.25">
      <c r="H310" s="23"/>
      <c r="I310" s="23"/>
      <c r="J310" s="23"/>
      <c r="K310" s="23"/>
      <c r="L310" s="23"/>
      <c r="M310" s="61">
        <v>680</v>
      </c>
      <c r="N310" s="62">
        <v>1.3500573276008845E-4</v>
      </c>
      <c r="O310" s="56">
        <f>N310/MAX($N$10:$N$730)</f>
        <v>6.7306428871361365E-3</v>
      </c>
      <c r="P310" s="23"/>
      <c r="Q310" s="53">
        <f>M310</f>
        <v>680</v>
      </c>
      <c r="R310" s="52">
        <f>N310*'used Standard Values'!B305</f>
        <v>6.3142181211893369E-6</v>
      </c>
      <c r="S310" s="52">
        <f>N310*'used Standard Values'!C305</f>
        <v>2.2950974569215036E-6</v>
      </c>
      <c r="T310" s="52">
        <f>N310*'used Standard Values'!D305</f>
        <v>0</v>
      </c>
    </row>
    <row r="311" spans="8:20" x14ac:dyDescent="0.25">
      <c r="H311" s="23"/>
      <c r="I311" s="23"/>
      <c r="J311" s="23"/>
      <c r="K311" s="23"/>
      <c r="L311" s="23"/>
      <c r="M311" s="61">
        <v>681</v>
      </c>
      <c r="N311" s="62">
        <v>-6.2281470544270752E-5</v>
      </c>
      <c r="O311" s="56">
        <f>N311/MAX($N$10:$N$730)</f>
        <v>-3.105011380991523E-3</v>
      </c>
      <c r="P311" s="23"/>
      <c r="Q311" s="53">
        <f>M311</f>
        <v>681</v>
      </c>
      <c r="R311" s="52">
        <f>N311*'used Standard Values'!B306</f>
        <v>-2.7269350203838775E-6</v>
      </c>
      <c r="S311" s="52">
        <f>N311*'used Standard Values'!C306</f>
        <v>-9.9051142842726781E-7</v>
      </c>
      <c r="T311" s="52">
        <f>N311*'used Standard Values'!D306</f>
        <v>0</v>
      </c>
    </row>
    <row r="312" spans="8:20" x14ac:dyDescent="0.25">
      <c r="H312" s="23"/>
      <c r="I312" s="23"/>
      <c r="J312" s="23"/>
      <c r="K312" s="23"/>
      <c r="L312" s="23"/>
      <c r="M312" s="61">
        <v>682</v>
      </c>
      <c r="N312" s="62">
        <v>-2.4757007395812843E-4</v>
      </c>
      <c r="O312" s="56">
        <f>N312/MAX($N$10:$N$730)</f>
        <v>-1.2342481487916874E-2</v>
      </c>
      <c r="P312" s="23"/>
      <c r="Q312" s="53">
        <f>M312</f>
        <v>682</v>
      </c>
      <c r="R312" s="52">
        <f>N312*'used Standard Values'!B307</f>
        <v>-1.0119515898265125E-5</v>
      </c>
      <c r="S312" s="52">
        <f>N312*'used Standard Values'!C307</f>
        <v>-3.6732417499300642E-6</v>
      </c>
      <c r="T312" s="52">
        <f>N312*'used Standard Values'!D307</f>
        <v>0</v>
      </c>
    </row>
    <row r="313" spans="8:20" x14ac:dyDescent="0.25">
      <c r="H313" s="23"/>
      <c r="I313" s="23"/>
      <c r="J313" s="23"/>
      <c r="K313" s="23"/>
      <c r="L313" s="23"/>
      <c r="M313" s="61">
        <v>683</v>
      </c>
      <c r="N313" s="62">
        <v>-4.2062865078295984E-4</v>
      </c>
      <c r="O313" s="56">
        <f>N313/MAX($N$10:$N$730)</f>
        <v>-2.0970229772012711E-2</v>
      </c>
      <c r="P313" s="23"/>
      <c r="Q313" s="53">
        <f>M313</f>
        <v>683</v>
      </c>
      <c r="R313" s="52">
        <f>N313*'used Standard Values'!B308</f>
        <v>-1.6014443194945346E-5</v>
      </c>
      <c r="S313" s="52">
        <f>N313*'used Standard Values'!C308</f>
        <v>-5.8091676947952082E-6</v>
      </c>
      <c r="T313" s="52">
        <f>N313*'used Standard Values'!D308</f>
        <v>0</v>
      </c>
    </row>
    <row r="314" spans="8:20" x14ac:dyDescent="0.25">
      <c r="H314" s="23"/>
      <c r="I314" s="23"/>
      <c r="J314" s="23"/>
      <c r="K314" s="23"/>
      <c r="L314" s="23"/>
      <c r="M314" s="61">
        <v>684</v>
      </c>
      <c r="N314" s="62">
        <v>-5.8171923407591031E-4</v>
      </c>
      <c r="O314" s="56">
        <f>N314/MAX($N$10:$N$730)</f>
        <v>-2.900131975951761E-2</v>
      </c>
      <c r="P314" s="23"/>
      <c r="Q314" s="53">
        <f>M314</f>
        <v>684</v>
      </c>
      <c r="R314" s="52">
        <f>N314*'used Standard Values'!B309</f>
        <v>-2.0595542611956318E-5</v>
      </c>
      <c r="S314" s="52">
        <f>N314*'used Standard Values'!C309</f>
        <v>-7.466238391132812E-6</v>
      </c>
      <c r="T314" s="52">
        <f>N314*'used Standard Values'!D309</f>
        <v>0</v>
      </c>
    </row>
    <row r="315" spans="8:20" x14ac:dyDescent="0.25">
      <c r="H315" s="23"/>
      <c r="I315" s="23"/>
      <c r="J315" s="23"/>
      <c r="K315" s="23"/>
      <c r="L315" s="23"/>
      <c r="M315" s="61">
        <v>685</v>
      </c>
      <c r="N315" s="62">
        <v>-7.3041926695066475E-4</v>
      </c>
      <c r="O315" s="56">
        <f>N315/MAX($N$10:$N$730)</f>
        <v>-3.6414685089447174E-2</v>
      </c>
      <c r="P315" s="23"/>
      <c r="Q315" s="53">
        <f>M315</f>
        <v>685</v>
      </c>
      <c r="R315" s="52">
        <f>N315*'used Standard Values'!B310</f>
        <v>-2.4030793882676871E-5</v>
      </c>
      <c r="S315" s="52">
        <f>N315*'used Standard Values'!C310</f>
        <v>-8.7065976620519231E-6</v>
      </c>
      <c r="T315" s="52">
        <f>N315*'used Standard Values'!D310</f>
        <v>0</v>
      </c>
    </row>
    <row r="316" spans="8:20" x14ac:dyDescent="0.25">
      <c r="H316" s="23"/>
      <c r="I316" s="23"/>
      <c r="J316" s="23"/>
      <c r="K316" s="23"/>
      <c r="L316" s="23"/>
      <c r="M316" s="61">
        <v>686</v>
      </c>
      <c r="N316" s="62">
        <v>-8.6740755793789765E-4</v>
      </c>
      <c r="O316" s="56">
        <f>N316/MAX($N$10:$N$730)</f>
        <v>-4.3244167419598488E-2</v>
      </c>
      <c r="P316" s="23"/>
      <c r="Q316" s="53">
        <f>M316</f>
        <v>686</v>
      </c>
      <c r="R316" s="52">
        <f>N316*'used Standard Values'!B311</f>
        <v>-2.6511609408249914E-5</v>
      </c>
      <c r="S316" s="52">
        <f>N316*'used Standard Values'!C311</f>
        <v>-9.6007357475996108E-6</v>
      </c>
      <c r="T316" s="52">
        <f>N316*'used Standard Values'!D311</f>
        <v>0</v>
      </c>
    </row>
    <row r="317" spans="8:20" x14ac:dyDescent="0.25">
      <c r="H317" s="23"/>
      <c r="I317" s="23"/>
      <c r="J317" s="23"/>
      <c r="K317" s="23"/>
      <c r="L317" s="23"/>
      <c r="M317" s="61">
        <v>687</v>
      </c>
      <c r="N317" s="62">
        <v>-9.9203010050115587E-4</v>
      </c>
      <c r="O317" s="56">
        <f>N317/MAX($N$10:$N$730)</f>
        <v>-4.945716158311881E-2</v>
      </c>
      <c r="P317" s="23"/>
      <c r="Q317" s="53">
        <f>M317</f>
        <v>687</v>
      </c>
      <c r="R317" s="52">
        <f>N317*'used Standard Values'!B312</f>
        <v>-2.8154369789079083E-5</v>
      </c>
      <c r="S317" s="52">
        <f>N317*'used Standard Values'!C312</f>
        <v>-1.019151211418757E-5</v>
      </c>
      <c r="T317" s="52">
        <f>N317*'used Standard Values'!D312</f>
        <v>0</v>
      </c>
    </row>
    <row r="318" spans="8:20" x14ac:dyDescent="0.25">
      <c r="H318" s="23"/>
      <c r="I318" s="23"/>
      <c r="J318" s="23"/>
      <c r="K318" s="23"/>
      <c r="L318" s="23"/>
      <c r="M318" s="61">
        <v>688</v>
      </c>
      <c r="N318" s="62">
        <v>-1.1056384714507959E-3</v>
      </c>
      <c r="O318" s="56">
        <f>N318/MAX($N$10:$N$730)</f>
        <v>-5.5121049761927859E-2</v>
      </c>
      <c r="P318" s="23"/>
      <c r="Q318" s="53">
        <f>M318</f>
        <v>688</v>
      </c>
      <c r="R318" s="52">
        <f>N318*'used Standard Values'!B313</f>
        <v>-2.9127868628215787E-5</v>
      </c>
      <c r="S318" s="52">
        <f>N318*'used Standard Values'!C313</f>
        <v>-1.0540395401905058E-5</v>
      </c>
      <c r="T318" s="52">
        <f>N318*'used Standard Values'!D313</f>
        <v>0</v>
      </c>
    </row>
    <row r="319" spans="8:20" x14ac:dyDescent="0.25">
      <c r="H319" s="23"/>
      <c r="I319" s="23"/>
      <c r="J319" s="23"/>
      <c r="K319" s="23"/>
      <c r="L319" s="23"/>
      <c r="M319" s="61">
        <v>689</v>
      </c>
      <c r="N319" s="62">
        <v>-1.2072871707532839E-3</v>
      </c>
      <c r="O319" s="56">
        <f>N319/MAX($N$10:$N$730)</f>
        <v>-6.0188694527522499E-2</v>
      </c>
      <c r="P319" s="23"/>
      <c r="Q319" s="53">
        <f>M319</f>
        <v>689</v>
      </c>
      <c r="R319" s="52">
        <f>N319*'used Standard Values'!B314</f>
        <v>-2.9521491364637361E-5</v>
      </c>
      <c r="S319" s="52">
        <f>N319*'used Standard Values'!C314</f>
        <v>-1.0679851856569358E-5</v>
      </c>
      <c r="T319" s="52">
        <f>N319*'used Standard Values'!D314</f>
        <v>0</v>
      </c>
    </row>
    <row r="320" spans="8:20" x14ac:dyDescent="0.25">
      <c r="H320" s="23"/>
      <c r="I320" s="23"/>
      <c r="J320" s="23"/>
      <c r="K320" s="23"/>
      <c r="L320" s="23"/>
      <c r="M320" s="61">
        <v>690</v>
      </c>
      <c r="N320" s="62">
        <v>-1.2982373820670742E-3</v>
      </c>
      <c r="O320" s="56">
        <f>N320/MAX($N$10:$N$730)</f>
        <v>-6.4722971556709974E-2</v>
      </c>
      <c r="P320" s="23"/>
      <c r="Q320" s="53">
        <f>M320</f>
        <v>690</v>
      </c>
      <c r="R320" s="52">
        <f>N320*'used Standard Values'!B315</f>
        <v>-2.9469988572922587E-5</v>
      </c>
      <c r="S320" s="52">
        <f>N320*'used Standard Values'!C315</f>
        <v>-1.0658528906770679E-5</v>
      </c>
      <c r="T320" s="52">
        <f>N320*'used Standard Values'!D315</f>
        <v>0</v>
      </c>
    </row>
    <row r="321" spans="8:20" x14ac:dyDescent="0.25">
      <c r="H321" s="23"/>
      <c r="I321" s="23"/>
      <c r="J321" s="23"/>
      <c r="K321" s="23"/>
      <c r="L321" s="23"/>
      <c r="M321" s="61">
        <v>691</v>
      </c>
      <c r="N321" s="62">
        <v>-1.3777355412276746E-3</v>
      </c>
      <c r="O321" s="56">
        <f>N321/MAX($N$10:$N$730)</f>
        <v>-6.8686312287177781E-2</v>
      </c>
      <c r="P321" s="23"/>
      <c r="Q321" s="53">
        <f>M321</f>
        <v>691</v>
      </c>
      <c r="R321" s="52">
        <f>N321*'used Standard Values'!B316</f>
        <v>-2.9048575694551245E-5</v>
      </c>
      <c r="S321" s="52">
        <f>N321*'used Standard Values'!C316</f>
        <v>-1.0503554042236263E-5</v>
      </c>
      <c r="T321" s="52">
        <f>N321*'used Standard Values'!D316</f>
        <v>0</v>
      </c>
    </row>
    <row r="322" spans="8:20" x14ac:dyDescent="0.25">
      <c r="H322" s="23"/>
      <c r="I322" s="23"/>
      <c r="J322" s="23"/>
      <c r="K322" s="23"/>
      <c r="L322" s="23"/>
      <c r="M322" s="61">
        <v>692</v>
      </c>
      <c r="N322" s="62">
        <v>-1.4467844828150989E-3</v>
      </c>
      <c r="O322" s="56">
        <f>N322/MAX($N$10:$N$730)</f>
        <v>-7.2128712532399566E-2</v>
      </c>
      <c r="P322" s="23"/>
      <c r="Q322" s="53">
        <f>M322</f>
        <v>692</v>
      </c>
      <c r="R322" s="52">
        <f>N322*'used Standard Values'!B317</f>
        <v>-2.8356802249038001E-5</v>
      </c>
      <c r="S322" s="52">
        <f>N322*'used Standard Values'!C317</f>
        <v>-1.0251081497365689E-5</v>
      </c>
      <c r="T322" s="52">
        <f>N322*'used Standard Values'!D317</f>
        <v>0</v>
      </c>
    </row>
    <row r="323" spans="8:20" x14ac:dyDescent="0.25">
      <c r="H323" s="23"/>
      <c r="I323" s="23"/>
      <c r="J323" s="23"/>
      <c r="K323" s="23"/>
      <c r="L323" s="23"/>
      <c r="M323" s="61">
        <v>693</v>
      </c>
      <c r="N323" s="62">
        <v>-1.5054372197100432E-3</v>
      </c>
      <c r="O323" s="56">
        <f>N323/MAX($N$10:$N$730)</f>
        <v>-7.5052815222872354E-2</v>
      </c>
      <c r="P323" s="23"/>
      <c r="Q323" s="53">
        <f>M323</f>
        <v>693</v>
      </c>
      <c r="R323" s="52">
        <f>N323*'used Standard Values'!B318</f>
        <v>-2.7455140315762367E-5</v>
      </c>
      <c r="S323" s="52">
        <f>N323*'used Standard Values'!C318</f>
        <v>-9.9230533032254772E-6</v>
      </c>
      <c r="T323" s="52">
        <f>N323*'used Standard Values'!D318</f>
        <v>0</v>
      </c>
    </row>
    <row r="324" spans="8:20" x14ac:dyDescent="0.25">
      <c r="H324" s="23"/>
      <c r="I324" s="23"/>
      <c r="J324" s="23"/>
      <c r="K324" s="23"/>
      <c r="L324" s="23"/>
      <c r="M324" s="61">
        <v>694</v>
      </c>
      <c r="N324" s="62">
        <v>-1.5537967695401565E-3</v>
      </c>
      <c r="O324" s="56">
        <f>N324/MAX($N$10:$N$730)</f>
        <v>-7.7463756250595747E-2</v>
      </c>
      <c r="P324" s="23"/>
      <c r="Q324" s="53">
        <f>M324</f>
        <v>694</v>
      </c>
      <c r="R324" s="52">
        <f>N324*'used Standard Values'!B319</f>
        <v>-2.639460986962946E-5</v>
      </c>
      <c r="S324" s="52">
        <f>N324*'used Standard Values'!C319</f>
        <v>-9.537958162870708E-6</v>
      </c>
      <c r="T324" s="52">
        <f>N324*'used Standard Values'!D319</f>
        <v>0</v>
      </c>
    </row>
    <row r="325" spans="8:20" x14ac:dyDescent="0.25">
      <c r="H325" s="23"/>
      <c r="I325" s="23"/>
      <c r="J325" s="23"/>
      <c r="K325" s="23"/>
      <c r="L325" s="23"/>
      <c r="M325" s="61">
        <v>695</v>
      </c>
      <c r="N325" s="62">
        <v>-1.5920996817085464E-3</v>
      </c>
      <c r="O325" s="56">
        <f>N325/MAX($N$10:$N$730)</f>
        <v>-7.9373328667056778E-2</v>
      </c>
      <c r="P325" s="23"/>
      <c r="Q325" s="53">
        <f>M325</f>
        <v>695</v>
      </c>
      <c r="R325" s="52">
        <f>N325*'used Standard Values'!B320</f>
        <v>-2.5218858958263374E-5</v>
      </c>
      <c r="S325" s="52">
        <f>N325*'used Standard Values'!C320</f>
        <v>-9.1115864784180112E-6</v>
      </c>
      <c r="T325" s="52">
        <f>N325*'used Standard Values'!D320</f>
        <v>0</v>
      </c>
    </row>
    <row r="326" spans="8:20" x14ac:dyDescent="0.25">
      <c r="H326" s="23"/>
      <c r="I326" s="23"/>
      <c r="J326" s="23"/>
      <c r="K326" s="23"/>
      <c r="L326" s="23"/>
      <c r="M326" s="61">
        <v>696</v>
      </c>
      <c r="N326" s="62">
        <v>-1.6212176819269976E-3</v>
      </c>
      <c r="O326" s="56">
        <f>N326/MAX($N$10:$N$730)</f>
        <v>-8.0824991919062658E-2</v>
      </c>
      <c r="P326" s="23"/>
      <c r="Q326" s="53">
        <f>M326</f>
        <v>696</v>
      </c>
      <c r="R326" s="52">
        <f>N326*'used Standard Values'!B321</f>
        <v>-2.3978847095016731E-5</v>
      </c>
      <c r="S326" s="52">
        <f>N326*'used Standard Values'!C321</f>
        <v>-8.6622617263791823E-6</v>
      </c>
      <c r="T326" s="52">
        <f>N326*'used Standard Values'!D321</f>
        <v>0</v>
      </c>
    </row>
    <row r="327" spans="8:20" x14ac:dyDescent="0.25">
      <c r="H327" s="23"/>
      <c r="I327" s="23"/>
      <c r="J327" s="23"/>
      <c r="K327" s="23"/>
      <c r="L327" s="23"/>
      <c r="M327" s="61">
        <v>697</v>
      </c>
      <c r="N327" s="62">
        <v>-1.6415400243808456E-3</v>
      </c>
      <c r="O327" s="56">
        <f>N327/MAX($N$10:$N$730)</f>
        <v>-8.1838152078194601E-2</v>
      </c>
      <c r="P327" s="23"/>
      <c r="Q327" s="53">
        <f>M327</f>
        <v>697</v>
      </c>
      <c r="R327" s="52">
        <f>N327*'used Standard Values'!B322</f>
        <v>-2.2704665370019276E-5</v>
      </c>
      <c r="S327" s="52">
        <f>N327*'used Standard Values'!C322</f>
        <v>-8.2007990876417317E-6</v>
      </c>
      <c r="T327" s="52">
        <f>N327*'used Standard Values'!D322</f>
        <v>0</v>
      </c>
    </row>
    <row r="328" spans="8:20" x14ac:dyDescent="0.25">
      <c r="H328" s="23"/>
      <c r="I328" s="23"/>
      <c r="J328" s="23"/>
      <c r="K328" s="23"/>
      <c r="L328" s="23"/>
      <c r="M328" s="61">
        <v>698</v>
      </c>
      <c r="N328" s="62">
        <v>-1.6523518846877367E-3</v>
      </c>
      <c r="O328" s="56">
        <f>N328/MAX($N$10:$N$730)</f>
        <v>-8.237717193448918E-2</v>
      </c>
      <c r="P328" s="23"/>
      <c r="Q328" s="53">
        <f>M328</f>
        <v>698</v>
      </c>
      <c r="R328" s="52">
        <f>N328*'used Standard Values'!B323</f>
        <v>-2.1395775802218404E-5</v>
      </c>
      <c r="S328" s="52">
        <f>N328*'used Standard Values'!C323</f>
        <v>-7.7270649629612721E-6</v>
      </c>
      <c r="T328" s="52">
        <f>N328*'used Standard Values'!D323</f>
        <v>0</v>
      </c>
    </row>
    <row r="329" spans="8:20" x14ac:dyDescent="0.25">
      <c r="H329" s="23"/>
      <c r="I329" s="23"/>
      <c r="J329" s="23"/>
      <c r="K329" s="23"/>
      <c r="L329" s="23"/>
      <c r="M329" s="61">
        <v>699</v>
      </c>
      <c r="N329" s="62">
        <v>-1.6556035903500302E-3</v>
      </c>
      <c r="O329" s="56">
        <f>N329/MAX($N$10:$N$730)</f>
        <v>-8.2539284084392248E-2</v>
      </c>
      <c r="P329" s="23"/>
      <c r="Q329" s="53">
        <f>M329</f>
        <v>699</v>
      </c>
      <c r="R329" s="52">
        <f>N329*'used Standard Values'!B324</f>
        <v>-2.0081147068073587E-5</v>
      </c>
      <c r="S329" s="52">
        <f>N329*'used Standard Values'!C324</f>
        <v>-7.2516678960024081E-6</v>
      </c>
      <c r="T329" s="52">
        <f>N329*'used Standard Values'!D324</f>
        <v>0</v>
      </c>
    </row>
    <row r="330" spans="8:20" x14ac:dyDescent="0.25">
      <c r="H330" s="23"/>
      <c r="I330" s="23"/>
      <c r="J330" s="23"/>
      <c r="K330" s="23"/>
      <c r="L330" s="23"/>
      <c r="M330" s="61">
        <v>700</v>
      </c>
      <c r="N330" s="62">
        <v>-1.6504619104766901E-3</v>
      </c>
      <c r="O330" s="56">
        <f>N330/MAX($N$10:$N$730)</f>
        <v>-8.2282948221018753E-2</v>
      </c>
      <c r="P330" s="23"/>
      <c r="Q330" s="53">
        <f>M330</f>
        <v>700</v>
      </c>
      <c r="R330" s="52">
        <f>N330*'used Standard Values'!B325</f>
        <v>-1.8747860915010398E-5</v>
      </c>
      <c r="S330" s="52">
        <f>N330*'used Standard Values'!C325</f>
        <v>-6.7701947567753825E-6</v>
      </c>
      <c r="T330" s="52">
        <f>N330*'used Standard Values'!D325</f>
        <v>0</v>
      </c>
    </row>
    <row r="331" spans="8:20" x14ac:dyDescent="0.25">
      <c r="H331" s="23"/>
      <c r="I331" s="23"/>
      <c r="J331" s="23"/>
      <c r="K331" s="23"/>
      <c r="L331" s="23"/>
      <c r="M331" s="61">
        <v>701</v>
      </c>
      <c r="N331" s="62">
        <v>-1.6379177559837997E-3</v>
      </c>
      <c r="O331" s="56">
        <f>N331/MAX($N$10:$N$730)</f>
        <v>-8.1657565709575733E-2</v>
      </c>
      <c r="P331" s="23"/>
      <c r="Q331" s="53">
        <f>M331</f>
        <v>701</v>
      </c>
      <c r="R331" s="52">
        <f>N331*'used Standard Values'!B326</f>
        <v>-1.7410001099566399E-5</v>
      </c>
      <c r="S331" s="52">
        <f>N331*'used Standard Values'!C326</f>
        <v>-6.2870703242092839E-6</v>
      </c>
      <c r="T331" s="52">
        <f>N331*'used Standard Values'!D326</f>
        <v>0</v>
      </c>
    </row>
    <row r="332" spans="8:20" x14ac:dyDescent="0.25">
      <c r="H332" s="23"/>
      <c r="I332" s="23"/>
      <c r="J332" s="23"/>
      <c r="K332" s="23"/>
      <c r="L332" s="23"/>
      <c r="M332" s="61">
        <v>702</v>
      </c>
      <c r="N332" s="62">
        <v>-1.6183453092090791E-3</v>
      </c>
      <c r="O332" s="56">
        <f>N332/MAX($N$10:$N$730)</f>
        <v>-8.0681791222263974E-2</v>
      </c>
      <c r="P332" s="23"/>
      <c r="Q332" s="53">
        <f>M332</f>
        <v>702</v>
      </c>
      <c r="R332" s="52">
        <f>N332*'used Standard Values'!B327</f>
        <v>-1.6084484803051417E-5</v>
      </c>
      <c r="S332" s="52">
        <f>N332*'used Standard Values'!C327</f>
        <v>-5.8084015309369967E-6</v>
      </c>
      <c r="T332" s="52">
        <f>N332*'used Standard Values'!D327</f>
        <v>0</v>
      </c>
    </row>
    <row r="333" spans="8:20" x14ac:dyDescent="0.25">
      <c r="H333" s="23"/>
      <c r="I333" s="23"/>
      <c r="J333" s="23"/>
      <c r="K333" s="23"/>
      <c r="L333" s="23"/>
      <c r="M333" s="61">
        <v>703</v>
      </c>
      <c r="N333" s="62">
        <v>-1.5921936493769504E-3</v>
      </c>
      <c r="O333" s="56">
        <f>N333/MAX($N$10:$N$730)</f>
        <v>-7.937801337789116E-2</v>
      </c>
      <c r="P333" s="23"/>
      <c r="Q333" s="53">
        <f>M333</f>
        <v>703</v>
      </c>
      <c r="R333" s="52">
        <f>N333*'used Standard Values'!B328</f>
        <v>-1.4788966521133152E-5</v>
      </c>
      <c r="S333" s="52">
        <f>N333*'used Standard Values'!C328</f>
        <v>-5.3405661904195055E-6</v>
      </c>
      <c r="T333" s="52">
        <f>N333*'used Standard Values'!D328</f>
        <v>0</v>
      </c>
    </row>
    <row r="334" spans="8:20" x14ac:dyDescent="0.25">
      <c r="H334" s="23"/>
      <c r="I334" s="23"/>
      <c r="J334" s="23"/>
      <c r="K334" s="23"/>
      <c r="L334" s="23"/>
      <c r="M334" s="61">
        <v>704</v>
      </c>
      <c r="N334" s="62">
        <v>-1.5596217480677475E-3</v>
      </c>
      <c r="O334" s="56">
        <f>N334/MAX($N$10:$N$730)</f>
        <v>-7.7754157624618306E-2</v>
      </c>
      <c r="P334" s="23"/>
      <c r="Q334" s="53">
        <f>M334</f>
        <v>704</v>
      </c>
      <c r="R334" s="52">
        <f>N334*'used Standard Values'!B329</f>
        <v>-1.3535729446704762E-5</v>
      </c>
      <c r="S334" s="52">
        <f>N334*'used Standard Values'!C329</f>
        <v>-4.8879996032668907E-6</v>
      </c>
      <c r="T334" s="52">
        <f>N334*'used Standard Values'!D329</f>
        <v>0</v>
      </c>
    </row>
    <row r="335" spans="8:20" x14ac:dyDescent="0.25">
      <c r="H335" s="23"/>
      <c r="I335" s="23"/>
      <c r="J335" s="23"/>
      <c r="K335" s="23"/>
      <c r="L335" s="23"/>
      <c r="M335" s="61">
        <v>705</v>
      </c>
      <c r="N335" s="62">
        <v>-1.5213939854154767E-3</v>
      </c>
      <c r="O335" s="56">
        <f>N335/MAX($N$10:$N$730)</f>
        <v>-7.5848331749476652E-2</v>
      </c>
      <c r="P335" s="23"/>
      <c r="Q335" s="53">
        <f>M335</f>
        <v>705</v>
      </c>
      <c r="R335" s="52">
        <f>N335*'used Standard Values'!B330</f>
        <v>-1.2339898818610155E-5</v>
      </c>
      <c r="S335" s="52">
        <f>N335*'used Standard Values'!C330</f>
        <v>-4.4561629832819314E-6</v>
      </c>
      <c r="T335" s="52">
        <f>N335*'used Standard Values'!D330</f>
        <v>0</v>
      </c>
    </row>
    <row r="336" spans="8:20" x14ac:dyDescent="0.25">
      <c r="H336" s="23"/>
      <c r="I336" s="23"/>
      <c r="J336" s="23"/>
      <c r="K336" s="23"/>
      <c r="L336" s="23"/>
      <c r="M336" s="61">
        <v>706</v>
      </c>
      <c r="N336" s="62">
        <v>-1.4776967318749076E-3</v>
      </c>
      <c r="O336" s="56">
        <f>N336/MAX($N$10:$N$730)</f>
        <v>-7.3669827157728213E-2</v>
      </c>
      <c r="P336" s="23"/>
      <c r="Q336" s="53">
        <f>M336</f>
        <v>706</v>
      </c>
      <c r="R336" s="52">
        <f>N336*'used Standard Values'!B331</f>
        <v>-1.1204469967407516E-5</v>
      </c>
      <c r="S336" s="52">
        <f>N336*'used Standard Values'!C331</f>
        <v>-4.0461390517192279E-6</v>
      </c>
      <c r="T336" s="52">
        <f>N336*'used Standard Values'!D331</f>
        <v>0</v>
      </c>
    </row>
    <row r="337" spans="8:20" x14ac:dyDescent="0.25">
      <c r="H337" s="23"/>
      <c r="I337" s="23"/>
      <c r="J337" s="23"/>
      <c r="K337" s="23"/>
      <c r="L337" s="23"/>
      <c r="M337" s="61">
        <v>707</v>
      </c>
      <c r="N337" s="62">
        <v>-1.4290679276181941E-3</v>
      </c>
      <c r="O337" s="56">
        <f>N337/MAX($N$10:$N$730)</f>
        <v>-7.1245462586025043E-2</v>
      </c>
      <c r="P337" s="23"/>
      <c r="Q337" s="53">
        <f>M337</f>
        <v>707</v>
      </c>
      <c r="R337" s="52">
        <f>N337*'used Standard Values'!B332</f>
        <v>-1.0130299555631762E-5</v>
      </c>
      <c r="S337" s="52">
        <f>N337*'used Standard Values'!C332</f>
        <v>-3.6582366902795521E-6</v>
      </c>
      <c r="T337" s="52">
        <f>N337*'used Standard Values'!D332</f>
        <v>0</v>
      </c>
    </row>
    <row r="338" spans="8:20" x14ac:dyDescent="0.25">
      <c r="H338" s="23"/>
      <c r="I338" s="23"/>
      <c r="J338" s="23"/>
      <c r="K338" s="23"/>
      <c r="L338" s="23"/>
      <c r="M338" s="61">
        <v>708</v>
      </c>
      <c r="N338" s="62">
        <v>-1.3758927966996827E-3</v>
      </c>
      <c r="O338" s="56">
        <f>N338/MAX($N$10:$N$730)</f>
        <v>-6.8594443185795412E-2</v>
      </c>
      <c r="P338" s="23"/>
      <c r="Q338" s="53">
        <f>M338</f>
        <v>708</v>
      </c>
      <c r="R338" s="52">
        <f>N338*'used Standard Values'!B333</f>
        <v>-9.1184722181741634E-6</v>
      </c>
      <c r="S338" s="52">
        <f>N338*'used Standard Values'!C333</f>
        <v>-3.2928471803447353E-6</v>
      </c>
      <c r="T338" s="52">
        <f>N338*'used Standard Values'!D333</f>
        <v>0</v>
      </c>
    </row>
    <row r="339" spans="8:20" x14ac:dyDescent="0.25">
      <c r="H339" s="23"/>
      <c r="I339" s="23"/>
      <c r="J339" s="23"/>
      <c r="K339" s="23"/>
      <c r="L339" s="23"/>
      <c r="M339" s="61">
        <v>709</v>
      </c>
      <c r="N339" s="62">
        <v>-1.3182706709743866E-3</v>
      </c>
      <c r="O339" s="56">
        <f>N339/MAX($N$10:$N$730)</f>
        <v>-6.5721721096698438E-2</v>
      </c>
      <c r="P339" s="23"/>
      <c r="Q339" s="53">
        <f>M339</f>
        <v>709</v>
      </c>
      <c r="R339" s="52">
        <f>N339*'used Standard Values'!B334</f>
        <v>-8.1672246611200821E-6</v>
      </c>
      <c r="S339" s="52">
        <f>N339*'used Standard Values'!C334</f>
        <v>-2.9493340154042208E-6</v>
      </c>
      <c r="T339" s="52">
        <f>N339*'used Standard Values'!D334</f>
        <v>0</v>
      </c>
    </row>
    <row r="340" spans="8:20" x14ac:dyDescent="0.25">
      <c r="H340" s="23"/>
      <c r="I340" s="23"/>
      <c r="J340" s="23"/>
      <c r="K340" s="23"/>
      <c r="L340" s="23"/>
      <c r="M340" s="61">
        <v>710</v>
      </c>
      <c r="N340" s="62">
        <v>-1.2574473976177782E-3</v>
      </c>
      <c r="O340" s="56">
        <f>N340/MAX($N$10:$N$730)</f>
        <v>-6.2689407402897898E-2</v>
      </c>
      <c r="P340" s="23"/>
      <c r="Q340" s="53">
        <f>M340</f>
        <v>710</v>
      </c>
      <c r="R340" s="52">
        <f>N340*'used Standard Values'!B335</f>
        <v>-7.2810555090065119E-6</v>
      </c>
      <c r="S340" s="52">
        <f>N340*'used Standard Values'!C335</f>
        <v>-2.6293225084187742E-6</v>
      </c>
      <c r="T340" s="52">
        <f>N340*'used Standard Values'!D335</f>
        <v>0</v>
      </c>
    </row>
    <row r="341" spans="8:20" x14ac:dyDescent="0.25">
      <c r="H341" s="23"/>
      <c r="I341" s="23"/>
      <c r="J341" s="23"/>
      <c r="K341" s="23"/>
      <c r="L341" s="23"/>
      <c r="M341" s="61">
        <v>711</v>
      </c>
      <c r="N341" s="62">
        <v>-1.1930333132853727E-3</v>
      </c>
      <c r="O341" s="56">
        <f>N341/MAX($N$10:$N$730)</f>
        <v>-5.9478075634389019E-2</v>
      </c>
      <c r="P341" s="23"/>
      <c r="Q341" s="53">
        <f>M341</f>
        <v>711</v>
      </c>
      <c r="R341" s="52">
        <f>N341*'used Standard Values'!B336</f>
        <v>-6.4541026370773552E-6</v>
      </c>
      <c r="S341" s="52">
        <f>N341*'used Standard Values'!C336</f>
        <v>-2.3306943714012315E-6</v>
      </c>
      <c r="T341" s="52">
        <f>N341*'used Standard Values'!D336</f>
        <v>0</v>
      </c>
    </row>
    <row r="342" spans="8:20" x14ac:dyDescent="0.25">
      <c r="H342" s="23"/>
      <c r="I342" s="23"/>
      <c r="J342" s="23"/>
      <c r="K342" s="23"/>
      <c r="L342" s="23"/>
      <c r="M342" s="61">
        <v>712</v>
      </c>
      <c r="N342" s="62">
        <v>-1.1254076238010756E-3</v>
      </c>
      <c r="O342" s="56">
        <f>N342/MAX($N$10:$N$730)</f>
        <v>-5.6106630906749118E-2</v>
      </c>
      <c r="P342" s="23"/>
      <c r="Q342" s="53">
        <f>M342</f>
        <v>712</v>
      </c>
      <c r="R342" s="52">
        <f>N342*'used Standard Values'!B337</f>
        <v>-5.6862154280877106E-6</v>
      </c>
      <c r="S342" s="52">
        <f>N342*'used Standard Values'!C337</f>
        <v>-2.0533962422349663E-6</v>
      </c>
      <c r="T342" s="52">
        <f>N342*'used Standard Values'!D337</f>
        <v>0</v>
      </c>
    </row>
    <row r="343" spans="8:20" x14ac:dyDescent="0.25">
      <c r="H343" s="23"/>
      <c r="I343" s="23"/>
      <c r="J343" s="23"/>
      <c r="K343" s="23"/>
      <c r="L343" s="23"/>
      <c r="M343" s="61">
        <v>713</v>
      </c>
      <c r="N343" s="62">
        <v>-1.0560681082949865E-3</v>
      </c>
      <c r="O343" s="56">
        <f>N343/MAX($N$10:$N$730)</f>
        <v>-5.2649744244996237E-2</v>
      </c>
      <c r="P343" s="23"/>
      <c r="Q343" s="53">
        <f>M343</f>
        <v>713</v>
      </c>
      <c r="R343" s="52">
        <f>N343*'used Standard Values'!B338</f>
        <v>-4.9820139736988984E-6</v>
      </c>
      <c r="S343" s="52">
        <f>N343*'used Standard Values'!C338</f>
        <v>-1.7990965079291731E-6</v>
      </c>
      <c r="T343" s="52">
        <f>N343*'used Standard Values'!D338</f>
        <v>0</v>
      </c>
    </row>
    <row r="344" spans="8:20" x14ac:dyDescent="0.25">
      <c r="H344" s="23"/>
      <c r="I344" s="23"/>
      <c r="J344" s="23"/>
      <c r="K344" s="23"/>
      <c r="L344" s="23"/>
      <c r="M344" s="61">
        <v>714</v>
      </c>
      <c r="N344" s="62">
        <v>-9.8471913060561552E-4</v>
      </c>
      <c r="O344" s="56">
        <f>N344/MAX($N$10:$N$730)</f>
        <v>-4.9092676857029963E-2</v>
      </c>
      <c r="P344" s="23"/>
      <c r="Q344" s="53">
        <f>M344</f>
        <v>714</v>
      </c>
      <c r="R344" s="52">
        <f>N344*'used Standard Values'!B339</f>
        <v>-4.3362175846557419E-6</v>
      </c>
      <c r="S344" s="52">
        <f>N344*'used Standard Values'!C339</f>
        <v>-1.565887560140352E-6</v>
      </c>
      <c r="T344" s="52">
        <f>N344*'used Standard Values'!D339</f>
        <v>0</v>
      </c>
    </row>
    <row r="345" spans="8:20" x14ac:dyDescent="0.25">
      <c r="H345" s="23"/>
      <c r="I345" s="23"/>
      <c r="J345" s="23"/>
      <c r="K345" s="23"/>
      <c r="L345" s="23"/>
      <c r="M345" s="61">
        <v>715</v>
      </c>
      <c r="N345" s="62">
        <v>-9.1089751194170163E-4</v>
      </c>
      <c r="O345" s="56">
        <f>N345/MAX($N$10:$N$730)</f>
        <v>-4.5412337197231187E-2</v>
      </c>
      <c r="P345" s="23"/>
      <c r="Q345" s="53">
        <f>M345</f>
        <v>715</v>
      </c>
      <c r="R345" s="52">
        <f>N345*'used Standard Values'!B340</f>
        <v>-3.7432941567314098E-6</v>
      </c>
      <c r="S345" s="52">
        <f>N345*'used Standard Values'!C340</f>
        <v>-1.3517719077214853E-6</v>
      </c>
      <c r="T345" s="52">
        <f>N345*'used Standard Values'!D340</f>
        <v>0</v>
      </c>
    </row>
    <row r="346" spans="8:20" x14ac:dyDescent="0.25">
      <c r="H346" s="23"/>
      <c r="I346" s="23"/>
      <c r="J346" s="23"/>
      <c r="K346" s="23"/>
      <c r="L346" s="23"/>
      <c r="M346" s="61">
        <v>716</v>
      </c>
      <c r="N346" s="62">
        <v>-8.3542274788021625E-4</v>
      </c>
      <c r="O346" s="56">
        <f>N346/MAX($N$10:$N$730)</f>
        <v>-4.1649580805312308E-2</v>
      </c>
      <c r="P346" s="23"/>
      <c r="Q346" s="53">
        <f>M346</f>
        <v>716</v>
      </c>
      <c r="R346" s="52">
        <f>N346*'used Standard Values'!B341</f>
        <v>-3.2029381335936837E-6</v>
      </c>
      <c r="S346" s="52">
        <f>N346*'used Standard Values'!C341</f>
        <v>-1.1566394527491679E-6</v>
      </c>
      <c r="T346" s="52">
        <f>N346*'used Standard Values'!D341</f>
        <v>0</v>
      </c>
    </row>
    <row r="347" spans="8:20" x14ac:dyDescent="0.25">
      <c r="H347" s="23"/>
      <c r="I347" s="23"/>
      <c r="J347" s="23"/>
      <c r="K347" s="23"/>
      <c r="L347" s="23"/>
      <c r="M347" s="61">
        <v>717</v>
      </c>
      <c r="N347" s="62">
        <v>-7.5837288609213803E-4</v>
      </c>
      <c r="O347" s="56">
        <f>N347/MAX($N$10:$N$730)</f>
        <v>-3.7808298708645209E-2</v>
      </c>
      <c r="P347" s="23"/>
      <c r="Q347" s="53">
        <f>M347</f>
        <v>717</v>
      </c>
      <c r="R347" s="52">
        <f>N347*'used Standard Values'!B342</f>
        <v>-2.7117503306981903E-6</v>
      </c>
      <c r="S347" s="52">
        <f>N347*'used Standard Values'!C342</f>
        <v>-9.7926263987842292E-7</v>
      </c>
      <c r="T347" s="52">
        <f>N347*'used Standard Values'!D342</f>
        <v>0</v>
      </c>
    </row>
    <row r="348" spans="8:20" x14ac:dyDescent="0.25">
      <c r="H348" s="23"/>
      <c r="I348" s="23"/>
      <c r="J348" s="23"/>
      <c r="K348" s="23"/>
      <c r="L348" s="23"/>
      <c r="M348" s="61">
        <v>718</v>
      </c>
      <c r="N348" s="62">
        <v>-6.8079246307842646E-4</v>
      </c>
      <c r="O348" s="56">
        <f>N348/MAX($N$10:$N$730)</f>
        <v>-3.3940565748992568E-2</v>
      </c>
      <c r="P348" s="23"/>
      <c r="Q348" s="53">
        <f>M348</f>
        <v>718</v>
      </c>
      <c r="R348" s="52">
        <f>N348*'used Standard Values'!B343</f>
        <v>-2.2699949029258466E-6</v>
      </c>
      <c r="S348" s="52">
        <f>N348*'used Standard Values'!C343</f>
        <v>-8.1973675845302858E-7</v>
      </c>
      <c r="T348" s="52">
        <f>N348*'used Standard Values'!D343</f>
        <v>0</v>
      </c>
    </row>
    <row r="349" spans="8:20" x14ac:dyDescent="0.25">
      <c r="H349" s="23"/>
      <c r="I349" s="23"/>
      <c r="J349" s="23"/>
      <c r="K349" s="23"/>
      <c r="L349" s="23"/>
      <c r="M349" s="61">
        <v>719</v>
      </c>
      <c r="N349" s="62">
        <v>-6.0207483200940394E-4</v>
      </c>
      <c r="O349" s="56">
        <f>N349/MAX($N$10:$N$730)</f>
        <v>-3.0016137853856897E-2</v>
      </c>
      <c r="P349" s="23"/>
      <c r="Q349" s="53">
        <f>M349</f>
        <v>719</v>
      </c>
      <c r="R349" s="52">
        <f>N349*'used Standard Values'!B344</f>
        <v>-1.8718958083296378E-6</v>
      </c>
      <c r="S349" s="52">
        <f>N349*'used Standard Values'!C344</f>
        <v>-6.759759051895662E-7</v>
      </c>
      <c r="T349" s="52">
        <f>N349*'used Standard Values'!D344</f>
        <v>0</v>
      </c>
    </row>
    <row r="350" spans="8:20" x14ac:dyDescent="0.25">
      <c r="H350" s="23"/>
      <c r="I350" s="23"/>
      <c r="J350" s="23"/>
      <c r="K350" s="23"/>
      <c r="L350" s="23"/>
      <c r="M350" s="61">
        <v>720</v>
      </c>
      <c r="N350" s="62">
        <v>-5.2297357896552649E-4</v>
      </c>
      <c r="O350" s="56">
        <f>N350/MAX($N$10:$N$730)</f>
        <v>-2.6072584678160027E-2</v>
      </c>
      <c r="P350" s="23"/>
      <c r="Q350" s="53">
        <f>M350</f>
        <v>720</v>
      </c>
      <c r="R350" s="52">
        <f>N350*'used Standard Values'!B345</f>
        <v>-1.5162714177813832E-6</v>
      </c>
      <c r="S350" s="52">
        <f>N350*'used Standard Values'!C345</f>
        <v>-5.475533371769062E-7</v>
      </c>
      <c r="T350" s="52">
        <f>N350*'used Standard Values'!D345</f>
        <v>0</v>
      </c>
    </row>
    <row r="351" spans="8:20" x14ac:dyDescent="0.25">
      <c r="H351" s="23"/>
      <c r="I351" s="23"/>
      <c r="J351" s="23"/>
      <c r="K351" s="23"/>
      <c r="L351" s="23"/>
      <c r="M351" s="61">
        <v>721</v>
      </c>
      <c r="N351" s="62">
        <v>-4.4333881707623191E-4</v>
      </c>
      <c r="O351" s="56">
        <f>N351/MAX($N$10:$N$730)</f>
        <v>-2.2102433687376209E-2</v>
      </c>
      <c r="P351" s="23"/>
      <c r="Q351" s="53">
        <f>M351</f>
        <v>721</v>
      </c>
      <c r="R351" s="52">
        <f>N351*'used Standard Values'!B346</f>
        <v>-1.1989424432824736E-6</v>
      </c>
      <c r="S351" s="52">
        <f>N351*'used Standard Values'!C346</f>
        <v>-4.3296007803295048E-7</v>
      </c>
      <c r="T351" s="52">
        <f>N351*'used Standard Values'!D346</f>
        <v>0</v>
      </c>
    </row>
    <row r="352" spans="8:20" x14ac:dyDescent="0.25">
      <c r="H352" s="23"/>
      <c r="I352" s="23"/>
      <c r="J352" s="23"/>
      <c r="K352" s="23"/>
      <c r="L352" s="23"/>
      <c r="M352" s="61">
        <v>722</v>
      </c>
      <c r="N352" s="62">
        <v>-3.6430048217830761E-4</v>
      </c>
      <c r="O352" s="56">
        <f>N352/MAX($N$10:$N$730)</f>
        <v>-1.8162017264192542E-2</v>
      </c>
      <c r="P352" s="23"/>
      <c r="Q352" s="53">
        <f>M352</f>
        <v>722</v>
      </c>
      <c r="R352" s="52">
        <f>N352*'used Standard Values'!B347</f>
        <v>-9.1913740254551363E-7</v>
      </c>
      <c r="S352" s="52">
        <f>N352*'used Standard Values'!C347</f>
        <v>-3.3191737515689923E-7</v>
      </c>
      <c r="T352" s="52">
        <f>N352*'used Standard Values'!D347</f>
        <v>0</v>
      </c>
    </row>
    <row r="353" spans="8:20" x14ac:dyDescent="0.25">
      <c r="H353" s="23"/>
      <c r="I353" s="23"/>
      <c r="J353" s="23"/>
      <c r="K353" s="23"/>
      <c r="L353" s="23"/>
      <c r="M353" s="61">
        <v>723</v>
      </c>
      <c r="N353" s="62">
        <v>-2.8438507208748595E-4</v>
      </c>
      <c r="O353" s="56">
        <f>N353/MAX($N$10:$N$730)</f>
        <v>-1.4177874698512029E-2</v>
      </c>
      <c r="P353" s="23"/>
      <c r="Q353" s="53">
        <f>M353</f>
        <v>723</v>
      </c>
      <c r="R353" s="52">
        <f>N353*'used Standard Values'!B348</f>
        <v>-6.6949023638605258E-7</v>
      </c>
      <c r="S353" s="52">
        <f>N353*'used Standard Values'!C348</f>
        <v>-2.4176519136596508E-7</v>
      </c>
      <c r="T353" s="52">
        <f>N353*'used Standard Values'!D348</f>
        <v>0</v>
      </c>
    </row>
    <row r="354" spans="8:20" x14ac:dyDescent="0.25">
      <c r="H354" s="23"/>
      <c r="I354" s="23"/>
      <c r="J354" s="23"/>
      <c r="K354" s="23"/>
      <c r="L354" s="23"/>
      <c r="M354" s="61">
        <v>724</v>
      </c>
      <c r="N354" s="62">
        <v>-2.0521476748668554E-4</v>
      </c>
      <c r="O354" s="56">
        <f>N354/MAX($N$10:$N$730)</f>
        <v>-1.0230878992183704E-2</v>
      </c>
      <c r="P354" s="23"/>
      <c r="Q354" s="53">
        <f>M354</f>
        <v>724</v>
      </c>
      <c r="R354" s="52">
        <f>N354*'used Standard Values'!B349</f>
        <v>-4.5077804169753328E-7</v>
      </c>
      <c r="S354" s="52">
        <f>N354*'used Standard Values'!C349</f>
        <v>-1.6278423381751044E-7</v>
      </c>
      <c r="T354" s="52">
        <f>N354*'used Standard Values'!D349</f>
        <v>0</v>
      </c>
    </row>
    <row r="355" spans="8:20" x14ac:dyDescent="0.25">
      <c r="H355" s="23"/>
      <c r="I355" s="23"/>
      <c r="J355" s="23"/>
      <c r="K355" s="23"/>
      <c r="L355" s="23"/>
      <c r="M355" s="61">
        <v>725</v>
      </c>
      <c r="N355" s="62">
        <v>-1.2641511894628116E-4</v>
      </c>
      <c r="O355" s="56">
        <f>N355/MAX($N$10:$N$730)</f>
        <v>-6.3023621572742055E-3</v>
      </c>
      <c r="P355" s="23"/>
      <c r="Q355" s="53">
        <f>M355</f>
        <v>725</v>
      </c>
      <c r="R355" s="52">
        <f>N355*'used Standard Values'!B350</f>
        <v>-2.5904859759352994E-7</v>
      </c>
      <c r="S355" s="52">
        <f>N355*'used Standard Values'!C350</f>
        <v>-9.3547188020248049E-8</v>
      </c>
      <c r="T355" s="52">
        <f>N355*'used Standard Values'!D350</f>
        <v>0</v>
      </c>
    </row>
    <row r="356" spans="8:20" x14ac:dyDescent="0.25">
      <c r="H356" s="23"/>
      <c r="I356" s="23"/>
      <c r="J356" s="23"/>
      <c r="K356" s="23"/>
      <c r="L356" s="23"/>
      <c r="M356" s="61">
        <v>726</v>
      </c>
      <c r="N356" s="62">
        <v>-4.7269093462950389E-5</v>
      </c>
      <c r="O356" s="56">
        <f>N356/MAX($N$10:$N$730)</f>
        <v>-2.3565768741328212E-3</v>
      </c>
      <c r="P356" s="23"/>
      <c r="Q356" s="53">
        <f>M356</f>
        <v>726</v>
      </c>
      <c r="R356" s="52">
        <f>N356*'used Standard Values'!B351</f>
        <v>-9.0329346843959672E-8</v>
      </c>
      <c r="S356" s="52">
        <f>N356*'used Standard Values'!C351</f>
        <v>-3.2619583643465155E-8</v>
      </c>
      <c r="T356" s="52">
        <f>N356*'used Standard Values'!D351</f>
        <v>0</v>
      </c>
    </row>
    <row r="357" spans="8:20" x14ac:dyDescent="0.25">
      <c r="H357" s="23"/>
      <c r="I357" s="23"/>
      <c r="J357" s="23"/>
      <c r="K357" s="23"/>
      <c r="L357" s="23"/>
      <c r="M357" s="61">
        <v>727</v>
      </c>
      <c r="N357" s="62">
        <v>3.1234631226036114E-5</v>
      </c>
      <c r="O357" s="56">
        <f>N357/MAX($N$10:$N$730)</f>
        <v>1.5571868260396567E-3</v>
      </c>
      <c r="P357" s="23"/>
      <c r="Q357" s="53">
        <f>M357</f>
        <v>727</v>
      </c>
      <c r="R357" s="52">
        <f>N357*'used Standard Values'!B352</f>
        <v>5.5642558982047321E-8</v>
      </c>
      <c r="S357" s="52">
        <f>N357*'used Standard Values'!C352</f>
        <v>2.0093550614021294E-8</v>
      </c>
      <c r="T357" s="52">
        <f>N357*'used Standard Values'!D352</f>
        <v>0</v>
      </c>
    </row>
    <row r="358" spans="8:20" x14ac:dyDescent="0.25">
      <c r="H358" s="23"/>
      <c r="I358" s="23"/>
      <c r="J358" s="23"/>
      <c r="K358" s="23"/>
      <c r="L358" s="23"/>
      <c r="M358" s="61">
        <v>728</v>
      </c>
      <c r="N358" s="62">
        <v>1.0885686170102873E-4</v>
      </c>
      <c r="O358" s="56">
        <f>N358/MAX($N$10:$N$730)</f>
        <v>5.427004075641677E-3</v>
      </c>
      <c r="P358" s="23"/>
      <c r="Q358" s="53">
        <f>M358</f>
        <v>728</v>
      </c>
      <c r="R358" s="52">
        <f>N358*'used Standard Values'!B353</f>
        <v>1.8071436467849481E-7</v>
      </c>
      <c r="S358" s="52">
        <f>N358*'used Standard Values'!C353</f>
        <v>6.5259253162319922E-8</v>
      </c>
      <c r="T358" s="52">
        <f>N358*'used Standard Values'!D353</f>
        <v>0</v>
      </c>
    </row>
    <row r="359" spans="8:20" x14ac:dyDescent="0.25">
      <c r="H359" s="23"/>
      <c r="I359" s="23"/>
      <c r="J359" s="23"/>
      <c r="K359" s="23"/>
      <c r="L359" s="23"/>
      <c r="M359" s="61">
        <v>729</v>
      </c>
      <c r="N359" s="62">
        <v>1.85093119124705E-4</v>
      </c>
      <c r="O359" s="56">
        <f>N359/MAX($N$10:$N$730)</f>
        <v>9.2277243360352323E-3</v>
      </c>
      <c r="P359" s="23"/>
      <c r="Q359" s="53">
        <f>M359</f>
        <v>729</v>
      </c>
      <c r="R359" s="52">
        <f>N359*'used Standard Values'!B354</f>
        <v>2.8623891990847216E-7</v>
      </c>
      <c r="S359" s="52">
        <f>N359*'used Standard Values'!C354</f>
        <v>1.033661223128514E-7</v>
      </c>
      <c r="T359" s="52">
        <f>N359*'used Standard Values'!D354</f>
        <v>0</v>
      </c>
    </row>
    <row r="360" spans="8:20" x14ac:dyDescent="0.25">
      <c r="H360" s="23"/>
      <c r="I360" s="23"/>
      <c r="J360" s="23"/>
      <c r="K360" s="23"/>
      <c r="L360" s="23"/>
      <c r="M360" s="61">
        <v>730</v>
      </c>
      <c r="N360" s="62">
        <v>2.6151593115689045E-4</v>
      </c>
      <c r="O360" s="56">
        <f>N360/MAX($N$10:$N$730)</f>
        <v>1.3037745182582831E-2</v>
      </c>
      <c r="P360" s="23"/>
      <c r="Q360" s="53">
        <f>M360</f>
        <v>730</v>
      </c>
      <c r="R360" s="52">
        <f>N360*'used Standard Values'!B355</f>
        <v>3.7657535690391866E-7</v>
      </c>
      <c r="S360" s="52">
        <f>N360*'used Standard Values'!C355</f>
        <v>1.3598828420158303E-7</v>
      </c>
      <c r="T360" s="52">
        <f>N360*'used Standard Values'!D355</f>
        <v>0</v>
      </c>
    </row>
    <row r="361" spans="8:20" x14ac:dyDescent="0.25">
      <c r="H361" s="23"/>
      <c r="I361" s="23"/>
      <c r="J361" s="23"/>
      <c r="K361" s="23"/>
      <c r="L361" s="23"/>
      <c r="M361" s="61">
        <v>731</v>
      </c>
      <c r="N361" s="62">
        <v>3.3657918680481472E-4</v>
      </c>
      <c r="O361" s="56">
        <f>N361/MAX($N$10:$N$730)</f>
        <v>1.6779986029568119E-2</v>
      </c>
      <c r="P361" s="23"/>
      <c r="Q361" s="53">
        <f>M361</f>
        <v>731</v>
      </c>
      <c r="R361" s="52">
        <f>N361*'used Standard Values'!B356</f>
        <v>4.5103024664429755E-7</v>
      </c>
      <c r="S361" s="52">
        <f>N361*'used Standard Values'!C356</f>
        <v>1.6287524597179039E-7</v>
      </c>
      <c r="T361" s="52">
        <f>N361*'used Standard Values'!D356</f>
        <v>0</v>
      </c>
    </row>
    <row r="362" spans="8:20" x14ac:dyDescent="0.25">
      <c r="H362" s="23"/>
      <c r="I362" s="23"/>
      <c r="J362" s="23"/>
      <c r="K362" s="23"/>
      <c r="L362" s="23"/>
      <c r="M362" s="61">
        <v>732</v>
      </c>
      <c r="N362" s="62">
        <v>4.103237654175318E-4</v>
      </c>
      <c r="O362" s="56">
        <f>N362/MAX($N$10:$N$730)</f>
        <v>2.0456484896372321E-2</v>
      </c>
      <c r="P362" s="23"/>
      <c r="Q362" s="53">
        <f>M362</f>
        <v>732</v>
      </c>
      <c r="R362" s="52">
        <f>N362*'used Standard Values'!B357</f>
        <v>5.113762507457345E-7</v>
      </c>
      <c r="S362" s="52">
        <f>N362*'used Standard Values'!C357</f>
        <v>1.8466735953270336E-7</v>
      </c>
      <c r="T362" s="52">
        <f>N362*'used Standard Values'!D357</f>
        <v>0</v>
      </c>
    </row>
    <row r="363" spans="8:20" x14ac:dyDescent="0.25">
      <c r="H363" s="23"/>
      <c r="I363" s="23"/>
      <c r="J363" s="23"/>
      <c r="K363" s="23"/>
      <c r="L363" s="23"/>
      <c r="M363" s="61">
        <v>733</v>
      </c>
      <c r="N363" s="62">
        <v>4.8452205126376508E-4</v>
      </c>
      <c r="O363" s="56">
        <f>N363/MAX($N$10:$N$730)</f>
        <v>2.4155603109049295E-2</v>
      </c>
      <c r="P363" s="23"/>
      <c r="Q363" s="53">
        <f>M363</f>
        <v>733</v>
      </c>
      <c r="R363" s="52">
        <f>N363*'used Standard Values'!B358</f>
        <v>5.6130474524958512E-7</v>
      </c>
      <c r="S363" s="52">
        <f>N363*'used Standard Values'!C358</f>
        <v>2.0269747444035004E-7</v>
      </c>
      <c r="T363" s="52">
        <f>N363*'used Standard Values'!D358</f>
        <v>0</v>
      </c>
    </row>
    <row r="364" spans="8:20" x14ac:dyDescent="0.25">
      <c r="H364" s="23"/>
      <c r="I364" s="23"/>
      <c r="J364" s="23"/>
      <c r="K364" s="23"/>
      <c r="L364" s="23"/>
      <c r="M364" s="61">
        <v>734</v>
      </c>
      <c r="N364" s="62">
        <v>5.5639820882074883E-4</v>
      </c>
      <c r="O364" s="56">
        <f>N364/MAX($N$10:$N$730)</f>
        <v>2.7738952784098103E-2</v>
      </c>
      <c r="P364" s="23"/>
      <c r="Q364" s="53">
        <f>M364</f>
        <v>734</v>
      </c>
      <c r="R364" s="52">
        <f>N364*'used Standard Values'!B359</f>
        <v>5.9892372392091865E-7</v>
      </c>
      <c r="S364" s="52">
        <f>N364*'used Standard Values'!C359</f>
        <v>2.1628222149566736E-7</v>
      </c>
      <c r="T364" s="52">
        <f>N364*'used Standard Values'!D359</f>
        <v>0</v>
      </c>
    </row>
    <row r="365" spans="8:20" x14ac:dyDescent="0.25">
      <c r="H365" s="23"/>
      <c r="I365" s="23"/>
      <c r="J365" s="23"/>
      <c r="K365" s="23"/>
      <c r="L365" s="23"/>
      <c r="M365" s="61">
        <v>735</v>
      </c>
      <c r="N365" s="62">
        <v>6.2739223908044159E-4</v>
      </c>
      <c r="O365" s="56">
        <f>N365/MAX($N$10:$N$730)</f>
        <v>3.1278324446527173E-2</v>
      </c>
      <c r="P365" s="23"/>
      <c r="Q365" s="53">
        <f>M365</f>
        <v>735</v>
      </c>
      <c r="R365" s="52">
        <f>N365*'used Standard Values'!B360</f>
        <v>6.2736043029392027E-7</v>
      </c>
      <c r="S365" s="52">
        <f>N365*'used Standard Values'!C360</f>
        <v>2.2655133753194744E-7</v>
      </c>
      <c r="T365" s="52">
        <f>N365*'used Standard Values'!D360</f>
        <v>0</v>
      </c>
    </row>
    <row r="366" spans="8:20" x14ac:dyDescent="0.25">
      <c r="H366" s="23"/>
      <c r="I366" s="23"/>
      <c r="J366" s="23"/>
      <c r="K366" s="23"/>
      <c r="L366" s="23"/>
      <c r="M366" s="61">
        <v>736</v>
      </c>
      <c r="N366" s="62">
        <v>6.9754994312345422E-4</v>
      </c>
      <c r="O366" s="56">
        <f>N366/MAX($N$10:$N$730)</f>
        <v>3.4776001486168433E-2</v>
      </c>
      <c r="P366" s="23"/>
      <c r="Q366" s="53">
        <f>M366</f>
        <v>736</v>
      </c>
      <c r="R366" s="52">
        <f>N366*'used Standard Values'!B361</f>
        <v>6.4783960446671574E-7</v>
      </c>
      <c r="S366" s="52">
        <f>N366*'used Standard Values'!C361</f>
        <v>2.3394674134954499E-7</v>
      </c>
      <c r="T366" s="52">
        <f>N366*'used Standard Values'!D361</f>
        <v>0</v>
      </c>
    </row>
    <row r="367" spans="8:20" x14ac:dyDescent="0.25">
      <c r="H367" s="23"/>
      <c r="I367" s="23"/>
      <c r="J367" s="23"/>
      <c r="K367" s="23"/>
      <c r="L367" s="23"/>
      <c r="M367" s="61">
        <v>737</v>
      </c>
      <c r="N367" s="62">
        <v>7.6615172033122768E-4</v>
      </c>
      <c r="O367" s="56">
        <f>N367/MAX($N$10:$N$730)</f>
        <v>3.8196108576205277E-2</v>
      </c>
      <c r="P367" s="23"/>
      <c r="Q367" s="53">
        <f>M367</f>
        <v>737</v>
      </c>
      <c r="R367" s="52">
        <f>N367*'used Standard Values'!B362</f>
        <v>6.6075467985076573E-7</v>
      </c>
      <c r="S367" s="52">
        <f>N367*'used Standard Values'!C362</f>
        <v>2.3861059824064565E-7</v>
      </c>
      <c r="T367" s="52">
        <f>N367*'used Standard Values'!D362</f>
        <v>0</v>
      </c>
    </row>
    <row r="368" spans="8:20" x14ac:dyDescent="0.25">
      <c r="H368" s="23"/>
      <c r="I368" s="23"/>
      <c r="J368" s="23"/>
      <c r="K368" s="23"/>
      <c r="L368" s="23"/>
      <c r="M368" s="61">
        <v>738</v>
      </c>
      <c r="N368" s="62">
        <v>8.3407576875563227E-4</v>
      </c>
      <c r="O368" s="56">
        <f>N368/MAX($N$10:$N$730)</f>
        <v>4.1582427838703757E-2</v>
      </c>
      <c r="P368" s="23"/>
      <c r="Q368" s="53">
        <f>M368</f>
        <v>738</v>
      </c>
      <c r="R368" s="52">
        <f>N368*'used Standard Values'!B363</f>
        <v>6.6788642205380319E-7</v>
      </c>
      <c r="S368" s="52">
        <f>N368*'used Standard Values'!C363</f>
        <v>2.4118602011768365E-7</v>
      </c>
      <c r="T368" s="52">
        <f>N368*'used Standard Values'!D363</f>
        <v>0</v>
      </c>
    </row>
    <row r="369" spans="8:20" x14ac:dyDescent="0.25">
      <c r="H369" s="23"/>
      <c r="I369" s="23"/>
      <c r="J369" s="23"/>
      <c r="K369" s="23"/>
      <c r="L369" s="23"/>
      <c r="M369" s="61">
        <v>739</v>
      </c>
      <c r="N369" s="62">
        <v>9.0069875948046649E-4</v>
      </c>
      <c r="O369" s="56">
        <f>N369/MAX($N$10:$N$730)</f>
        <v>4.4903883524135262E-2</v>
      </c>
      <c r="P369" s="23"/>
      <c r="Q369" s="53">
        <f>M369</f>
        <v>739</v>
      </c>
      <c r="R369" s="52">
        <f>N369*'used Standard Values'!B364</f>
        <v>6.6957585500274088E-7</v>
      </c>
      <c r="S369" s="52">
        <f>N369*'used Standard Values'!C364</f>
        <v>2.4179609470769325E-7</v>
      </c>
      <c r="T369" s="52">
        <f>N369*'used Standard Values'!D364</f>
        <v>0</v>
      </c>
    </row>
    <row r="370" spans="8:20" x14ac:dyDescent="0.25">
      <c r="H370" s="23"/>
      <c r="I370" s="23"/>
      <c r="J370" s="23"/>
      <c r="K370" s="23"/>
      <c r="L370" s="23"/>
      <c r="M370" s="61">
        <v>740</v>
      </c>
      <c r="N370" s="62">
        <v>9.6617653043406311E-4</v>
      </c>
      <c r="O370" s="56">
        <f>N370/MAX($N$10:$N$730)</f>
        <v>4.8168244854016801E-2</v>
      </c>
      <c r="P370" s="23"/>
      <c r="Q370" s="53">
        <f>M370</f>
        <v>740</v>
      </c>
      <c r="R370" s="52">
        <f>N370*'used Standard Values'!B365</f>
        <v>6.6673774747479567E-7</v>
      </c>
      <c r="S370" s="52">
        <f>N370*'used Standard Values'!C365</f>
        <v>2.4077119138416849E-7</v>
      </c>
      <c r="T370" s="52">
        <f>N370*'used Standard Values'!D365</f>
        <v>0</v>
      </c>
    </row>
    <row r="371" spans="8:20" x14ac:dyDescent="0.25">
      <c r="H371" s="23"/>
      <c r="I371" s="23"/>
      <c r="J371" s="23"/>
      <c r="K371" s="23"/>
      <c r="L371" s="23"/>
      <c r="M371" s="61">
        <v>741</v>
      </c>
      <c r="N371" s="62">
        <v>1.0299397080964106E-3</v>
      </c>
      <c r="O371" s="56">
        <f>N371/MAX($N$10:$N$730)</f>
        <v>5.1347125997952568E-2</v>
      </c>
      <c r="P371" s="23"/>
      <c r="Q371" s="53">
        <f>M371</f>
        <v>741</v>
      </c>
      <c r="R371" s="52">
        <f>N371*'used Standard Values'!B366</f>
        <v>6.5969245009519734E-7</v>
      </c>
      <c r="S371" s="52">
        <f>N371*'used Standard Values'!C366</f>
        <v>2.3822701136814516E-7</v>
      </c>
      <c r="T371" s="52">
        <f>N371*'used Standard Values'!D366</f>
        <v>0</v>
      </c>
    </row>
    <row r="372" spans="8:20" x14ac:dyDescent="0.25">
      <c r="H372" s="23"/>
      <c r="I372" s="23"/>
      <c r="J372" s="23"/>
      <c r="K372" s="23"/>
      <c r="L372" s="23"/>
      <c r="M372" s="61">
        <v>742</v>
      </c>
      <c r="N372" s="62">
        <v>1.0923532069652487E-3</v>
      </c>
      <c r="O372" s="56">
        <f>N372/MAX($N$10:$N$730)</f>
        <v>5.4458719584643676E-2</v>
      </c>
      <c r="P372" s="23"/>
      <c r="Q372" s="53">
        <f>M372</f>
        <v>742</v>
      </c>
      <c r="R372" s="52">
        <f>N372*'used Standard Values'!B367</f>
        <v>6.4940627548257498E-7</v>
      </c>
      <c r="S372" s="52">
        <f>N372*'used Standard Values'!C367</f>
        <v>2.3451250364925859E-7</v>
      </c>
      <c r="T372" s="52">
        <f>N372*'used Standard Values'!D367</f>
        <v>0</v>
      </c>
    </row>
    <row r="373" spans="8:20" x14ac:dyDescent="0.25">
      <c r="H373" s="23"/>
      <c r="I373" s="23"/>
      <c r="J373" s="23"/>
      <c r="K373" s="23"/>
      <c r="L373" s="23"/>
      <c r="M373" s="61">
        <v>743</v>
      </c>
      <c r="N373" s="62">
        <v>1.1541888644044235E-3</v>
      </c>
      <c r="O373" s="56">
        <f>N373/MAX($N$10:$N$730)</f>
        <v>5.754150517756338E-2</v>
      </c>
      <c r="P373" s="23"/>
      <c r="Q373" s="53">
        <f>M373</f>
        <v>743</v>
      </c>
      <c r="R373" s="52">
        <f>N373*'used Standard Values'!B368</f>
        <v>6.3695597597900139E-7</v>
      </c>
      <c r="S373" s="52">
        <f>N373*'used Standard Values'!C368</f>
        <v>2.3001645208497449E-7</v>
      </c>
      <c r="T373" s="52">
        <f>N373*'used Standard Values'!D368</f>
        <v>0</v>
      </c>
    </row>
    <row r="374" spans="8:20" x14ac:dyDescent="0.25">
      <c r="H374" s="23"/>
      <c r="I374" s="23"/>
      <c r="J374" s="23"/>
      <c r="K374" s="23"/>
      <c r="L374" s="23"/>
      <c r="M374" s="61">
        <v>744</v>
      </c>
      <c r="N374" s="62">
        <v>1.2140292906505164E-3</v>
      </c>
      <c r="O374" s="56">
        <f>N374/MAX($N$10:$N$730)</f>
        <v>6.0524819523126702E-2</v>
      </c>
      <c r="P374" s="23"/>
      <c r="Q374" s="53">
        <f>M374</f>
        <v>744</v>
      </c>
      <c r="R374" s="52">
        <f>N374*'used Standard Values'!B369</f>
        <v>6.2210381537875344E-7</v>
      </c>
      <c r="S374" s="52">
        <f>N374*'used Standard Values'!C369</f>
        <v>2.2465308516165146E-7</v>
      </c>
      <c r="T374" s="52">
        <f>N374*'used Standard Values'!D369</f>
        <v>0</v>
      </c>
    </row>
    <row r="375" spans="8:20" x14ac:dyDescent="0.25">
      <c r="H375" s="23"/>
      <c r="I375" s="23"/>
      <c r="J375" s="23"/>
      <c r="K375" s="23"/>
      <c r="L375" s="23"/>
      <c r="M375" s="61">
        <v>745</v>
      </c>
      <c r="N375" s="62">
        <v>1.272670987847016E-3</v>
      </c>
      <c r="O375" s="56">
        <f>N375/MAX($N$10:$N$730)</f>
        <v>6.3448371834987458E-2</v>
      </c>
      <c r="P375" s="23"/>
      <c r="Q375" s="53">
        <f>M375</f>
        <v>745</v>
      </c>
      <c r="R375" s="52">
        <f>N375*'used Standard Values'!B370</f>
        <v>6.0581849810722078E-7</v>
      </c>
      <c r="S375" s="52">
        <f>N375*'used Standard Values'!C370</f>
        <v>2.1877214281090208E-7</v>
      </c>
      <c r="T375" s="52">
        <f>N375*'used Standard Values'!D370</f>
        <v>0</v>
      </c>
    </row>
    <row r="376" spans="8:20" x14ac:dyDescent="0.25">
      <c r="H376" s="23"/>
      <c r="I376" s="23"/>
      <c r="J376" s="23"/>
      <c r="K376" s="23"/>
      <c r="L376" s="23"/>
      <c r="M376" s="61">
        <v>746</v>
      </c>
      <c r="N376" s="62">
        <v>1.330241093932899E-3</v>
      </c>
      <c r="O376" s="56">
        <f>N376/MAX($N$10:$N$730)</f>
        <v>6.6318500511131875E-2</v>
      </c>
      <c r="P376" s="23"/>
      <c r="Q376" s="53">
        <f>M376</f>
        <v>746</v>
      </c>
      <c r="R376" s="52">
        <f>N376*'used Standard Values'!B371</f>
        <v>5.8856996087854929E-7</v>
      </c>
      <c r="S376" s="52">
        <f>N376*'used Standard Values'!C371</f>
        <v>2.1254339453052013E-7</v>
      </c>
      <c r="T376" s="52">
        <f>N376*'used Standard Values'!D371</f>
        <v>0</v>
      </c>
    </row>
    <row r="377" spans="8:20" x14ac:dyDescent="0.25">
      <c r="H377" s="23"/>
      <c r="I377" s="23"/>
      <c r="J377" s="23"/>
      <c r="K377" s="23"/>
      <c r="L377" s="23"/>
      <c r="M377" s="61">
        <v>747</v>
      </c>
      <c r="N377" s="62">
        <v>1.3865443598470404E-3</v>
      </c>
      <c r="O377" s="56">
        <f>N377/MAX($N$10:$N$730)</f>
        <v>6.9125471507844843E-2</v>
      </c>
      <c r="P377" s="23"/>
      <c r="Q377" s="53">
        <f>M377</f>
        <v>747</v>
      </c>
      <c r="R377" s="52">
        <f>N377*'used Standard Values'!B372</f>
        <v>5.705792266460673E-7</v>
      </c>
      <c r="S377" s="52">
        <f>N377*'used Standard Values'!C372</f>
        <v>2.0604659266845351E-7</v>
      </c>
      <c r="T377" s="52">
        <f>N377*'used Standard Values'!D372</f>
        <v>0</v>
      </c>
    </row>
    <row r="378" spans="8:20" x14ac:dyDescent="0.25">
      <c r="H378" s="23"/>
      <c r="I378" s="23"/>
      <c r="J378" s="23"/>
      <c r="K378" s="23"/>
      <c r="L378" s="23"/>
      <c r="M378" s="61">
        <v>748</v>
      </c>
      <c r="N378" s="62">
        <v>1.4415090706085174E-3</v>
      </c>
      <c r="O378" s="56">
        <f>N378/MAX($N$10:$N$730)</f>
        <v>7.1865709510831322E-2</v>
      </c>
      <c r="P378" s="23"/>
      <c r="Q378" s="53">
        <f>M378</f>
        <v>748</v>
      </c>
      <c r="R378" s="52">
        <f>N378*'used Standard Values'!B373</f>
        <v>5.5207116197434885E-7</v>
      </c>
      <c r="S378" s="52">
        <f>N378*'used Standard Values'!C373</f>
        <v>1.9936301087967095E-7</v>
      </c>
      <c r="T378" s="52">
        <f>N378*'used Standard Values'!D373</f>
        <v>0</v>
      </c>
    </row>
    <row r="379" spans="8:20" x14ac:dyDescent="0.25">
      <c r="H379" s="23"/>
      <c r="I379" s="23"/>
      <c r="J379" s="23"/>
      <c r="K379" s="23"/>
      <c r="L379" s="23"/>
      <c r="M379" s="61">
        <v>749</v>
      </c>
      <c r="N379" s="62">
        <v>1.4958196176134569E-3</v>
      </c>
      <c r="O379" s="56">
        <f>N379/MAX($N$10:$N$730)</f>
        <v>7.4573334508836853E-2</v>
      </c>
      <c r="P379" s="23"/>
      <c r="Q379" s="53">
        <f>M379</f>
        <v>749</v>
      </c>
      <c r="R379" s="52">
        <f>N379*'used Standard Values'!B374</f>
        <v>5.334827203841835E-7</v>
      </c>
      <c r="S379" s="52">
        <f>N379*'used Standard Values'!C374</f>
        <v>1.9265034810148115E-7</v>
      </c>
      <c r="T379" s="52">
        <f>N379*'used Standard Values'!D374</f>
        <v>0</v>
      </c>
    </row>
    <row r="380" spans="8:20" x14ac:dyDescent="0.25">
      <c r="H380" s="23"/>
      <c r="I380" s="23"/>
      <c r="J380" s="23"/>
      <c r="K380" s="23"/>
      <c r="L380" s="23"/>
      <c r="M380" s="61">
        <v>750</v>
      </c>
      <c r="N380" s="62">
        <v>1.5478145557877867E-3</v>
      </c>
      <c r="O380" s="56">
        <f>N380/MAX($N$10:$N$730)</f>
        <v>7.7165515993544834E-2</v>
      </c>
      <c r="P380" s="23"/>
      <c r="Q380" s="53">
        <f>M380</f>
        <v>750</v>
      </c>
      <c r="R380" s="52">
        <f>N380*'used Standard Values'!B375</f>
        <v>5.1434047948429286E-7</v>
      </c>
      <c r="S380" s="52">
        <f>N380*'used Standard Values'!C375</f>
        <v>1.857377466945344E-7</v>
      </c>
      <c r="T380" s="52">
        <f>N380*'used Standard Values'!D375</f>
        <v>0</v>
      </c>
    </row>
    <row r="381" spans="8:20" x14ac:dyDescent="0.25">
      <c r="H381" s="23"/>
      <c r="I381" s="23"/>
      <c r="J381" s="23"/>
      <c r="K381" s="23"/>
      <c r="L381" s="23"/>
      <c r="M381" s="61">
        <v>751</v>
      </c>
      <c r="N381" s="62">
        <v>1.5996591391774142E-3</v>
      </c>
      <c r="O381" s="56">
        <f>N381/MAX($N$10:$N$730)</f>
        <v>7.9750201616103022E-2</v>
      </c>
      <c r="P381" s="23"/>
      <c r="Q381" s="53">
        <f>M381</f>
        <v>751</v>
      </c>
      <c r="R381" s="52">
        <f>N381*'used Standard Values'!B376</f>
        <v>4.9550817542880097E-7</v>
      </c>
      <c r="S381" s="52">
        <f>N381*'used Standard Values'!C376</f>
        <v>1.7893707147881595E-7</v>
      </c>
      <c r="T381" s="52">
        <f>N381*'used Standard Values'!D376</f>
        <v>0</v>
      </c>
    </row>
    <row r="382" spans="8:20" x14ac:dyDescent="0.25">
      <c r="H382" s="23"/>
      <c r="I382" s="23"/>
      <c r="J382" s="23"/>
      <c r="K382" s="23"/>
      <c r="L382" s="23"/>
      <c r="M382" s="61">
        <v>752</v>
      </c>
      <c r="N382" s="62">
        <v>1.6497331669023505E-3</v>
      </c>
      <c r="O382" s="56">
        <f>N382/MAX($N$10:$N$730)</f>
        <v>8.2246617076741413E-2</v>
      </c>
      <c r="P382" s="23"/>
      <c r="Q382" s="53">
        <f>M382</f>
        <v>752</v>
      </c>
      <c r="R382" s="52">
        <f>N382*'used Standard Values'!B377</f>
        <v>4.7658663036023603E-7</v>
      </c>
      <c r="S382" s="52">
        <f>N382*'used Standard Values'!C377</f>
        <v>1.7210412333085376E-7</v>
      </c>
      <c r="T382" s="52">
        <f>N382*'used Standard Values'!D377</f>
        <v>0</v>
      </c>
    </row>
    <row r="383" spans="8:20" x14ac:dyDescent="0.25">
      <c r="H383" s="23"/>
      <c r="I383" s="23"/>
      <c r="J383" s="23"/>
      <c r="K383" s="23"/>
      <c r="L383" s="23"/>
      <c r="M383" s="61">
        <v>753</v>
      </c>
      <c r="N383" s="62">
        <v>1.6998276963248907E-3</v>
      </c>
      <c r="O383" s="56">
        <f>N383/MAX($N$10:$N$730)</f>
        <v>8.4744054639199706E-2</v>
      </c>
      <c r="P383" s="23"/>
      <c r="Q383" s="53">
        <f>M383</f>
        <v>753</v>
      </c>
      <c r="R383" s="52">
        <f>N383*'used Standard Values'!B378</f>
        <v>4.5817053737079319E-7</v>
      </c>
      <c r="S383" s="52">
        <f>N383*'used Standard Values'!C378</f>
        <v>1.6545374871840102E-7</v>
      </c>
      <c r="T383" s="52">
        <f>N383*'used Standard Values'!D378</f>
        <v>0</v>
      </c>
    </row>
    <row r="384" spans="8:20" x14ac:dyDescent="0.25">
      <c r="H384" s="23"/>
      <c r="I384" s="23"/>
      <c r="J384" s="23"/>
      <c r="K384" s="23"/>
      <c r="L384" s="23"/>
      <c r="M384" s="61">
        <v>754</v>
      </c>
      <c r="N384" s="62">
        <v>1.7474335146905884E-3</v>
      </c>
      <c r="O384" s="56">
        <f>N384/MAX($N$10:$N$730)</f>
        <v>8.7117418763957108E-2</v>
      </c>
      <c r="P384" s="23"/>
      <c r="Q384" s="53">
        <f>M384</f>
        <v>754</v>
      </c>
      <c r="R384" s="52">
        <f>N384*'used Standard Values'!B379</f>
        <v>4.3959870391038487E-7</v>
      </c>
      <c r="S384" s="52">
        <f>N384*'used Standard Values'!C379</f>
        <v>1.5874711790922426E-7</v>
      </c>
      <c r="T384" s="52">
        <f>N384*'used Standard Values'!D379</f>
        <v>0</v>
      </c>
    </row>
    <row r="385" spans="8:20" x14ac:dyDescent="0.25">
      <c r="H385" s="23"/>
      <c r="I385" s="23"/>
      <c r="J385" s="23"/>
      <c r="K385" s="23"/>
      <c r="L385" s="23"/>
      <c r="M385" s="61">
        <v>755</v>
      </c>
      <c r="N385" s="62">
        <v>1.7948671199844845E-3</v>
      </c>
      <c r="O385" s="56">
        <f>N385/MAX($N$10:$N$730)</f>
        <v>8.9482197292657981E-2</v>
      </c>
      <c r="P385" s="23"/>
      <c r="Q385" s="53">
        <f>M385</f>
        <v>755</v>
      </c>
      <c r="R385" s="52">
        <f>N385*'used Standard Values'!B380</f>
        <v>4.2148164580418856E-7</v>
      </c>
      <c r="S385" s="52">
        <f>N385*'used Standard Values'!C380</f>
        <v>1.522047317746843E-7</v>
      </c>
      <c r="T385" s="52">
        <f>N385*'used Standard Values'!D380</f>
        <v>0</v>
      </c>
    </row>
    <row r="386" spans="8:20" x14ac:dyDescent="0.25">
      <c r="H386" s="23"/>
      <c r="I386" s="23"/>
      <c r="J386" s="23"/>
      <c r="K386" s="23"/>
      <c r="L386" s="23"/>
      <c r="M386" s="61">
        <v>756</v>
      </c>
      <c r="N386" s="62">
        <v>1.8413012967030979E-3</v>
      </c>
      <c r="O386" s="56">
        <f>N386/MAX($N$10:$N$730)</f>
        <v>9.1797149812537573E-2</v>
      </c>
      <c r="P386" s="23"/>
      <c r="Q386" s="53">
        <f>M386</f>
        <v>756</v>
      </c>
      <c r="R386" s="52">
        <f>N386*'used Standard Values'!B381</f>
        <v>4.0355984649971468E-7</v>
      </c>
      <c r="S386" s="52">
        <f>N386*'used Standard Values'!C381</f>
        <v>1.4573286610073216E-7</v>
      </c>
      <c r="T386" s="52">
        <f>N386*'used Standard Values'!D381</f>
        <v>0</v>
      </c>
    </row>
    <row r="387" spans="8:20" x14ac:dyDescent="0.25">
      <c r="H387" s="23"/>
      <c r="I387" s="23"/>
      <c r="J387" s="23"/>
      <c r="K387" s="23"/>
      <c r="L387" s="23"/>
      <c r="M387" s="61">
        <v>757</v>
      </c>
      <c r="N387" s="62">
        <v>1.8866758698045994E-3</v>
      </c>
      <c r="O387" s="56">
        <f>N387/MAX($N$10:$N$730)</f>
        <v>9.405927632715877E-2</v>
      </c>
      <c r="P387" s="23"/>
      <c r="Q387" s="53">
        <f>M387</f>
        <v>757</v>
      </c>
      <c r="R387" s="52">
        <f>N387*'used Standard Values'!B382</f>
        <v>3.8587389161248156E-7</v>
      </c>
      <c r="S387" s="52">
        <f>N387*'used Standard Values'!C382</f>
        <v>1.393461063920281E-7</v>
      </c>
      <c r="T387" s="52">
        <f>N387*'used Standard Values'!D382</f>
        <v>0</v>
      </c>
    </row>
    <row r="388" spans="8:20" x14ac:dyDescent="0.25">
      <c r="H388" s="23"/>
      <c r="I388" s="23"/>
      <c r="J388" s="23"/>
      <c r="K388" s="23"/>
      <c r="L388" s="23"/>
      <c r="M388" s="61">
        <v>758</v>
      </c>
      <c r="N388" s="62">
        <v>1.9322098654198992E-3</v>
      </c>
      <c r="O388" s="56">
        <f>N388/MAX($N$10:$N$730)</f>
        <v>9.6329350771001993E-2</v>
      </c>
      <c r="P388" s="23"/>
      <c r="Q388" s="53">
        <f>M388</f>
        <v>758</v>
      </c>
      <c r="R388" s="52">
        <f>N388*'used Standard Values'!B383</f>
        <v>3.6874389682166627E-7</v>
      </c>
      <c r="S388" s="52">
        <f>N388*'used Standard Values'!C383</f>
        <v>1.3316017508527778E-7</v>
      </c>
      <c r="T388" s="52">
        <f>N388*'used Standard Values'!D383</f>
        <v>0</v>
      </c>
    </row>
    <row r="389" spans="8:20" x14ac:dyDescent="0.25">
      <c r="H389" s="23"/>
      <c r="I389" s="23"/>
      <c r="J389" s="23"/>
      <c r="K389" s="23"/>
      <c r="L389" s="23"/>
      <c r="M389" s="61">
        <v>759</v>
      </c>
      <c r="N389" s="62">
        <v>1.9755580102592393E-3</v>
      </c>
      <c r="O389" s="56">
        <f>N389/MAX($N$10:$N$730)</f>
        <v>9.849045072408269E-2</v>
      </c>
      <c r="P389" s="23"/>
      <c r="Q389" s="53">
        <f>M389</f>
        <v>759</v>
      </c>
      <c r="R389" s="52">
        <f>N389*'used Standard Values'!B384</f>
        <v>3.5177852732001555E-7</v>
      </c>
      <c r="S389" s="52">
        <f>N389*'used Standard Values'!C384</f>
        <v>1.2703365479955647E-7</v>
      </c>
      <c r="T389" s="52">
        <f>N389*'used Standard Values'!D384</f>
        <v>0</v>
      </c>
    </row>
    <row r="390" spans="8:20" x14ac:dyDescent="0.25">
      <c r="H390" s="23"/>
      <c r="I390" s="23"/>
      <c r="J390" s="23"/>
      <c r="K390" s="23"/>
      <c r="L390" s="23"/>
      <c r="M390" s="61">
        <v>760</v>
      </c>
      <c r="N390" s="62">
        <v>2.0189221679930477E-3</v>
      </c>
      <c r="O390" s="56">
        <f>N390/MAX($N$10:$N$730)</f>
        <v>0.10065234899196122</v>
      </c>
      <c r="P390" s="23"/>
      <c r="Q390" s="53">
        <f>M390</f>
        <v>760</v>
      </c>
      <c r="R390" s="52">
        <f>N390*'used Standard Values'!B385</f>
        <v>3.354449276731289E-7</v>
      </c>
      <c r="S390" s="52">
        <f>N390*'used Standard Values'!C385</f>
        <v>1.2113533007958286E-7</v>
      </c>
      <c r="T390" s="52">
        <f>N390*'used Standard Values'!D385</f>
        <v>0</v>
      </c>
    </row>
    <row r="391" spans="8:20" x14ac:dyDescent="0.25">
      <c r="H391" s="23"/>
      <c r="I391" s="23"/>
      <c r="J391" s="23"/>
      <c r="K391" s="23"/>
      <c r="L391" s="23"/>
      <c r="M391" s="61">
        <v>761</v>
      </c>
      <c r="N391" s="62">
        <v>2.0610902805055604E-3</v>
      </c>
      <c r="O391" s="56">
        <f>N391/MAX($N$10:$N$730)</f>
        <v>0.10275461902704676</v>
      </c>
      <c r="P391" s="23"/>
      <c r="Q391" s="53">
        <f>M391</f>
        <v>761</v>
      </c>
      <c r="R391" s="52">
        <f>N391*'used Standard Values'!B386</f>
        <v>3.1951763520898181E-7</v>
      </c>
      <c r="S391" s="52">
        <f>N391*'used Standard Values'!C386</f>
        <v>1.1538368814152581E-7</v>
      </c>
      <c r="T391" s="52">
        <f>N391*'used Standard Values'!D386</f>
        <v>0</v>
      </c>
    </row>
    <row r="392" spans="8:20" x14ac:dyDescent="0.25">
      <c r="H392" s="23"/>
      <c r="I392" s="23"/>
      <c r="J392" s="23"/>
      <c r="K392" s="23"/>
      <c r="L392" s="23"/>
      <c r="M392" s="61">
        <v>762</v>
      </c>
      <c r="N392" s="62">
        <v>2.1039500194534968E-3</v>
      </c>
      <c r="O392" s="56">
        <f>N392/MAX($N$10:$N$730)</f>
        <v>0.10489136975012213</v>
      </c>
      <c r="P392" s="23"/>
      <c r="Q392" s="53">
        <f>M392</f>
        <v>762</v>
      </c>
      <c r="R392" s="52">
        <f>N392*'used Standard Values'!B387</f>
        <v>3.0427724931840169E-7</v>
      </c>
      <c r="S392" s="52">
        <f>N392*'used Standard Values'!C387</f>
        <v>1.0988005213597054E-7</v>
      </c>
      <c r="T392" s="52">
        <f>N392*'used Standard Values'!D387</f>
        <v>0</v>
      </c>
    </row>
    <row r="393" spans="8:20" x14ac:dyDescent="0.25">
      <c r="H393" s="23"/>
      <c r="I393" s="23"/>
      <c r="J393" s="23"/>
      <c r="K393" s="23"/>
      <c r="L393" s="23"/>
      <c r="M393" s="61">
        <v>763</v>
      </c>
      <c r="N393" s="62">
        <v>2.1451553301021233E-3</v>
      </c>
      <c r="O393" s="56">
        <f>N393/MAX($N$10:$N$730)</f>
        <v>0.10694563978265664</v>
      </c>
      <c r="P393" s="23"/>
      <c r="Q393" s="53">
        <f>M393</f>
        <v>763</v>
      </c>
      <c r="R393" s="52">
        <f>N393*'used Standard Values'!B388</f>
        <v>2.8940247655301147E-7</v>
      </c>
      <c r="S393" s="52">
        <f>N393*'used Standard Values'!C388</f>
        <v>1.0450853543404728E-7</v>
      </c>
      <c r="T393" s="52">
        <f>N393*'used Standard Values'!D388</f>
        <v>0</v>
      </c>
    </row>
    <row r="394" spans="8:20" x14ac:dyDescent="0.25">
      <c r="H394" s="23"/>
      <c r="I394" s="23"/>
      <c r="J394" s="23"/>
      <c r="K394" s="23"/>
      <c r="L394" s="23"/>
      <c r="M394" s="61">
        <v>764</v>
      </c>
      <c r="N394" s="62">
        <v>2.1869586823014316E-3</v>
      </c>
      <c r="O394" s="56">
        <f>N394/MAX($N$10:$N$730)</f>
        <v>0.10902972487583353</v>
      </c>
      <c r="P394" s="23"/>
      <c r="Q394" s="53">
        <f>M394</f>
        <v>764</v>
      </c>
      <c r="R394" s="52">
        <f>N394*'used Standard Values'!B389</f>
        <v>2.7523312408499977E-7</v>
      </c>
      <c r="S394" s="52">
        <f>N394*'used Standard Values'!C389</f>
        <v>9.9391739105133849E-8</v>
      </c>
      <c r="T394" s="52">
        <f>N394*'used Standard Values'!D389</f>
        <v>0</v>
      </c>
    </row>
    <row r="395" spans="8:20" x14ac:dyDescent="0.25">
      <c r="H395" s="23"/>
      <c r="I395" s="23"/>
      <c r="J395" s="23"/>
      <c r="K395" s="23"/>
      <c r="L395" s="23"/>
      <c r="M395" s="61">
        <v>765</v>
      </c>
      <c r="N395" s="62">
        <v>2.2276413846754528E-3</v>
      </c>
      <c r="O395" s="56">
        <f>N395/MAX($N$10:$N$730)</f>
        <v>0.11105794053575498</v>
      </c>
      <c r="P395" s="23"/>
      <c r="Q395" s="53">
        <f>M395</f>
        <v>765</v>
      </c>
      <c r="R395" s="52">
        <f>N395*'used Standard Values'!B390</f>
        <v>2.615540578988989E-7</v>
      </c>
      <c r="S395" s="52">
        <f>N395*'used Standard Values'!C390</f>
        <v>9.44519947102392E-8</v>
      </c>
      <c r="T395" s="52">
        <f>N395*'used Standard Values'!D390</f>
        <v>0</v>
      </c>
    </row>
    <row r="396" spans="8:20" x14ac:dyDescent="0.25">
      <c r="H396" s="23"/>
      <c r="I396" s="23"/>
      <c r="J396" s="23"/>
      <c r="K396" s="23"/>
      <c r="L396" s="23"/>
      <c r="M396" s="61">
        <v>766</v>
      </c>
      <c r="N396" s="62">
        <v>2.2675646200922507E-3</v>
      </c>
      <c r="O396" s="56">
        <f>N396/MAX($N$10:$N$730)</f>
        <v>0.11304829335260196</v>
      </c>
      <c r="P396" s="23"/>
      <c r="Q396" s="53">
        <f>M396</f>
        <v>766</v>
      </c>
      <c r="R396" s="52">
        <f>N396*'used Standard Values'!B391</f>
        <v>2.484151054780362E-7</v>
      </c>
      <c r="S396" s="52">
        <f>N396*'used Standard Values'!C391</f>
        <v>8.9707214638054334E-8</v>
      </c>
      <c r="T396" s="52">
        <f>N396*'used Standard Values'!D391</f>
        <v>0</v>
      </c>
    </row>
    <row r="397" spans="8:20" x14ac:dyDescent="0.25">
      <c r="H397" s="23"/>
      <c r="I397" s="23"/>
      <c r="J397" s="23"/>
      <c r="K397" s="23"/>
      <c r="L397" s="23"/>
      <c r="M397" s="61">
        <v>767</v>
      </c>
      <c r="N397" s="62">
        <v>2.3073092420134167E-3</v>
      </c>
      <c r="O397" s="56">
        <f>N397/MAX($N$10:$N$730)</f>
        <v>0.11502974148348231</v>
      </c>
      <c r="P397" s="23"/>
      <c r="Q397" s="53">
        <f>M397</f>
        <v>767</v>
      </c>
      <c r="R397" s="52">
        <f>N397*'used Standard Values'!B392</f>
        <v>2.358635336102005E-7</v>
      </c>
      <c r="S397" s="52">
        <f>N397*'used Standard Values'!C392</f>
        <v>8.5174597546034324E-8</v>
      </c>
      <c r="T397" s="52">
        <f>N397*'used Standard Values'!D392</f>
        <v>0</v>
      </c>
    </row>
    <row r="398" spans="8:20" x14ac:dyDescent="0.25">
      <c r="H398" s="23"/>
      <c r="I398" s="23"/>
      <c r="J398" s="23"/>
      <c r="K398" s="23"/>
      <c r="L398" s="23"/>
      <c r="M398" s="61">
        <v>768</v>
      </c>
      <c r="N398" s="62">
        <v>2.3469383269557175E-3</v>
      </c>
      <c r="O398" s="56">
        <f>N398/MAX($N$10:$N$730)</f>
        <v>0.1170054295764065</v>
      </c>
      <c r="P398" s="23"/>
      <c r="Q398" s="53">
        <f>M398</f>
        <v>768</v>
      </c>
      <c r="R398" s="52">
        <f>N398*'used Standard Values'!B393</f>
        <v>2.2388489088386085E-7</v>
      </c>
      <c r="S398" s="52">
        <f>N398*'used Standard Values'!C393</f>
        <v>8.0848927405032889E-8</v>
      </c>
      <c r="T398" s="52">
        <f>N398*'used Standard Values'!D393</f>
        <v>0</v>
      </c>
    </row>
    <row r="399" spans="8:20" x14ac:dyDescent="0.25">
      <c r="H399" s="23"/>
      <c r="I399" s="23"/>
      <c r="J399" s="23"/>
      <c r="K399" s="23"/>
      <c r="L399" s="23"/>
      <c r="M399" s="61">
        <v>769</v>
      </c>
      <c r="N399" s="62">
        <v>2.3860243272030078E-3</v>
      </c>
      <c r="O399" s="56">
        <f>N399/MAX($N$10:$N$730)</f>
        <v>0.11895404245507973</v>
      </c>
      <c r="P399" s="23"/>
      <c r="Q399" s="53">
        <f>M399</f>
        <v>769</v>
      </c>
      <c r="R399" s="52">
        <f>N399*'used Standard Values'!B394</f>
        <v>2.1241319110248785E-7</v>
      </c>
      <c r="S399" s="52">
        <f>N399*'used Standard Values'!C394</f>
        <v>7.6706291834814651E-8</v>
      </c>
      <c r="T399" s="52">
        <f>N399*'used Standard Values'!D394</f>
        <v>0</v>
      </c>
    </row>
    <row r="400" spans="8:20" x14ac:dyDescent="0.25">
      <c r="H400" s="23"/>
      <c r="I400" s="23"/>
      <c r="J400" s="23"/>
      <c r="K400" s="23"/>
      <c r="L400" s="23"/>
      <c r="M400" s="61">
        <v>770</v>
      </c>
      <c r="N400" s="62">
        <v>2.4247245288697241E-3</v>
      </c>
      <c r="O400" s="56">
        <f>N400/MAX($N$10:$N$730)</f>
        <v>0.12088342153960867</v>
      </c>
      <c r="P400" s="23"/>
      <c r="Q400" s="53">
        <f>M400</f>
        <v>770</v>
      </c>
      <c r="R400" s="52">
        <f>N400*'used Standard Values'!B395</f>
        <v>2.0143464491147514E-7</v>
      </c>
      <c r="S400" s="52">
        <f>N400*'used Standard Values'!C395</f>
        <v>7.2741735866091727E-8</v>
      </c>
      <c r="T400" s="52">
        <f>N400*'used Standard Values'!D395</f>
        <v>0</v>
      </c>
    </row>
    <row r="401" spans="8:20" x14ac:dyDescent="0.25">
      <c r="H401" s="23"/>
      <c r="I401" s="23"/>
      <c r="J401" s="23"/>
      <c r="K401" s="23"/>
      <c r="L401" s="23"/>
      <c r="M401" s="61">
        <v>771</v>
      </c>
      <c r="N401" s="62">
        <v>2.4635938851420578E-3</v>
      </c>
      <c r="O401" s="56">
        <f>N401/MAX($N$10:$N$730)</f>
        <v>0.1228212337419012</v>
      </c>
      <c r="P401" s="23"/>
      <c r="Q401" s="53">
        <f>M401</f>
        <v>771</v>
      </c>
      <c r="R401" s="52">
        <f>N401*'used Standard Values'!B396</f>
        <v>1.9095978910491193E-7</v>
      </c>
      <c r="S401" s="52">
        <f>N401*'used Standard Values'!C396</f>
        <v>6.8959072337482621E-8</v>
      </c>
      <c r="T401" s="52">
        <f>N401*'used Standard Values'!D396</f>
        <v>0</v>
      </c>
    </row>
    <row r="402" spans="8:20" x14ac:dyDescent="0.25">
      <c r="H402" s="23"/>
      <c r="I402" s="23"/>
      <c r="J402" s="23"/>
      <c r="K402" s="23"/>
      <c r="L402" s="23"/>
      <c r="M402" s="61">
        <v>772</v>
      </c>
      <c r="N402" s="62">
        <v>2.5015572246307122E-3</v>
      </c>
      <c r="O402" s="56">
        <f>N402/MAX($N$10:$N$730)</f>
        <v>0.12471387693324859</v>
      </c>
      <c r="P402" s="23"/>
      <c r="Q402" s="53">
        <f>M402</f>
        <v>772</v>
      </c>
      <c r="R402" s="52">
        <f>N402*'used Standard Values'!B397</f>
        <v>1.8089520764700968E-7</v>
      </c>
      <c r="S402" s="52">
        <f>N402*'used Standard Values'!C397</f>
        <v>6.5324564678827587E-8</v>
      </c>
      <c r="T402" s="52">
        <f>N402*'used Standard Values'!D397</f>
        <v>0</v>
      </c>
    </row>
    <row r="403" spans="8:20" x14ac:dyDescent="0.25">
      <c r="H403" s="23"/>
      <c r="I403" s="23"/>
      <c r="J403" s="23"/>
      <c r="K403" s="23"/>
      <c r="L403" s="23"/>
      <c r="M403" s="61">
        <v>773</v>
      </c>
      <c r="N403" s="62">
        <v>2.5387619756943947E-3</v>
      </c>
      <c r="O403" s="56">
        <f>N403/MAX($N$10:$N$730)</f>
        <v>0.12656870108030491</v>
      </c>
      <c r="P403" s="23"/>
      <c r="Q403" s="53">
        <f>M403</f>
        <v>773</v>
      </c>
      <c r="R403" s="52">
        <f>N403*'used Standard Values'!B398</f>
        <v>1.7125924682875782E-7</v>
      </c>
      <c r="S403" s="52">
        <f>N403*'used Standard Values'!C398</f>
        <v>6.1844851030789619E-8</v>
      </c>
      <c r="T403" s="52">
        <f>N403*'used Standard Values'!D398</f>
        <v>0</v>
      </c>
    </row>
    <row r="404" spans="8:20" x14ac:dyDescent="0.25">
      <c r="H404" s="23"/>
      <c r="I404" s="23"/>
      <c r="J404" s="23"/>
      <c r="K404" s="23"/>
      <c r="L404" s="23"/>
      <c r="M404" s="61">
        <v>774</v>
      </c>
      <c r="N404" s="62">
        <v>2.5768967455434538E-3</v>
      </c>
      <c r="O404" s="56">
        <f>N404/MAX($N$10:$N$730)</f>
        <v>0.12846989084602589</v>
      </c>
      <c r="P404" s="23"/>
      <c r="Q404" s="53">
        <f>M404</f>
        <v>774</v>
      </c>
      <c r="R404" s="52">
        <f>N404*'used Standard Values'!B399</f>
        <v>1.6216009223812649E-7</v>
      </c>
      <c r="S404" s="52">
        <f>N404*'used Standard Values'!C399</f>
        <v>5.8558973552744224E-8</v>
      </c>
      <c r="T404" s="52">
        <f>N404*'used Standard Values'!D399</f>
        <v>0</v>
      </c>
    </row>
    <row r="405" spans="8:20" x14ac:dyDescent="0.25">
      <c r="H405" s="23"/>
      <c r="I405" s="23"/>
      <c r="J405" s="23"/>
      <c r="K405" s="23"/>
      <c r="L405" s="23"/>
      <c r="M405" s="61">
        <v>775</v>
      </c>
      <c r="N405" s="62">
        <v>2.6135998502309537E-3</v>
      </c>
      <c r="O405" s="56">
        <f>N405/MAX($N$10:$N$730)</f>
        <v>0.13029970566536936</v>
      </c>
      <c r="P405" s="23"/>
      <c r="Q405" s="53">
        <f>M405</f>
        <v>775</v>
      </c>
      <c r="R405" s="52">
        <f>N405*'used Standard Values'!B400</f>
        <v>1.5343535187958048E-7</v>
      </c>
      <c r="S405" s="52">
        <f>N405*'used Standard Values'!C400</f>
        <v>5.5408316824896221E-8</v>
      </c>
      <c r="T405" s="52">
        <f>N405*'used Standard Values'!D400</f>
        <v>0</v>
      </c>
    </row>
    <row r="406" spans="8:20" x14ac:dyDescent="0.25">
      <c r="H406" s="23"/>
      <c r="I406" s="23"/>
      <c r="J406" s="23"/>
      <c r="K406" s="23"/>
      <c r="L406" s="23"/>
      <c r="M406" s="61">
        <v>776</v>
      </c>
      <c r="N406" s="62">
        <v>2.6512546212931949E-3</v>
      </c>
      <c r="O406" s="56">
        <f>N406/MAX($N$10:$N$730)</f>
        <v>0.13217696533305467</v>
      </c>
      <c r="P406" s="23"/>
      <c r="Q406" s="53">
        <f>M406</f>
        <v>776</v>
      </c>
      <c r="R406" s="52">
        <f>N406*'used Standard Values'!B401</f>
        <v>1.4520995795952225E-7</v>
      </c>
      <c r="S406" s="52">
        <f>N406*'used Standard Values'!C401</f>
        <v>5.2437972089978524E-8</v>
      </c>
      <c r="T406" s="52">
        <f>N406*'used Standard Values'!D401</f>
        <v>0</v>
      </c>
    </row>
    <row r="407" spans="8:20" x14ac:dyDescent="0.25">
      <c r="H407" s="23"/>
      <c r="I407" s="23"/>
      <c r="J407" s="23"/>
      <c r="K407" s="23"/>
      <c r="L407" s="23"/>
      <c r="M407" s="61">
        <v>777</v>
      </c>
      <c r="N407" s="62">
        <v>2.6880078388184358E-3</v>
      </c>
      <c r="O407" s="56">
        <f>N407/MAX($N$10:$N$730)</f>
        <v>0.1340092785027126</v>
      </c>
      <c r="P407" s="23"/>
      <c r="Q407" s="53">
        <f>M407</f>
        <v>777</v>
      </c>
      <c r="R407" s="52">
        <f>N407*'used Standard Values'!B402</f>
        <v>1.3735499639719422E-7</v>
      </c>
      <c r="S407" s="52">
        <f>N407*'used Standard Values'!C402</f>
        <v>4.9601405448540774E-8</v>
      </c>
      <c r="T407" s="52">
        <f>N407*'used Standard Values'!D402</f>
        <v>0</v>
      </c>
    </row>
    <row r="408" spans="8:20" x14ac:dyDescent="0.25">
      <c r="H408" s="23"/>
      <c r="I408" s="23"/>
      <c r="J408" s="23"/>
      <c r="K408" s="23"/>
      <c r="L408" s="23"/>
      <c r="M408" s="61">
        <v>778</v>
      </c>
      <c r="N408" s="62">
        <v>2.7240117655748328E-3</v>
      </c>
      <c r="O408" s="56">
        <f>N408/MAX($N$10:$N$730)</f>
        <v>0.13580423615804821</v>
      </c>
      <c r="P408" s="23"/>
      <c r="Q408" s="53">
        <f>M408</f>
        <v>778</v>
      </c>
      <c r="R408" s="52">
        <f>N408*'used Standard Values'!B403</f>
        <v>1.2987145590189913E-7</v>
      </c>
      <c r="S408" s="52">
        <f>N408*'used Standard Values'!C403</f>
        <v>4.6898956446372368E-8</v>
      </c>
      <c r="T408" s="52">
        <f>N408*'used Standard Values'!D403</f>
        <v>0</v>
      </c>
    </row>
    <row r="409" spans="8:20" x14ac:dyDescent="0.25">
      <c r="H409" s="23"/>
      <c r="I409" s="23"/>
      <c r="J409" s="23"/>
      <c r="K409" s="23"/>
      <c r="L409" s="23"/>
      <c r="M409" s="61">
        <v>779</v>
      </c>
      <c r="N409" s="62">
        <v>2.7590393311461778E-3</v>
      </c>
      <c r="O409" s="56">
        <f>N409/MAX($N$10:$N$730)</f>
        <v>0.13755051781769759</v>
      </c>
      <c r="P409" s="23"/>
      <c r="Q409" s="53">
        <f>M409</f>
        <v>779</v>
      </c>
      <c r="R409" s="52">
        <f>N409*'used Standard Values'!B404</f>
        <v>1.2273771320238959E-7</v>
      </c>
      <c r="S409" s="52">
        <f>N409*'used Standard Values'!C404</f>
        <v>4.4322835648737581E-8</v>
      </c>
      <c r="T409" s="52">
        <f>N409*'used Standard Values'!D404</f>
        <v>0</v>
      </c>
    </row>
    <row r="410" spans="8:20" x14ac:dyDescent="0.25">
      <c r="H410" s="23"/>
      <c r="I410" s="23"/>
      <c r="J410" s="23"/>
      <c r="K410" s="23"/>
      <c r="L410" s="23"/>
      <c r="M410" s="61">
        <v>780</v>
      </c>
      <c r="N410" s="62">
        <v>2.7951323534045687E-3</v>
      </c>
      <c r="O410" s="56">
        <f>N410/MAX($N$10:$N$730)</f>
        <v>0.13934991728446233</v>
      </c>
      <c r="P410" s="23"/>
      <c r="Q410" s="53">
        <f>M410</f>
        <v>780</v>
      </c>
      <c r="R410" s="52">
        <f>N410*'used Standard Values'!B405</f>
        <v>1.1602577628188246E-7</v>
      </c>
      <c r="S410" s="52">
        <f>N410*'used Standard Values'!C405</f>
        <v>4.1899033977534484E-8</v>
      </c>
      <c r="T410" s="52">
        <f>N410*'used Standard Values'!D405</f>
        <v>0</v>
      </c>
    </row>
    <row r="411" spans="8:20" x14ac:dyDescent="0.25">
      <c r="H411" s="23"/>
      <c r="I411" s="23"/>
      <c r="J411" s="23"/>
      <c r="K411" s="23"/>
      <c r="L411" s="23"/>
      <c r="M411" s="61">
        <v>781</v>
      </c>
      <c r="N411" s="62">
        <v>2.8295511756012753E-3</v>
      </c>
      <c r="O411" s="56">
        <f>N411/MAX($N$10:$N$730)</f>
        <v>0.14106585034941993</v>
      </c>
      <c r="P411" s="23"/>
      <c r="Q411" s="49"/>
      <c r="R411" s="52"/>
      <c r="S411" s="52"/>
      <c r="T411" s="52"/>
    </row>
    <row r="412" spans="8:20" x14ac:dyDescent="0.25">
      <c r="H412" s="23"/>
      <c r="I412" s="23"/>
      <c r="J412" s="23"/>
      <c r="K412" s="23"/>
      <c r="L412" s="23"/>
      <c r="M412" s="61">
        <v>782</v>
      </c>
      <c r="N412" s="62">
        <v>2.8639726961055111E-3</v>
      </c>
      <c r="O412" s="56">
        <f>N412/MAX($N$10:$N$730)</f>
        <v>0.14278191793714193</v>
      </c>
      <c r="P412" s="23"/>
      <c r="Q412" s="54" t="s">
        <v>28</v>
      </c>
      <c r="R412" s="55">
        <f>SUM(R10:R410)</f>
        <v>1.5675278906938241</v>
      </c>
      <c r="S412" s="55">
        <f>SUM(S10:S410)</f>
        <v>1.5264217798241715</v>
      </c>
      <c r="T412" s="55">
        <f>SUM(T10:T410)</f>
        <v>0.91121839027189988</v>
      </c>
    </row>
    <row r="413" spans="8:20" x14ac:dyDescent="0.25">
      <c r="H413" s="23"/>
      <c r="I413" s="23"/>
      <c r="J413" s="23"/>
      <c r="K413" s="23"/>
      <c r="L413" s="23"/>
      <c r="M413" s="61">
        <v>783</v>
      </c>
      <c r="N413" s="62">
        <v>2.8981096695114448E-3</v>
      </c>
      <c r="O413" s="56">
        <f>N413/MAX($N$10:$N$730)</f>
        <v>0.14448379957242999</v>
      </c>
      <c r="P413" s="23"/>
    </row>
    <row r="414" spans="8:20" x14ac:dyDescent="0.25">
      <c r="H414" s="23"/>
      <c r="I414" s="23"/>
      <c r="J414" s="23"/>
      <c r="K414" s="23"/>
      <c r="L414" s="23"/>
      <c r="M414" s="61">
        <v>784</v>
      </c>
      <c r="N414" s="62">
        <v>2.9319012099555562E-3</v>
      </c>
      <c r="O414" s="56">
        <f>N414/MAX($N$10:$N$730)</f>
        <v>0.1461684598211892</v>
      </c>
      <c r="P414" s="23"/>
    </row>
    <row r="415" spans="8:20" x14ac:dyDescent="0.25">
      <c r="H415" s="23"/>
      <c r="I415" s="23"/>
      <c r="J415" s="23"/>
      <c r="K415" s="23"/>
      <c r="L415" s="23"/>
      <c r="M415" s="61">
        <v>785</v>
      </c>
      <c r="N415" s="62">
        <v>2.9646791623072458E-3</v>
      </c>
      <c r="O415" s="56">
        <f>N415/MAX($N$10:$N$730)</f>
        <v>0.14780258814552366</v>
      </c>
      <c r="P415" s="23"/>
    </row>
    <row r="416" spans="8:20" x14ac:dyDescent="0.25">
      <c r="H416" s="23"/>
      <c r="I416" s="23"/>
      <c r="J416" s="23"/>
      <c r="K416" s="23"/>
      <c r="L416" s="23"/>
      <c r="M416" s="61">
        <v>786</v>
      </c>
      <c r="N416" s="62">
        <v>2.9978832136511335E-3</v>
      </c>
      <c r="O416" s="56">
        <f>N416/MAX($N$10:$N$730)</f>
        <v>0.1494579594207493</v>
      </c>
      <c r="P416" s="23"/>
    </row>
    <row r="417" spans="8:16" x14ac:dyDescent="0.25">
      <c r="H417" s="23"/>
      <c r="I417" s="23"/>
      <c r="J417" s="23"/>
      <c r="K417" s="23"/>
      <c r="L417" s="23"/>
      <c r="M417" s="61">
        <v>787</v>
      </c>
      <c r="N417" s="62">
        <v>3.0300694842981695E-3</v>
      </c>
      <c r="O417" s="56">
        <f>N417/MAX($N$10:$N$730)</f>
        <v>0.15106258975136558</v>
      </c>
      <c r="P417" s="23"/>
    </row>
    <row r="418" spans="8:16" x14ac:dyDescent="0.25">
      <c r="H418" s="23"/>
      <c r="I418" s="23"/>
      <c r="J418" s="23"/>
      <c r="K418" s="23"/>
      <c r="L418" s="23"/>
      <c r="M418" s="61">
        <v>788</v>
      </c>
      <c r="N418" s="62">
        <v>3.0614584425068653E-3</v>
      </c>
      <c r="O418" s="56">
        <f>N418/MAX($N$10:$N$730)</f>
        <v>0.15262747047148584</v>
      </c>
      <c r="P418" s="23"/>
    </row>
    <row r="419" spans="8:16" x14ac:dyDescent="0.25">
      <c r="H419" s="23"/>
      <c r="I419" s="23"/>
      <c r="J419" s="23"/>
      <c r="K419" s="23"/>
      <c r="L419" s="23"/>
      <c r="M419" s="61">
        <v>789</v>
      </c>
      <c r="N419" s="62">
        <v>3.092220800520391E-3</v>
      </c>
      <c r="O419" s="56">
        <f>N419/MAX($N$10:$N$730)</f>
        <v>0.15416111235411026</v>
      </c>
      <c r="P419" s="23"/>
    </row>
    <row r="420" spans="8:16" x14ac:dyDescent="0.25">
      <c r="H420" s="23"/>
      <c r="I420" s="23"/>
      <c r="J420" s="23"/>
      <c r="K420" s="23"/>
      <c r="L420" s="23"/>
      <c r="M420" s="61">
        <v>790</v>
      </c>
      <c r="N420" s="62">
        <v>3.1225370340589201E-3</v>
      </c>
      <c r="O420" s="56">
        <f>N420/MAX($N$10:$N$730)</f>
        <v>0.15567251292547313</v>
      </c>
      <c r="P420" s="23"/>
    </row>
    <row r="421" spans="8:16" x14ac:dyDescent="0.25">
      <c r="H421" s="23"/>
      <c r="I421" s="23"/>
      <c r="J421" s="23"/>
      <c r="K421" s="23"/>
      <c r="L421" s="23"/>
      <c r="M421" s="61">
        <v>791</v>
      </c>
      <c r="N421" s="62">
        <v>3.1526585559075908E-3</v>
      </c>
      <c r="O421" s="56">
        <f>N421/MAX($N$10:$N$730)</f>
        <v>0.15717420624349498</v>
      </c>
      <c r="P421" s="23"/>
    </row>
    <row r="422" spans="8:16" x14ac:dyDescent="0.25">
      <c r="H422" s="23"/>
      <c r="I422" s="23"/>
      <c r="J422" s="23"/>
      <c r="K422" s="23"/>
      <c r="L422" s="23"/>
      <c r="M422" s="61">
        <v>792</v>
      </c>
      <c r="N422" s="62">
        <v>3.1815390988879024E-3</v>
      </c>
      <c r="O422" s="56">
        <f>N422/MAX($N$10:$N$730)</f>
        <v>0.15861403118435505</v>
      </c>
      <c r="P422" s="23"/>
    </row>
    <row r="423" spans="8:16" x14ac:dyDescent="0.25">
      <c r="H423" s="23"/>
      <c r="I423" s="23"/>
      <c r="J423" s="23"/>
      <c r="K423" s="23"/>
      <c r="L423" s="23"/>
      <c r="M423" s="61">
        <v>793</v>
      </c>
      <c r="N423" s="62">
        <v>3.2097154968216022E-3</v>
      </c>
      <c r="O423" s="56">
        <f>N423/MAX($N$10:$N$730)</f>
        <v>0.16001875132816246</v>
      </c>
      <c r="P423" s="23"/>
    </row>
    <row r="424" spans="8:16" x14ac:dyDescent="0.25">
      <c r="H424" s="23"/>
      <c r="I424" s="23"/>
      <c r="J424" s="23"/>
      <c r="K424" s="23"/>
      <c r="L424" s="23"/>
      <c r="M424" s="61">
        <v>794</v>
      </c>
      <c r="N424" s="62">
        <v>3.2378710274102536E-3</v>
      </c>
      <c r="O424" s="56">
        <f>N424/MAX($N$10:$N$730)</f>
        <v>0.16142243114098054</v>
      </c>
      <c r="P424" s="23"/>
    </row>
    <row r="425" spans="8:16" x14ac:dyDescent="0.25">
      <c r="H425" s="23"/>
      <c r="I425" s="23"/>
      <c r="J425" s="23"/>
      <c r="K425" s="23"/>
      <c r="L425" s="23"/>
      <c r="M425" s="61">
        <v>795</v>
      </c>
      <c r="N425" s="62">
        <v>3.2649640855242253E-3</v>
      </c>
      <c r="O425" s="56">
        <f>N425/MAX($N$10:$N$730)</f>
        <v>0.16277314192308948</v>
      </c>
      <c r="P425" s="23"/>
    </row>
    <row r="426" spans="8:16" x14ac:dyDescent="0.25">
      <c r="H426" s="23"/>
      <c r="I426" s="23"/>
      <c r="J426" s="23"/>
      <c r="K426" s="23"/>
      <c r="L426" s="23"/>
      <c r="M426" s="61">
        <v>796</v>
      </c>
      <c r="N426" s="62">
        <v>3.2915804625886962E-3</v>
      </c>
      <c r="O426" s="56">
        <f>N426/MAX($N$10:$N$730)</f>
        <v>0.16410008801128756</v>
      </c>
      <c r="P426" s="23"/>
    </row>
    <row r="427" spans="8:16" x14ac:dyDescent="0.25">
      <c r="H427" s="23"/>
      <c r="I427" s="23"/>
      <c r="J427" s="23"/>
      <c r="K427" s="23"/>
      <c r="L427" s="23"/>
      <c r="M427" s="61">
        <v>797</v>
      </c>
      <c r="N427" s="62">
        <v>3.3170387401124644E-3</v>
      </c>
      <c r="O427" s="56">
        <f>N427/MAX($N$10:$N$730)</f>
        <v>0.16536929762950864</v>
      </c>
      <c r="P427" s="23"/>
    </row>
    <row r="428" spans="8:16" x14ac:dyDescent="0.25">
      <c r="H428" s="23"/>
      <c r="I428" s="23"/>
      <c r="J428" s="23"/>
      <c r="K428" s="23"/>
      <c r="L428" s="23"/>
      <c r="M428" s="61">
        <v>798</v>
      </c>
      <c r="N428" s="62">
        <v>3.3423315050017774E-3</v>
      </c>
      <c r="O428" s="56">
        <f>N428/MAX($N$10:$N$730)</f>
        <v>0.16663025569860618</v>
      </c>
      <c r="P428" s="23"/>
    </row>
    <row r="429" spans="8:16" x14ac:dyDescent="0.25">
      <c r="H429" s="23"/>
      <c r="I429" s="23"/>
      <c r="J429" s="23"/>
      <c r="K429" s="23"/>
      <c r="L429" s="23"/>
      <c r="M429" s="61">
        <v>799</v>
      </c>
      <c r="N429" s="62">
        <v>3.366529635074611E-3</v>
      </c>
      <c r="O429" s="56">
        <f>N429/MAX($N$10:$N$730)</f>
        <v>0.16783664129962461</v>
      </c>
      <c r="P429" s="23"/>
    </row>
    <row r="430" spans="8:16" x14ac:dyDescent="0.25">
      <c r="H430" s="23"/>
      <c r="I430" s="23"/>
      <c r="J430" s="23"/>
      <c r="K430" s="23"/>
      <c r="L430" s="23"/>
      <c r="M430" s="61">
        <v>800</v>
      </c>
      <c r="N430" s="62">
        <v>3.3890302394577075E-3</v>
      </c>
      <c r="O430" s="56">
        <f>N430/MAX($N$10:$N$730)</f>
        <v>0.16895839761138415</v>
      </c>
      <c r="P430" s="23"/>
    </row>
    <row r="431" spans="8:16" x14ac:dyDescent="0.25">
      <c r="H431" s="23"/>
      <c r="I431" s="23"/>
      <c r="J431" s="23"/>
      <c r="K431" s="23"/>
      <c r="L431" s="23"/>
      <c r="M431" s="61">
        <v>801</v>
      </c>
      <c r="N431" s="62">
        <v>3.4122427063844221E-3</v>
      </c>
      <c r="O431" s="56">
        <f>N431/MAX($N$10:$N$730)</f>
        <v>0.17011564347212707</v>
      </c>
      <c r="P431" s="23"/>
    </row>
    <row r="432" spans="8:16" x14ac:dyDescent="0.25">
      <c r="H432" s="23"/>
      <c r="I432" s="23"/>
      <c r="J432" s="23"/>
      <c r="K432" s="23"/>
      <c r="L432" s="23"/>
      <c r="M432" s="61">
        <v>802</v>
      </c>
      <c r="N432" s="62">
        <v>3.4339392417838854E-3</v>
      </c>
      <c r="O432" s="56">
        <f>N432/MAX($N$10:$N$730)</f>
        <v>0.17119731332922417</v>
      </c>
      <c r="P432" s="23"/>
    </row>
    <row r="433" spans="8:16" x14ac:dyDescent="0.25">
      <c r="H433" s="23"/>
      <c r="I433" s="23"/>
      <c r="J433" s="23"/>
      <c r="K433" s="23"/>
      <c r="L433" s="23"/>
      <c r="M433" s="61">
        <v>803</v>
      </c>
      <c r="N433" s="62">
        <v>3.4545118561613848E-3</v>
      </c>
      <c r="O433" s="56">
        <f>N433/MAX($N$10:$N$730)</f>
        <v>0.17222295066920124</v>
      </c>
      <c r="P433" s="23"/>
    </row>
    <row r="434" spans="8:16" x14ac:dyDescent="0.25">
      <c r="H434" s="23"/>
      <c r="I434" s="23"/>
      <c r="J434" s="23"/>
      <c r="K434" s="23"/>
      <c r="L434" s="23"/>
      <c r="M434" s="61">
        <v>804</v>
      </c>
      <c r="N434" s="62">
        <v>3.4750504606727004E-3</v>
      </c>
      <c r="O434" s="56">
        <f>N434/MAX($N$10:$N$730)</f>
        <v>0.17324689246440961</v>
      </c>
      <c r="P434" s="23"/>
    </row>
    <row r="435" spans="8:16" x14ac:dyDescent="0.25">
      <c r="H435" s="23"/>
      <c r="I435" s="23"/>
      <c r="J435" s="23"/>
      <c r="K435" s="23"/>
      <c r="L435" s="23"/>
      <c r="M435" s="61">
        <v>805</v>
      </c>
      <c r="N435" s="62">
        <v>3.4938284198980495E-3</v>
      </c>
      <c r="O435" s="56">
        <f>N435/MAX($N$10:$N$730)</f>
        <v>0.17418305817464375</v>
      </c>
      <c r="P435" s="23"/>
    </row>
    <row r="436" spans="8:16" x14ac:dyDescent="0.25">
      <c r="H436" s="23"/>
      <c r="I436" s="23"/>
      <c r="J436" s="23"/>
      <c r="K436" s="23"/>
      <c r="L436" s="23"/>
      <c r="M436" s="61">
        <v>806</v>
      </c>
      <c r="N436" s="62">
        <v>3.5119106597272403E-3</v>
      </c>
      <c r="O436" s="56">
        <f>N436/MAX($N$10:$N$730)</f>
        <v>0.17508453914438973</v>
      </c>
      <c r="P436" s="23"/>
    </row>
    <row r="437" spans="8:16" x14ac:dyDescent="0.25">
      <c r="H437" s="23"/>
      <c r="I437" s="23"/>
      <c r="J437" s="23"/>
      <c r="K437" s="23"/>
      <c r="L437" s="23"/>
      <c r="M437" s="61">
        <v>807</v>
      </c>
      <c r="N437" s="62">
        <v>3.5290179059760465E-3</v>
      </c>
      <c r="O437" s="56">
        <f>N437/MAX($N$10:$N$730)</f>
        <v>0.17593741229969218</v>
      </c>
      <c r="P437" s="23"/>
    </row>
    <row r="438" spans="8:16" x14ac:dyDescent="0.25">
      <c r="H438" s="23"/>
      <c r="I438" s="23"/>
      <c r="J438" s="23"/>
      <c r="K438" s="23"/>
      <c r="L438" s="23"/>
      <c r="M438" s="61">
        <v>808</v>
      </c>
      <c r="N438" s="62">
        <v>3.5456307566926943E-3</v>
      </c>
      <c r="O438" s="56">
        <f>N438/MAX($N$10:$N$730)</f>
        <v>0.17676563761446279</v>
      </c>
      <c r="P438" s="23"/>
    </row>
    <row r="439" spans="8:16" x14ac:dyDescent="0.25">
      <c r="H439" s="23"/>
      <c r="I439" s="23"/>
      <c r="J439" s="23"/>
      <c r="K439" s="23"/>
      <c r="L439" s="23"/>
      <c r="M439" s="61">
        <v>809</v>
      </c>
      <c r="N439" s="62">
        <v>3.5609266324810275E-3</v>
      </c>
      <c r="O439" s="56">
        <f>N439/MAX($N$10:$N$730)</f>
        <v>0.17752820580673512</v>
      </c>
      <c r="P439" s="23"/>
    </row>
    <row r="440" spans="8:16" x14ac:dyDescent="0.25">
      <c r="H440" s="23"/>
      <c r="I440" s="23"/>
      <c r="J440" s="23"/>
      <c r="K440" s="23"/>
      <c r="L440" s="23"/>
      <c r="M440" s="61">
        <v>810</v>
      </c>
      <c r="N440" s="62">
        <v>3.575664029520993E-3</v>
      </c>
      <c r="O440" s="56">
        <f>N440/MAX($N$10:$N$730)</f>
        <v>0.17826293132197094</v>
      </c>
      <c r="P440" s="23"/>
    </row>
    <row r="441" spans="8:16" x14ac:dyDescent="0.25">
      <c r="H441" s="23"/>
      <c r="I441" s="23"/>
      <c r="J441" s="23"/>
      <c r="K441" s="23"/>
      <c r="L441" s="23"/>
      <c r="M441" s="61">
        <v>811</v>
      </c>
      <c r="N441" s="62">
        <v>3.5885571474415538E-3</v>
      </c>
      <c r="O441" s="56">
        <f>N441/MAX($N$10:$N$730)</f>
        <v>0.17890571122954152</v>
      </c>
      <c r="P441" s="23"/>
    </row>
    <row r="442" spans="8:16" x14ac:dyDescent="0.25">
      <c r="H442" s="23"/>
      <c r="I442" s="23"/>
      <c r="J442" s="23"/>
      <c r="K442" s="23"/>
      <c r="L442" s="23"/>
      <c r="M442" s="61">
        <v>812</v>
      </c>
      <c r="N442" s="62">
        <v>3.6016161002170059E-3</v>
      </c>
      <c r="O442" s="56">
        <f>N442/MAX($N$10:$N$730)</f>
        <v>0.17955675875037339</v>
      </c>
      <c r="P442" s="23"/>
    </row>
    <row r="443" spans="8:16" x14ac:dyDescent="0.25">
      <c r="H443" s="23"/>
      <c r="I443" s="23"/>
      <c r="J443" s="23"/>
      <c r="K443" s="23"/>
      <c r="L443" s="23"/>
      <c r="M443" s="61">
        <v>813</v>
      </c>
      <c r="N443" s="62">
        <v>3.6122527694070873E-3</v>
      </c>
      <c r="O443" s="56">
        <f>N443/MAX($N$10:$N$730)</f>
        <v>0.18008704454167576</v>
      </c>
      <c r="P443" s="23"/>
    </row>
    <row r="444" spans="8:16" x14ac:dyDescent="0.25">
      <c r="H444" s="23"/>
      <c r="I444" s="23"/>
      <c r="J444" s="23"/>
      <c r="K444" s="23"/>
      <c r="L444" s="23"/>
      <c r="M444" s="61">
        <v>814</v>
      </c>
      <c r="N444" s="62">
        <v>3.6231661163887031E-3</v>
      </c>
      <c r="O444" s="56">
        <f>N444/MAX($N$10:$N$730)</f>
        <v>0.1806311239650821</v>
      </c>
      <c r="P444" s="23"/>
    </row>
    <row r="445" spans="8:16" x14ac:dyDescent="0.25">
      <c r="H445" s="23"/>
      <c r="I445" s="23"/>
      <c r="J445" s="23"/>
      <c r="K445" s="23"/>
      <c r="L445" s="23"/>
      <c r="M445" s="61">
        <v>815</v>
      </c>
      <c r="N445" s="62">
        <v>3.6326177522647283E-3</v>
      </c>
      <c r="O445" s="56">
        <f>N445/MAX($N$10:$N$730)</f>
        <v>0.18110233051668698</v>
      </c>
      <c r="P445" s="23"/>
    </row>
    <row r="446" spans="8:16" x14ac:dyDescent="0.25">
      <c r="H446" s="23"/>
      <c r="I446" s="23"/>
      <c r="J446" s="23"/>
      <c r="K446" s="23"/>
      <c r="L446" s="23"/>
      <c r="M446" s="61">
        <v>816</v>
      </c>
      <c r="N446" s="62">
        <v>3.6409267762865846E-3</v>
      </c>
      <c r="O446" s="56">
        <f>N446/MAX($N$10:$N$730)</f>
        <v>0.18151657272913532</v>
      </c>
      <c r="P446" s="23"/>
    </row>
    <row r="447" spans="8:16" x14ac:dyDescent="0.25">
      <c r="H447" s="23"/>
      <c r="I447" s="23"/>
      <c r="J447" s="23"/>
      <c r="K447" s="23"/>
      <c r="L447" s="23"/>
      <c r="M447" s="61">
        <v>817</v>
      </c>
      <c r="N447" s="62">
        <v>3.6479372325431705E-3</v>
      </c>
      <c r="O447" s="56">
        <f>N447/MAX($N$10:$N$730)</f>
        <v>0.1818660754989386</v>
      </c>
      <c r="P447" s="23"/>
    </row>
    <row r="448" spans="8:16" x14ac:dyDescent="0.25">
      <c r="H448" s="23"/>
      <c r="I448" s="23"/>
      <c r="J448" s="23"/>
      <c r="K448" s="23"/>
      <c r="L448" s="23"/>
      <c r="M448" s="61">
        <v>818</v>
      </c>
      <c r="N448" s="62">
        <v>3.654515137683063E-3</v>
      </c>
      <c r="O448" s="56">
        <f>N448/MAX($N$10:$N$730)</f>
        <v>0.18219401365042989</v>
      </c>
      <c r="P448" s="23"/>
    </row>
    <row r="449" spans="8:16" x14ac:dyDescent="0.25">
      <c r="H449" s="23"/>
      <c r="I449" s="23"/>
      <c r="J449" s="23"/>
      <c r="K449" s="23"/>
      <c r="L449" s="23"/>
      <c r="M449" s="61">
        <v>819</v>
      </c>
      <c r="N449" s="62">
        <v>3.6594893870580277E-3</v>
      </c>
      <c r="O449" s="56">
        <f>N449/MAX($N$10:$N$730)</f>
        <v>0.18244200235053898</v>
      </c>
      <c r="P449" s="23"/>
    </row>
    <row r="450" spans="8:16" x14ac:dyDescent="0.25">
      <c r="H450" s="23"/>
      <c r="I450" s="23"/>
      <c r="J450" s="23"/>
      <c r="K450" s="23"/>
      <c r="L450" s="23"/>
      <c r="M450" s="61">
        <v>820</v>
      </c>
      <c r="N450" s="62">
        <v>3.6632238271262834E-3</v>
      </c>
      <c r="O450" s="56">
        <f>N450/MAX($N$10:$N$730)</f>
        <v>0.18262818098139391</v>
      </c>
      <c r="P450" s="23"/>
    </row>
    <row r="451" spans="8:16" x14ac:dyDescent="0.25">
      <c r="H451" s="23"/>
      <c r="I451" s="23"/>
      <c r="J451" s="23"/>
      <c r="K451" s="23"/>
      <c r="L451" s="23"/>
      <c r="M451" s="61">
        <v>821</v>
      </c>
      <c r="N451" s="62">
        <v>3.6663818974063465E-3</v>
      </c>
      <c r="O451" s="56">
        <f>N451/MAX($N$10:$N$730)</f>
        <v>0.18278562498642262</v>
      </c>
      <c r="P451" s="23"/>
    </row>
    <row r="452" spans="8:16" x14ac:dyDescent="0.25">
      <c r="H452" s="23"/>
      <c r="I452" s="23"/>
      <c r="J452" s="23"/>
      <c r="K452" s="23"/>
      <c r="L452" s="23"/>
      <c r="M452" s="61">
        <v>822</v>
      </c>
      <c r="N452" s="62">
        <v>3.6679034548322766E-3</v>
      </c>
      <c r="O452" s="56">
        <f>N452/MAX($N$10:$N$730)</f>
        <v>0.18286148146641673</v>
      </c>
      <c r="P452" s="23"/>
    </row>
    <row r="453" spans="8:16" x14ac:dyDescent="0.25">
      <c r="H453" s="23"/>
      <c r="I453" s="23"/>
      <c r="J453" s="23"/>
      <c r="K453" s="23"/>
      <c r="L453" s="23"/>
      <c r="M453" s="61">
        <v>823</v>
      </c>
      <c r="N453" s="62">
        <v>3.6683204717724337E-3</v>
      </c>
      <c r="O453" s="56">
        <f>N453/MAX($N$10:$N$730)</f>
        <v>0.18288227163617249</v>
      </c>
      <c r="P453" s="23"/>
    </row>
    <row r="454" spans="8:16" x14ac:dyDescent="0.25">
      <c r="H454" s="23"/>
      <c r="I454" s="23"/>
      <c r="J454" s="23"/>
      <c r="K454" s="23"/>
      <c r="L454" s="23"/>
      <c r="M454" s="61">
        <v>824</v>
      </c>
      <c r="N454" s="62">
        <v>3.6681039473784377E-3</v>
      </c>
      <c r="O454" s="56">
        <f>N454/MAX($N$10:$N$730)</f>
        <v>0.1828714769214404</v>
      </c>
      <c r="P454" s="23"/>
    </row>
    <row r="455" spans="8:16" x14ac:dyDescent="0.25">
      <c r="H455" s="23"/>
      <c r="I455" s="23"/>
      <c r="J455" s="23"/>
      <c r="K455" s="23"/>
      <c r="L455" s="23"/>
      <c r="M455" s="61">
        <v>825</v>
      </c>
      <c r="N455" s="62">
        <v>3.6663858362349371E-3</v>
      </c>
      <c r="O455" s="56">
        <f>N455/MAX($N$10:$N$730)</f>
        <v>0.18278582135474042</v>
      </c>
      <c r="P455" s="23"/>
    </row>
    <row r="456" spans="8:16" x14ac:dyDescent="0.25">
      <c r="H456" s="23"/>
      <c r="I456" s="23"/>
      <c r="J456" s="23"/>
      <c r="K456" s="23"/>
      <c r="L456" s="23"/>
      <c r="M456" s="61">
        <v>826</v>
      </c>
      <c r="N456" s="62">
        <v>3.6631988133121914E-3</v>
      </c>
      <c r="O456" s="56">
        <f>N456/MAX($N$10:$N$730)</f>
        <v>0.18262693393027649</v>
      </c>
      <c r="P456" s="23"/>
    </row>
    <row r="457" spans="8:16" x14ac:dyDescent="0.25">
      <c r="H457" s="23"/>
      <c r="I457" s="23"/>
      <c r="J457" s="23"/>
      <c r="K457" s="23"/>
      <c r="L457" s="23"/>
      <c r="M457" s="61">
        <v>827</v>
      </c>
      <c r="N457" s="62">
        <v>3.6602063473139797E-3</v>
      </c>
      <c r="O457" s="56">
        <f>N457/MAX($N$10:$N$730)</f>
        <v>0.18247774604340614</v>
      </c>
      <c r="P457" s="23"/>
    </row>
    <row r="458" spans="8:16" x14ac:dyDescent="0.25">
      <c r="H458" s="23"/>
      <c r="I458" s="23"/>
      <c r="J458" s="23"/>
      <c r="K458" s="23"/>
      <c r="L458" s="23"/>
      <c r="M458" s="61">
        <v>828</v>
      </c>
      <c r="N458" s="62">
        <v>3.6547880653155082E-3</v>
      </c>
      <c r="O458" s="56">
        <f>N458/MAX($N$10:$N$730)</f>
        <v>0.18220762032023913</v>
      </c>
      <c r="P458" s="23"/>
    </row>
    <row r="459" spans="8:16" x14ac:dyDescent="0.25">
      <c r="H459" s="23"/>
      <c r="I459" s="23"/>
      <c r="J459" s="23"/>
      <c r="K459" s="23"/>
      <c r="L459" s="23"/>
      <c r="M459" s="61">
        <v>829</v>
      </c>
      <c r="N459" s="62">
        <v>3.6488980138536867E-3</v>
      </c>
      <c r="O459" s="56">
        <f>N459/MAX($N$10:$N$730)</f>
        <v>0.18191397476781787</v>
      </c>
      <c r="P459" s="23"/>
    </row>
    <row r="460" spans="8:16" x14ac:dyDescent="0.25">
      <c r="H460" s="23"/>
      <c r="I460" s="23"/>
      <c r="J460" s="23"/>
      <c r="K460" s="23"/>
      <c r="L460" s="23"/>
      <c r="M460" s="61">
        <v>830</v>
      </c>
      <c r="N460" s="62">
        <v>3.6406242414346547E-3</v>
      </c>
      <c r="O460" s="56">
        <f>N460/MAX($N$10:$N$730)</f>
        <v>0.1815014900062937</v>
      </c>
      <c r="P460" s="23"/>
    </row>
    <row r="461" spans="8:16" x14ac:dyDescent="0.25">
      <c r="H461" s="23"/>
      <c r="I461" s="23"/>
      <c r="J461" s="23"/>
      <c r="K461" s="23"/>
      <c r="L461" s="23"/>
      <c r="M461" s="61">
        <v>831</v>
      </c>
      <c r="N461" s="62">
        <v>3.6323851723905455E-3</v>
      </c>
      <c r="O461" s="56">
        <f>N461/MAX($N$10:$N$730)</f>
        <v>0.1810907353640675</v>
      </c>
      <c r="P461" s="23"/>
    </row>
    <row r="462" spans="8:16" x14ac:dyDescent="0.25">
      <c r="H462" s="23"/>
      <c r="I462" s="23"/>
      <c r="J462" s="23"/>
      <c r="K462" s="23"/>
      <c r="L462" s="23"/>
      <c r="M462" s="61">
        <v>832</v>
      </c>
      <c r="N462" s="62">
        <v>3.622234826954813E-3</v>
      </c>
      <c r="O462" s="56">
        <f>N462/MAX($N$10:$N$730)</f>
        <v>0.18058469499887506</v>
      </c>
      <c r="P462" s="23"/>
    </row>
    <row r="463" spans="8:16" x14ac:dyDescent="0.25">
      <c r="H463" s="23"/>
      <c r="I463" s="23"/>
      <c r="J463" s="23"/>
      <c r="K463" s="23"/>
      <c r="L463" s="23"/>
      <c r="M463" s="61">
        <v>833</v>
      </c>
      <c r="N463" s="62">
        <v>3.6116169854002716E-3</v>
      </c>
      <c r="O463" s="56">
        <f>N463/MAX($N$10:$N$730)</f>
        <v>0.18005534784987057</v>
      </c>
      <c r="P463" s="23"/>
    </row>
    <row r="464" spans="8:16" x14ac:dyDescent="0.25">
      <c r="H464" s="23"/>
      <c r="I464" s="23"/>
      <c r="J464" s="23"/>
      <c r="K464" s="23"/>
      <c r="L464" s="23"/>
      <c r="M464" s="61">
        <v>834</v>
      </c>
      <c r="N464" s="62">
        <v>3.599353202146419E-3</v>
      </c>
      <c r="O464" s="56">
        <f>N464/MAX($N$10:$N$730)</f>
        <v>0.17944394310549869</v>
      </c>
      <c r="P464" s="23"/>
    </row>
    <row r="465" spans="8:16" x14ac:dyDescent="0.25">
      <c r="H465" s="23"/>
      <c r="I465" s="23"/>
      <c r="J465" s="23"/>
      <c r="K465" s="23"/>
      <c r="L465" s="23"/>
      <c r="M465" s="61">
        <v>835</v>
      </c>
      <c r="N465" s="62">
        <v>3.5861570850484253E-3</v>
      </c>
      <c r="O465" s="56">
        <f>N465/MAX($N$10:$N$730)</f>
        <v>0.17878605732637209</v>
      </c>
      <c r="P465" s="23"/>
    </row>
    <row r="466" spans="8:16" x14ac:dyDescent="0.25">
      <c r="H466" s="23"/>
      <c r="I466" s="23"/>
      <c r="J466" s="23"/>
      <c r="K466" s="23"/>
      <c r="L466" s="23"/>
      <c r="M466" s="61">
        <v>836</v>
      </c>
      <c r="N466" s="62">
        <v>3.5712241852339272E-3</v>
      </c>
      <c r="O466" s="56">
        <f>N466/MAX($N$10:$N$730)</f>
        <v>0.17804158511866686</v>
      </c>
      <c r="P466" s="23"/>
    </row>
    <row r="467" spans="8:16" x14ac:dyDescent="0.25">
      <c r="H467" s="23"/>
      <c r="I467" s="23"/>
      <c r="J467" s="23"/>
      <c r="K467" s="23"/>
      <c r="L467" s="23"/>
      <c r="M467" s="61">
        <v>837</v>
      </c>
      <c r="N467" s="62">
        <v>3.555460347004942E-3</v>
      </c>
      <c r="O467" s="56">
        <f>N467/MAX($N$10:$N$730)</f>
        <v>0.1772556868943416</v>
      </c>
      <c r="P467" s="23"/>
    </row>
    <row r="468" spans="8:16" x14ac:dyDescent="0.25">
      <c r="H468" s="23"/>
      <c r="I468" s="23"/>
      <c r="J468" s="23"/>
      <c r="K468" s="23"/>
      <c r="L468" s="23"/>
      <c r="M468" s="61">
        <v>838</v>
      </c>
      <c r="N468" s="62">
        <v>3.5386154836675576E-3</v>
      </c>
      <c r="O468" s="56">
        <f>N468/MAX($N$10:$N$730)</f>
        <v>0.17641589470708668</v>
      </c>
      <c r="P468" s="23"/>
    </row>
    <row r="469" spans="8:16" x14ac:dyDescent="0.25">
      <c r="H469" s="23"/>
      <c r="I469" s="23"/>
      <c r="J469" s="23"/>
      <c r="K469" s="23"/>
      <c r="L469" s="23"/>
      <c r="M469" s="61">
        <v>839</v>
      </c>
      <c r="N469" s="62">
        <v>3.52061428935365E-3</v>
      </c>
      <c r="O469" s="56">
        <f>N469/MAX($N$10:$N$730)</f>
        <v>0.1755184542207322</v>
      </c>
      <c r="P469" s="23"/>
    </row>
    <row r="470" spans="8:16" x14ac:dyDescent="0.25">
      <c r="H470" s="23"/>
      <c r="I470" s="23"/>
      <c r="J470" s="23"/>
      <c r="K470" s="23"/>
      <c r="L470" s="23"/>
      <c r="M470" s="61">
        <v>840</v>
      </c>
      <c r="N470" s="62">
        <v>3.5012659296252005E-3</v>
      </c>
      <c r="O470" s="56">
        <f>N470/MAX($N$10:$N$730)</f>
        <v>0.17455385148037703</v>
      </c>
      <c r="P470" s="23"/>
    </row>
    <row r="471" spans="8:16" x14ac:dyDescent="0.25">
      <c r="H471" s="23"/>
      <c r="I471" s="23"/>
      <c r="J471" s="23"/>
      <c r="K471" s="23"/>
      <c r="L471" s="23"/>
      <c r="M471" s="61">
        <v>841</v>
      </c>
      <c r="N471" s="62">
        <v>3.4808898880012203E-3</v>
      </c>
      <c r="O471" s="56">
        <f>N471/MAX($N$10:$N$730)</f>
        <v>0.17353801417613346</v>
      </c>
      <c r="P471" s="23"/>
    </row>
    <row r="472" spans="8:16" x14ac:dyDescent="0.25">
      <c r="H472" s="23"/>
      <c r="I472" s="23"/>
      <c r="J472" s="23"/>
      <c r="K472" s="23"/>
      <c r="L472" s="23"/>
      <c r="M472" s="61">
        <v>842</v>
      </c>
      <c r="N472" s="62">
        <v>3.4588483291422352E-3</v>
      </c>
      <c r="O472" s="56">
        <f>N472/MAX($N$10:$N$730)</f>
        <v>0.1724391433480387</v>
      </c>
      <c r="P472" s="23"/>
    </row>
    <row r="473" spans="8:16" x14ac:dyDescent="0.25">
      <c r="H473" s="23"/>
      <c r="I473" s="23"/>
      <c r="J473" s="23"/>
      <c r="K473" s="23"/>
      <c r="L473" s="23"/>
      <c r="M473" s="61">
        <v>843</v>
      </c>
      <c r="N473" s="62">
        <v>3.4361318452675459E-3</v>
      </c>
      <c r="O473" s="56">
        <f>N473/MAX($N$10:$N$730)</f>
        <v>0.17130662447283193</v>
      </c>
      <c r="P473" s="23"/>
    </row>
    <row r="474" spans="8:16" x14ac:dyDescent="0.25">
      <c r="H474" s="23"/>
      <c r="I474" s="23"/>
      <c r="J474" s="23"/>
      <c r="K474" s="23"/>
      <c r="L474" s="23"/>
      <c r="M474" s="61">
        <v>844</v>
      </c>
      <c r="N474" s="62">
        <v>3.4122175976379972E-3</v>
      </c>
      <c r="O474" s="56">
        <f>N474/MAX($N$10:$N$730)</f>
        <v>0.17011439168820594</v>
      </c>
      <c r="P474" s="23"/>
    </row>
    <row r="475" spans="8:16" x14ac:dyDescent="0.25">
      <c r="H475" s="23"/>
      <c r="I475" s="23"/>
      <c r="J475" s="23"/>
      <c r="K475" s="23"/>
      <c r="L475" s="23"/>
      <c r="M475" s="61">
        <v>845</v>
      </c>
      <c r="N475" s="62">
        <v>3.3871454656094081E-3</v>
      </c>
      <c r="O475" s="56">
        <f>N475/MAX($N$10:$N$730)</f>
        <v>0.16886443315938227</v>
      </c>
      <c r="P475" s="23"/>
    </row>
    <row r="476" spans="8:16" x14ac:dyDescent="0.25">
      <c r="H476" s="23"/>
      <c r="I476" s="23"/>
      <c r="J476" s="23"/>
      <c r="K476" s="23"/>
      <c r="L476" s="23"/>
      <c r="M476" s="61">
        <v>846</v>
      </c>
      <c r="N476" s="62">
        <v>3.3603733703322296E-3</v>
      </c>
      <c r="O476" s="56">
        <f>N476/MAX($N$10:$N$730)</f>
        <v>0.16752972381802944</v>
      </c>
      <c r="P476" s="23"/>
    </row>
    <row r="477" spans="8:16" x14ac:dyDescent="0.25">
      <c r="H477" s="23"/>
      <c r="I477" s="23"/>
      <c r="J477" s="23"/>
      <c r="K477" s="23"/>
      <c r="L477" s="23"/>
      <c r="M477" s="61">
        <v>847</v>
      </c>
      <c r="N477" s="62">
        <v>3.3328194360881516E-3</v>
      </c>
      <c r="O477" s="56">
        <f>N477/MAX($N$10:$N$730)</f>
        <v>0.1661560362883148</v>
      </c>
      <c r="P477" s="23"/>
    </row>
    <row r="478" spans="8:16" x14ac:dyDescent="0.25">
      <c r="H478" s="23"/>
      <c r="I478" s="23"/>
      <c r="J478" s="23"/>
      <c r="K478" s="23"/>
      <c r="L478" s="23"/>
      <c r="M478" s="61">
        <v>848</v>
      </c>
      <c r="N478" s="62">
        <v>3.3047229246318979E-3</v>
      </c>
      <c r="O478" s="56">
        <f>N478/MAX($N$10:$N$730)</f>
        <v>0.16475529884465065</v>
      </c>
      <c r="P478" s="23"/>
    </row>
    <row r="479" spans="8:16" x14ac:dyDescent="0.25">
      <c r="H479" s="23"/>
      <c r="I479" s="23"/>
      <c r="J479" s="23"/>
      <c r="K479" s="23"/>
      <c r="L479" s="23"/>
      <c r="M479" s="61">
        <v>849</v>
      </c>
      <c r="N479" s="62">
        <v>3.2747346253104038E-3</v>
      </c>
      <c r="O479" s="56">
        <f>N479/MAX($N$10:$N$730)</f>
        <v>0.16326024726869864</v>
      </c>
      <c r="P479" s="23"/>
    </row>
    <row r="480" spans="8:16" x14ac:dyDescent="0.25">
      <c r="H480" s="23"/>
      <c r="I480" s="23"/>
      <c r="J480" s="23"/>
      <c r="K480" s="23"/>
      <c r="L480" s="23"/>
      <c r="M480" s="61">
        <v>850</v>
      </c>
      <c r="N480" s="62">
        <v>3.2436190210295463E-3</v>
      </c>
      <c r="O480" s="56">
        <f>N480/MAX($N$10:$N$730)</f>
        <v>0.16170899447112996</v>
      </c>
      <c r="P480" s="23"/>
    </row>
    <row r="481" spans="8:16" x14ac:dyDescent="0.25">
      <c r="H481" s="23"/>
      <c r="I481" s="23"/>
      <c r="J481" s="23"/>
      <c r="K481" s="23"/>
      <c r="L481" s="23"/>
      <c r="M481" s="61">
        <v>851</v>
      </c>
      <c r="N481" s="62">
        <v>3.2116936650841543E-3</v>
      </c>
      <c r="O481" s="56">
        <f>N481/MAX($N$10:$N$730)</f>
        <v>0.16011737191170139</v>
      </c>
      <c r="P481" s="23"/>
    </row>
    <row r="482" spans="8:16" x14ac:dyDescent="0.25">
      <c r="H482" s="23"/>
      <c r="I482" s="23"/>
      <c r="J482" s="23"/>
      <c r="K482" s="23"/>
      <c r="L482" s="23"/>
      <c r="M482" s="61">
        <v>852</v>
      </c>
      <c r="N482" s="62">
        <v>3.1790475809627206E-3</v>
      </c>
      <c r="O482" s="56">
        <f>N482/MAX($N$10:$N$730)</f>
        <v>0.15848981781164517</v>
      </c>
      <c r="P482" s="23"/>
    </row>
    <row r="483" spans="8:16" x14ac:dyDescent="0.25">
      <c r="H483" s="23"/>
      <c r="I483" s="23"/>
      <c r="J483" s="23"/>
      <c r="K483" s="23"/>
      <c r="L483" s="23"/>
      <c r="M483" s="61">
        <v>853</v>
      </c>
      <c r="N483" s="62">
        <v>3.1449551152047785E-3</v>
      </c>
      <c r="O483" s="56">
        <f>N483/MAX($N$10:$N$730)</f>
        <v>0.15679015508275654</v>
      </c>
      <c r="P483" s="23"/>
    </row>
    <row r="484" spans="8:16" x14ac:dyDescent="0.25">
      <c r="H484" s="23"/>
      <c r="I484" s="23"/>
      <c r="J484" s="23"/>
      <c r="K484" s="23"/>
      <c r="L484" s="23"/>
      <c r="M484" s="61">
        <v>854</v>
      </c>
      <c r="N484" s="62">
        <v>3.1098833902908816E-3</v>
      </c>
      <c r="O484" s="56">
        <f>N484/MAX($N$10:$N$730)</f>
        <v>0.15504167188130022</v>
      </c>
      <c r="P484" s="23"/>
    </row>
    <row r="485" spans="8:16" x14ac:dyDescent="0.25">
      <c r="H485" s="23"/>
      <c r="I485" s="23"/>
      <c r="J485" s="23"/>
      <c r="K485" s="23"/>
      <c r="L485" s="23"/>
      <c r="M485" s="61">
        <v>855</v>
      </c>
      <c r="N485" s="62">
        <v>3.0742730214638253E-3</v>
      </c>
      <c r="O485" s="56">
        <f>N485/MAX($N$10:$N$730)</f>
        <v>0.15326633485853802</v>
      </c>
      <c r="P485" s="23"/>
    </row>
    <row r="486" spans="8:16" x14ac:dyDescent="0.25">
      <c r="H486" s="23"/>
      <c r="I486" s="23"/>
      <c r="J486" s="23"/>
      <c r="K486" s="23"/>
      <c r="L486" s="23"/>
      <c r="M486" s="61">
        <v>856</v>
      </c>
      <c r="N486" s="62">
        <v>3.0370289280498772E-3</v>
      </c>
      <c r="O486" s="56">
        <f>N486/MAX($N$10:$N$730)</f>
        <v>0.15140954931840184</v>
      </c>
      <c r="P486" s="23"/>
    </row>
    <row r="487" spans="8:16" x14ac:dyDescent="0.25">
      <c r="H487" s="23"/>
      <c r="I487" s="23"/>
      <c r="J487" s="23"/>
      <c r="K487" s="23"/>
      <c r="L487" s="23"/>
      <c r="M487" s="61">
        <v>857</v>
      </c>
      <c r="N487" s="62">
        <v>2.9995547184666544E-3</v>
      </c>
      <c r="O487" s="56">
        <f>N487/MAX($N$10:$N$730)</f>
        <v>0.1495412914524149</v>
      </c>
      <c r="P487" s="23"/>
    </row>
    <row r="488" spans="8:16" x14ac:dyDescent="0.25">
      <c r="H488" s="23"/>
      <c r="I488" s="23"/>
      <c r="J488" s="23"/>
      <c r="K488" s="23"/>
      <c r="L488" s="23"/>
      <c r="M488" s="61">
        <v>858</v>
      </c>
      <c r="N488" s="62">
        <v>2.9603748088853406E-3</v>
      </c>
      <c r="O488" s="56">
        <f>N488/MAX($N$10:$N$730)</f>
        <v>0.14758799677113849</v>
      </c>
      <c r="P488" s="23"/>
    </row>
    <row r="489" spans="8:16" x14ac:dyDescent="0.25">
      <c r="H489" s="23"/>
      <c r="I489" s="23"/>
      <c r="J489" s="23"/>
      <c r="K489" s="23"/>
      <c r="L489" s="23"/>
      <c r="M489" s="61">
        <v>859</v>
      </c>
      <c r="N489" s="62">
        <v>2.9211510775059239E-3</v>
      </c>
      <c r="O489" s="56">
        <f>N489/MAX($N$10:$N$730)</f>
        <v>0.14563251737616381</v>
      </c>
      <c r="P489" s="23"/>
    </row>
    <row r="490" spans="8:16" x14ac:dyDescent="0.25">
      <c r="H490" s="23"/>
      <c r="I490" s="23"/>
      <c r="J490" s="23"/>
      <c r="K490" s="23"/>
      <c r="L490" s="23"/>
      <c r="M490" s="61">
        <v>860</v>
      </c>
      <c r="N490" s="62">
        <v>2.8808278537587485E-3</v>
      </c>
      <c r="O490" s="56">
        <f>N490/MAX($N$10:$N$730)</f>
        <v>0.14362222334233474</v>
      </c>
      <c r="P490" s="23"/>
    </row>
    <row r="491" spans="8:16" x14ac:dyDescent="0.25">
      <c r="H491" s="23"/>
      <c r="I491" s="23"/>
      <c r="J491" s="23"/>
      <c r="K491" s="23"/>
      <c r="L491" s="23"/>
      <c r="M491" s="61">
        <v>861</v>
      </c>
      <c r="N491" s="62">
        <v>2.840069512041932E-3</v>
      </c>
      <c r="O491" s="56">
        <f>N491/MAX($N$10:$N$730)</f>
        <v>0.14159023672103141</v>
      </c>
      <c r="P491" s="23"/>
    </row>
    <row r="492" spans="8:16" x14ac:dyDescent="0.25">
      <c r="H492" s="23"/>
      <c r="I492" s="23"/>
      <c r="J492" s="23"/>
      <c r="K492" s="23"/>
      <c r="L492" s="23"/>
      <c r="M492" s="61">
        <v>862</v>
      </c>
      <c r="N492" s="62">
        <v>2.7971847179307074E-3</v>
      </c>
      <c r="O492" s="56">
        <f>N492/MAX($N$10:$N$730)</f>
        <v>0.13945223688539521</v>
      </c>
      <c r="P492" s="23"/>
    </row>
    <row r="493" spans="8:16" x14ac:dyDescent="0.25">
      <c r="H493" s="23"/>
      <c r="I493" s="23"/>
      <c r="J493" s="23"/>
      <c r="K493" s="23"/>
      <c r="L493" s="23"/>
      <c r="M493" s="61">
        <v>863</v>
      </c>
      <c r="N493" s="62">
        <v>2.7550295739392962E-3</v>
      </c>
      <c r="O493" s="56">
        <f>N493/MAX($N$10:$N$730)</f>
        <v>0.13735061338940491</v>
      </c>
      <c r="P493" s="23"/>
    </row>
    <row r="494" spans="8:16" x14ac:dyDescent="0.25">
      <c r="H494" s="23"/>
      <c r="I494" s="23"/>
      <c r="J494" s="23"/>
      <c r="K494" s="23"/>
      <c r="L494" s="23"/>
      <c r="M494" s="61">
        <v>864</v>
      </c>
      <c r="N494" s="62">
        <v>2.7114109518676286E-3</v>
      </c>
      <c r="O494" s="56">
        <f>N494/MAX($N$10:$N$730)</f>
        <v>0.13517602892998007</v>
      </c>
      <c r="P494" s="23"/>
    </row>
    <row r="495" spans="8:16" x14ac:dyDescent="0.25">
      <c r="H495" s="23"/>
      <c r="I495" s="23"/>
      <c r="J495" s="23"/>
      <c r="K495" s="23"/>
      <c r="L495" s="23"/>
      <c r="M495" s="61">
        <v>865</v>
      </c>
      <c r="N495" s="62">
        <v>2.6671140959383301E-3</v>
      </c>
      <c r="O495" s="56">
        <f>N495/MAX($N$10:$N$730)</f>
        <v>0.13296763146279367</v>
      </c>
      <c r="P495" s="23"/>
    </row>
    <row r="496" spans="8:16" x14ac:dyDescent="0.25">
      <c r="H496" s="23"/>
      <c r="I496" s="23"/>
      <c r="J496" s="23"/>
      <c r="K496" s="23"/>
      <c r="L496" s="23"/>
      <c r="M496" s="61">
        <v>866</v>
      </c>
      <c r="N496" s="62">
        <v>2.6230757895533969E-3</v>
      </c>
      <c r="O496" s="56">
        <f>N496/MAX($N$10:$N$730)</f>
        <v>0.13077212385306866</v>
      </c>
      <c r="P496" s="23"/>
    </row>
    <row r="497" spans="8:16" x14ac:dyDescent="0.25">
      <c r="H497" s="23"/>
      <c r="I497" s="23"/>
      <c r="J497" s="23"/>
      <c r="K497" s="23"/>
      <c r="L497" s="23"/>
      <c r="M497" s="61">
        <v>867</v>
      </c>
      <c r="N497" s="62">
        <v>2.5773367078210183E-3</v>
      </c>
      <c r="O497" s="56">
        <f>N497/MAX($N$10:$N$730)</f>
        <v>0.1284918249440346</v>
      </c>
      <c r="P497" s="23"/>
    </row>
    <row r="498" spans="8:16" x14ac:dyDescent="0.25">
      <c r="H498" s="23"/>
      <c r="I498" s="23"/>
      <c r="J498" s="23"/>
      <c r="K498" s="23"/>
      <c r="L498" s="23"/>
      <c r="M498" s="61">
        <v>868</v>
      </c>
      <c r="N498" s="62">
        <v>2.5312649586181459E-3</v>
      </c>
      <c r="O498" s="56">
        <f>N498/MAX($N$10:$N$730)</f>
        <v>0.12619494106561974</v>
      </c>
      <c r="P498" s="23"/>
    </row>
    <row r="499" spans="8:16" x14ac:dyDescent="0.25">
      <c r="H499" s="23"/>
      <c r="I499" s="23"/>
      <c r="J499" s="23"/>
      <c r="K499" s="23"/>
      <c r="L499" s="23"/>
      <c r="M499" s="61">
        <v>869</v>
      </c>
      <c r="N499" s="62">
        <v>2.484952692682041E-3</v>
      </c>
      <c r="O499" s="56">
        <f>N499/MAX($N$10:$N$730)</f>
        <v>0.1238860663464704</v>
      </c>
      <c r="P499" s="23"/>
    </row>
    <row r="500" spans="8:16" x14ac:dyDescent="0.25">
      <c r="H500" s="23"/>
      <c r="I500" s="23"/>
      <c r="J500" s="23"/>
      <c r="K500" s="23"/>
      <c r="L500" s="23"/>
      <c r="M500" s="61">
        <v>870</v>
      </c>
      <c r="N500" s="62">
        <v>2.4381345633701507E-3</v>
      </c>
      <c r="O500" s="56">
        <f>N500/MAX($N$10:$N$730)</f>
        <v>0.12155197206321451</v>
      </c>
      <c r="P500" s="23"/>
    </row>
    <row r="501" spans="8:16" x14ac:dyDescent="0.25">
      <c r="H501" s="23"/>
      <c r="I501" s="23"/>
      <c r="J501" s="23"/>
      <c r="K501" s="23"/>
      <c r="L501" s="23"/>
      <c r="M501" s="61">
        <v>871</v>
      </c>
      <c r="N501" s="62">
        <v>2.3907700964344489E-3</v>
      </c>
      <c r="O501" s="56">
        <f>N501/MAX($N$10:$N$730)</f>
        <v>0.11919064039257882</v>
      </c>
      <c r="P501" s="23"/>
    </row>
    <row r="502" spans="8:16" x14ac:dyDescent="0.25">
      <c r="H502" s="23"/>
      <c r="I502" s="23"/>
      <c r="J502" s="23"/>
      <c r="K502" s="23"/>
      <c r="L502" s="23"/>
      <c r="M502" s="61">
        <v>872</v>
      </c>
      <c r="N502" s="62">
        <v>2.3435322730336059E-3</v>
      </c>
      <c r="O502" s="56">
        <f>N502/MAX($N$10:$N$730)</f>
        <v>0.11683562247166079</v>
      </c>
      <c r="P502" s="23"/>
    </row>
    <row r="503" spans="8:16" x14ac:dyDescent="0.25">
      <c r="H503" s="23"/>
      <c r="I503" s="23"/>
      <c r="J503" s="23"/>
      <c r="K503" s="23"/>
      <c r="L503" s="23"/>
      <c r="M503" s="61">
        <v>873</v>
      </c>
      <c r="N503" s="62">
        <v>2.2954779266869123E-3</v>
      </c>
      <c r="O503" s="56">
        <f>N503/MAX($N$10:$N$730)</f>
        <v>0.11443989721005941</v>
      </c>
      <c r="P503" s="23"/>
    </row>
    <row r="504" spans="8:16" x14ac:dyDescent="0.25">
      <c r="H504" s="23"/>
      <c r="I504" s="23"/>
      <c r="J504" s="23"/>
      <c r="K504" s="23"/>
      <c r="L504" s="23"/>
      <c r="M504" s="61">
        <v>874</v>
      </c>
      <c r="N504" s="62">
        <v>2.246527328976896E-3</v>
      </c>
      <c r="O504" s="56">
        <f>N504/MAX($N$10:$N$730)</f>
        <v>0.1119994897876319</v>
      </c>
      <c r="P504" s="23"/>
    </row>
    <row r="505" spans="8:16" x14ac:dyDescent="0.25">
      <c r="H505" s="23"/>
      <c r="I505" s="23"/>
      <c r="J505" s="23"/>
      <c r="K505" s="23"/>
      <c r="L505" s="23"/>
      <c r="M505" s="61">
        <v>875</v>
      </c>
      <c r="N505" s="62">
        <v>2.1981534849437332E-3</v>
      </c>
      <c r="O505" s="56">
        <f>N505/MAX($N$10:$N$730)</f>
        <v>0.10958783612960671</v>
      </c>
      <c r="P505" s="23"/>
    </row>
    <row r="506" spans="8:16" x14ac:dyDescent="0.25">
      <c r="H506" s="23"/>
      <c r="I506" s="23"/>
      <c r="J506" s="23"/>
      <c r="K506" s="23"/>
      <c r="L506" s="23"/>
      <c r="M506" s="61">
        <v>876</v>
      </c>
      <c r="N506" s="62">
        <v>2.148603339573204E-3</v>
      </c>
      <c r="O506" s="56">
        <f>N506/MAX($N$10:$N$730)</f>
        <v>0.10711753856018892</v>
      </c>
      <c r="P506" s="23"/>
    </row>
    <row r="507" spans="8:16" x14ac:dyDescent="0.25">
      <c r="H507" s="23"/>
      <c r="I507" s="23"/>
      <c r="J507" s="23"/>
      <c r="K507" s="23"/>
      <c r="L507" s="23"/>
      <c r="M507" s="61">
        <v>877</v>
      </c>
      <c r="N507" s="62">
        <v>2.0994100859100528E-3</v>
      </c>
      <c r="O507" s="56">
        <f>N507/MAX($N$10:$N$730)</f>
        <v>0.10466503364729492</v>
      </c>
      <c r="P507" s="23"/>
    </row>
    <row r="508" spans="8:16" x14ac:dyDescent="0.25">
      <c r="H508" s="23"/>
      <c r="I508" s="23"/>
      <c r="J508" s="23"/>
      <c r="K508" s="23"/>
      <c r="L508" s="23"/>
      <c r="M508" s="61">
        <v>878</v>
      </c>
      <c r="N508" s="62">
        <v>2.0500603205026425E-3</v>
      </c>
      <c r="O508" s="56">
        <f>N508/MAX($N$10:$N$730)</f>
        <v>0.10220472592012987</v>
      </c>
      <c r="P508" s="23"/>
    </row>
    <row r="509" spans="8:16" x14ac:dyDescent="0.25">
      <c r="H509" s="23"/>
      <c r="I509" s="23"/>
      <c r="J509" s="23"/>
      <c r="K509" s="23"/>
      <c r="L509" s="23"/>
      <c r="M509" s="61">
        <v>879</v>
      </c>
      <c r="N509" s="62">
        <v>2.0002861960459343E-3</v>
      </c>
      <c r="O509" s="56">
        <f>N509/MAX($N$10:$N$730)</f>
        <v>9.9723261986051581E-2</v>
      </c>
      <c r="P509" s="23"/>
    </row>
    <row r="510" spans="8:16" x14ac:dyDescent="0.25">
      <c r="H510" s="23"/>
      <c r="I510" s="23"/>
      <c r="J510" s="23"/>
      <c r="K510" s="23"/>
      <c r="L510" s="23"/>
      <c r="M510" s="61">
        <v>880</v>
      </c>
      <c r="N510" s="62">
        <v>1.9504462597171798E-3</v>
      </c>
      <c r="O510" s="56">
        <f>N510/MAX($N$10:$N$730)</f>
        <v>9.7238517034201513E-2</v>
      </c>
      <c r="P510" s="23"/>
    </row>
    <row r="511" spans="8:16" x14ac:dyDescent="0.25">
      <c r="H511" s="23"/>
      <c r="I511" s="23"/>
      <c r="J511" s="23"/>
      <c r="K511" s="23"/>
      <c r="L511" s="23"/>
      <c r="M511" s="61">
        <v>881</v>
      </c>
      <c r="N511" s="62">
        <v>1.9002936218495169E-3</v>
      </c>
      <c r="O511" s="56">
        <f>N511/MAX($N$10:$N$730)</f>
        <v>9.4738182504445212E-2</v>
      </c>
      <c r="P511" s="23"/>
    </row>
    <row r="512" spans="8:16" x14ac:dyDescent="0.25">
      <c r="H512" s="23"/>
      <c r="I512" s="23"/>
      <c r="J512" s="23"/>
      <c r="K512" s="23"/>
      <c r="L512" s="23"/>
      <c r="M512" s="61">
        <v>882</v>
      </c>
      <c r="N512" s="62">
        <v>1.8501648847295549E-3</v>
      </c>
      <c r="O512" s="56">
        <f>N512/MAX($N$10:$N$730)</f>
        <v>9.2239039534441403E-2</v>
      </c>
      <c r="P512" s="23"/>
    </row>
    <row r="513" spans="8:16" x14ac:dyDescent="0.25">
      <c r="H513" s="23"/>
      <c r="I513" s="23"/>
      <c r="J513" s="23"/>
      <c r="K513" s="23"/>
      <c r="L513" s="23"/>
      <c r="M513" s="61">
        <v>883</v>
      </c>
      <c r="N513" s="62">
        <v>1.7998890240410663E-3</v>
      </c>
      <c r="O513" s="56">
        <f>N513/MAX($N$10:$N$730)</f>
        <v>8.9732561792944629E-2</v>
      </c>
      <c r="P513" s="23"/>
    </row>
    <row r="514" spans="8:16" x14ac:dyDescent="0.25">
      <c r="H514" s="23"/>
      <c r="I514" s="23"/>
      <c r="J514" s="23"/>
      <c r="K514" s="23"/>
      <c r="L514" s="23"/>
      <c r="M514" s="61">
        <v>884</v>
      </c>
      <c r="N514" s="62">
        <v>1.7495660789193608E-3</v>
      </c>
      <c r="O514" s="56">
        <f>N514/MAX($N$10:$N$730)</f>
        <v>8.7223736680717381E-2</v>
      </c>
      <c r="P514" s="23"/>
    </row>
    <row r="515" spans="8:16" x14ac:dyDescent="0.25">
      <c r="H515" s="23"/>
      <c r="I515" s="23"/>
      <c r="J515" s="23"/>
      <c r="K515" s="23"/>
      <c r="L515" s="23"/>
      <c r="M515" s="61">
        <v>885</v>
      </c>
      <c r="N515" s="62">
        <v>1.6992948190981754E-3</v>
      </c>
      <c r="O515" s="56">
        <f>N515/MAX($N$10:$N$730)</f>
        <v>8.4717488313145378E-2</v>
      </c>
      <c r="P515" s="23"/>
    </row>
    <row r="516" spans="8:16" x14ac:dyDescent="0.25">
      <c r="H516" s="23"/>
      <c r="I516" s="23"/>
      <c r="J516" s="23"/>
      <c r="K516" s="23"/>
      <c r="L516" s="23"/>
      <c r="M516" s="61">
        <v>886</v>
      </c>
      <c r="N516" s="62">
        <v>1.6489734505868525E-3</v>
      </c>
      <c r="O516" s="56">
        <f>N516/MAX($N$10:$N$730)</f>
        <v>8.2208741802035606E-2</v>
      </c>
      <c r="P516" s="23"/>
    </row>
    <row r="517" spans="8:16" x14ac:dyDescent="0.25">
      <c r="H517" s="23"/>
      <c r="I517" s="23"/>
      <c r="J517" s="23"/>
      <c r="K517" s="23"/>
      <c r="L517" s="23"/>
      <c r="M517" s="61">
        <v>887</v>
      </c>
      <c r="N517" s="62">
        <v>1.5986881467003691E-3</v>
      </c>
      <c r="O517" s="56">
        <f>N517/MAX($N$10:$N$730)</f>
        <v>7.9701793274653543E-2</v>
      </c>
      <c r="P517" s="23"/>
    </row>
    <row r="518" spans="8:16" x14ac:dyDescent="0.25">
      <c r="H518" s="23"/>
      <c r="I518" s="23"/>
      <c r="J518" s="23"/>
      <c r="K518" s="23"/>
      <c r="L518" s="23"/>
      <c r="M518" s="61">
        <v>888</v>
      </c>
      <c r="N518" s="62">
        <v>1.54847487072092E-3</v>
      </c>
      <c r="O518" s="56">
        <f>N518/MAX($N$10:$N$730)</f>
        <v>7.7198435662340401E-2</v>
      </c>
      <c r="P518" s="23"/>
    </row>
    <row r="519" spans="8:16" x14ac:dyDescent="0.25">
      <c r="H519" s="23"/>
      <c r="I519" s="23"/>
      <c r="J519" s="23"/>
      <c r="K519" s="23"/>
      <c r="L519" s="23"/>
      <c r="M519" s="61">
        <v>889</v>
      </c>
      <c r="N519" s="62">
        <v>1.4984259556682991E-3</v>
      </c>
      <c r="O519" s="56">
        <f>N519/MAX($N$10:$N$730)</f>
        <v>7.4703272181346425E-2</v>
      </c>
      <c r="P519" s="23"/>
    </row>
    <row r="520" spans="8:16" x14ac:dyDescent="0.25">
      <c r="H520" s="23"/>
      <c r="I520" s="23"/>
      <c r="J520" s="23"/>
      <c r="K520" s="23"/>
      <c r="L520" s="23"/>
      <c r="M520" s="61">
        <v>890</v>
      </c>
      <c r="N520" s="62">
        <v>1.4484067153949414E-3</v>
      </c>
      <c r="O520" s="56">
        <f>N520/MAX($N$10:$N$730)</f>
        <v>7.2209588121543627E-2</v>
      </c>
      <c r="P520" s="23"/>
    </row>
    <row r="521" spans="8:16" x14ac:dyDescent="0.25">
      <c r="H521" s="23"/>
      <c r="I521" s="23"/>
      <c r="J521" s="23"/>
      <c r="K521" s="23"/>
      <c r="L521" s="23"/>
      <c r="M521" s="61">
        <v>891</v>
      </c>
      <c r="N521" s="62">
        <v>1.3985823955721885E-3</v>
      </c>
      <c r="O521" s="56">
        <f>N521/MAX($N$10:$N$730)</f>
        <v>6.9725621722743811E-2</v>
      </c>
      <c r="P521" s="23"/>
    </row>
    <row r="522" spans="8:16" x14ac:dyDescent="0.25">
      <c r="H522" s="23"/>
      <c r="I522" s="23"/>
      <c r="J522" s="23"/>
      <c r="K522" s="23"/>
      <c r="L522" s="23"/>
      <c r="M522" s="61">
        <v>892</v>
      </c>
      <c r="N522" s="62">
        <v>1.3488656435714295E-3</v>
      </c>
      <c r="O522" s="56">
        <f>N522/MAX($N$10:$N$730)</f>
        <v>6.7247018063593539E-2</v>
      </c>
      <c r="P522" s="23"/>
    </row>
    <row r="523" spans="8:16" x14ac:dyDescent="0.25">
      <c r="H523" s="23"/>
      <c r="I523" s="23"/>
      <c r="J523" s="23"/>
      <c r="K523" s="23"/>
      <c r="L523" s="23"/>
      <c r="M523" s="61">
        <v>893</v>
      </c>
      <c r="N523" s="62">
        <v>1.299437165165165E-3</v>
      </c>
      <c r="O523" s="56">
        <f>N523/MAX($N$10:$N$730)</f>
        <v>6.4782786139470111E-2</v>
      </c>
      <c r="P523" s="23"/>
    </row>
    <row r="524" spans="8:16" x14ac:dyDescent="0.25">
      <c r="H524" s="23"/>
      <c r="I524" s="23"/>
      <c r="J524" s="23"/>
      <c r="K524" s="23"/>
      <c r="L524" s="23"/>
      <c r="M524" s="61">
        <v>894</v>
      </c>
      <c r="N524" s="62">
        <v>1.2501392260537252E-3</v>
      </c>
      <c r="O524" s="56">
        <f>N524/MAX($N$10:$N$730)</f>
        <v>6.2325062186217542E-2</v>
      </c>
      <c r="P524" s="23"/>
    </row>
    <row r="525" spans="8:16" x14ac:dyDescent="0.25">
      <c r="H525" s="23"/>
      <c r="I525" s="23"/>
      <c r="J525" s="23"/>
      <c r="K525" s="23"/>
      <c r="L525" s="23"/>
      <c r="M525" s="61">
        <v>895</v>
      </c>
      <c r="N525" s="62">
        <v>1.2011124177976943E-3</v>
      </c>
      <c r="O525" s="56">
        <f>N525/MAX($N$10:$N$730)</f>
        <v>5.9880855325359014E-2</v>
      </c>
      <c r="P525" s="23"/>
    </row>
    <row r="526" spans="8:16" x14ac:dyDescent="0.25">
      <c r="H526" s="23"/>
      <c r="I526" s="23"/>
      <c r="J526" s="23"/>
      <c r="K526" s="23"/>
      <c r="L526" s="23"/>
      <c r="M526" s="61">
        <v>896</v>
      </c>
      <c r="N526" s="62">
        <v>1.1523304875210073E-3</v>
      </c>
      <c r="O526" s="56">
        <f>N526/MAX($N$10:$N$730)</f>
        <v>5.7448856732965764E-2</v>
      </c>
      <c r="P526" s="23"/>
    </row>
    <row r="527" spans="8:16" x14ac:dyDescent="0.25">
      <c r="H527" s="23"/>
      <c r="I527" s="23"/>
      <c r="J527" s="23"/>
      <c r="K527" s="23"/>
      <c r="L527" s="23"/>
      <c r="M527" s="61">
        <v>897</v>
      </c>
      <c r="N527" s="62">
        <v>1.1038940730357767E-3</v>
      </c>
      <c r="O527" s="56">
        <f>N527/MAX($N$10:$N$730)</f>
        <v>5.5034083656531098E-2</v>
      </c>
      <c r="P527" s="23"/>
    </row>
    <row r="528" spans="8:16" x14ac:dyDescent="0.25">
      <c r="H528" s="23"/>
      <c r="I528" s="23"/>
      <c r="J528" s="23"/>
      <c r="K528" s="23"/>
      <c r="L528" s="23"/>
      <c r="M528" s="61">
        <v>898</v>
      </c>
      <c r="N528" s="62">
        <v>1.0556689676697202E-3</v>
      </c>
      <c r="O528" s="56">
        <f>N528/MAX($N$10:$N$730)</f>
        <v>5.2629845289926008E-2</v>
      </c>
      <c r="P528" s="23"/>
    </row>
    <row r="529" spans="8:16" x14ac:dyDescent="0.25">
      <c r="H529" s="23"/>
      <c r="I529" s="23"/>
      <c r="J529" s="23"/>
      <c r="K529" s="23"/>
      <c r="L529" s="23"/>
      <c r="M529" s="61">
        <v>899</v>
      </c>
      <c r="N529" s="62">
        <v>1.0078312435299959E-3</v>
      </c>
      <c r="O529" s="56">
        <f>N529/MAX($N$10:$N$730)</f>
        <v>5.0244919619473277E-2</v>
      </c>
      <c r="P529" s="23"/>
    </row>
    <row r="530" spans="8:16" x14ac:dyDescent="0.25">
      <c r="H530" s="23"/>
      <c r="I530" s="23"/>
      <c r="J530" s="23"/>
      <c r="K530" s="23"/>
      <c r="L530" s="23"/>
      <c r="M530" s="61">
        <v>900</v>
      </c>
      <c r="N530" s="62">
        <v>9.6029728770403739E-4</v>
      </c>
      <c r="O530" s="56">
        <f>N530/MAX($N$10:$N$730)</f>
        <v>4.7875138165481473E-2</v>
      </c>
      <c r="P530" s="23"/>
    </row>
    <row r="531" spans="8:16" x14ac:dyDescent="0.25">
      <c r="H531" s="23"/>
      <c r="I531" s="23"/>
      <c r="J531" s="23"/>
      <c r="K531" s="23"/>
      <c r="L531" s="23"/>
      <c r="M531" s="61">
        <v>901</v>
      </c>
      <c r="N531" s="62">
        <v>9.1307201164648468E-4</v>
      </c>
      <c r="O531" s="56">
        <f>N531/MAX($N$10:$N$730)</f>
        <v>4.5520745786050795E-2</v>
      </c>
      <c r="P531" s="23"/>
    </row>
    <row r="532" spans="8:16" x14ac:dyDescent="0.25">
      <c r="H532" s="23"/>
      <c r="I532" s="23"/>
      <c r="J532" s="23"/>
      <c r="K532" s="23"/>
      <c r="L532" s="23"/>
      <c r="M532" s="61">
        <v>902</v>
      </c>
      <c r="N532" s="62">
        <v>8.6631636330053267E-4</v>
      </c>
      <c r="O532" s="56">
        <f>N532/MAX($N$10:$N$730)</f>
        <v>4.3189766459918406E-2</v>
      </c>
      <c r="P532" s="23"/>
    </row>
    <row r="533" spans="8:16" x14ac:dyDescent="0.25">
      <c r="H533" s="23"/>
      <c r="I533" s="23"/>
      <c r="J533" s="23"/>
      <c r="K533" s="23"/>
      <c r="L533" s="23"/>
      <c r="M533" s="61">
        <v>903</v>
      </c>
      <c r="N533" s="62">
        <v>8.1996219043897821E-4</v>
      </c>
      <c r="O533" s="56">
        <f>N533/MAX($N$10:$N$730)</f>
        <v>4.0878802492083588E-2</v>
      </c>
      <c r="P533" s="23"/>
    </row>
    <row r="534" spans="8:16" x14ac:dyDescent="0.25">
      <c r="H534" s="23"/>
      <c r="I534" s="23"/>
      <c r="J534" s="23"/>
      <c r="K534" s="23"/>
      <c r="L534" s="23"/>
      <c r="M534" s="61">
        <v>904</v>
      </c>
      <c r="N534" s="62">
        <v>7.73982991914615E-4</v>
      </c>
      <c r="O534" s="56">
        <f>N534/MAX($N$10:$N$730)</f>
        <v>3.8586532681184761E-2</v>
      </c>
      <c r="P534" s="23"/>
    </row>
    <row r="535" spans="8:16" x14ac:dyDescent="0.25">
      <c r="H535" s="23"/>
      <c r="I535" s="23"/>
      <c r="J535" s="23"/>
      <c r="K535" s="23"/>
      <c r="L535" s="23"/>
      <c r="M535" s="61">
        <v>905</v>
      </c>
      <c r="N535" s="62">
        <v>7.2843621085128018E-4</v>
      </c>
      <c r="O535" s="56">
        <f>N535/MAX($N$10:$N$730)</f>
        <v>3.6315820825261941E-2</v>
      </c>
      <c r="P535" s="23"/>
    </row>
    <row r="536" spans="8:16" x14ac:dyDescent="0.25">
      <c r="H536" s="23"/>
      <c r="I536" s="23"/>
      <c r="J536" s="23"/>
      <c r="K536" s="23"/>
      <c r="L536" s="23"/>
      <c r="M536" s="61">
        <v>906</v>
      </c>
      <c r="N536" s="62">
        <v>6.8332159003404926E-4</v>
      </c>
      <c r="O536" s="56">
        <f>N536/MAX($N$10:$N$730)</f>
        <v>3.4066654100994458E-2</v>
      </c>
      <c r="P536" s="23"/>
    </row>
    <row r="537" spans="8:16" x14ac:dyDescent="0.25">
      <c r="H537" s="23"/>
      <c r="I537" s="23"/>
      <c r="J537" s="23"/>
      <c r="K537" s="23"/>
      <c r="L537" s="23"/>
      <c r="M537" s="61">
        <v>907</v>
      </c>
      <c r="N537" s="62">
        <v>6.3865268803000859E-4</v>
      </c>
      <c r="O537" s="56">
        <f>N537/MAX($N$10:$N$730)</f>
        <v>3.1839708463923269E-2</v>
      </c>
      <c r="P537" s="23"/>
    </row>
    <row r="538" spans="8:16" x14ac:dyDescent="0.25">
      <c r="H538" s="23"/>
      <c r="I538" s="23"/>
      <c r="J538" s="23"/>
      <c r="K538" s="23"/>
      <c r="L538" s="23"/>
      <c r="M538" s="61">
        <v>908</v>
      </c>
      <c r="N538" s="62">
        <v>5.9446666593058833E-4</v>
      </c>
      <c r="O538" s="56">
        <f>N538/MAX($N$10:$N$730)</f>
        <v>2.963683656156637E-2</v>
      </c>
      <c r="P538" s="23"/>
    </row>
    <row r="539" spans="8:16" x14ac:dyDescent="0.25">
      <c r="H539" s="23"/>
      <c r="I539" s="23"/>
      <c r="J539" s="23"/>
      <c r="K539" s="23"/>
      <c r="L539" s="23"/>
      <c r="M539" s="61">
        <v>909</v>
      </c>
      <c r="N539" s="62">
        <v>5.5078766257961635E-4</v>
      </c>
      <c r="O539" s="56">
        <f>N539/MAX($N$10:$N$730)</f>
        <v>2.7459241823838861E-2</v>
      </c>
      <c r="P539" s="23"/>
    </row>
    <row r="540" spans="8:16" x14ac:dyDescent="0.25">
      <c r="H540" s="23"/>
      <c r="I540" s="23"/>
      <c r="J540" s="23"/>
      <c r="K540" s="23"/>
      <c r="L540" s="23"/>
      <c r="M540" s="61">
        <v>910</v>
      </c>
      <c r="N540" s="62">
        <v>5.0757271292768214E-4</v>
      </c>
      <c r="O540" s="56">
        <f>N540/MAX($N$10:$N$730)</f>
        <v>2.5304782249817536E-2</v>
      </c>
      <c r="P540" s="23"/>
    </row>
    <row r="541" spans="8:16" x14ac:dyDescent="0.25">
      <c r="H541" s="23"/>
      <c r="I541" s="23"/>
      <c r="J541" s="23"/>
      <c r="K541" s="23"/>
      <c r="L541" s="23"/>
      <c r="M541" s="61">
        <v>911</v>
      </c>
      <c r="N541" s="62">
        <v>4.6483259126911276E-4</v>
      </c>
      <c r="O541" s="56">
        <f>N541/MAX($N$10:$N$730)</f>
        <v>2.317399498652566E-2</v>
      </c>
      <c r="P541" s="23"/>
    </row>
    <row r="542" spans="8:16" x14ac:dyDescent="0.25">
      <c r="H542" s="23"/>
      <c r="I542" s="23"/>
      <c r="J542" s="23"/>
      <c r="K542" s="23"/>
      <c r="L542" s="23"/>
      <c r="M542" s="61">
        <v>912</v>
      </c>
      <c r="N542" s="62">
        <v>4.2259242521738296E-4</v>
      </c>
      <c r="O542" s="56">
        <f>N542/MAX($N$10:$N$730)</f>
        <v>2.1068132758491648E-2</v>
      </c>
      <c r="P542" s="23"/>
    </row>
    <row r="543" spans="8:16" x14ac:dyDescent="0.25">
      <c r="H543" s="23"/>
      <c r="I543" s="23"/>
      <c r="J543" s="23"/>
      <c r="K543" s="23"/>
      <c r="L543" s="23"/>
      <c r="M543" s="61">
        <v>913</v>
      </c>
      <c r="N543" s="62">
        <v>3.8091194234807679E-4</v>
      </c>
      <c r="O543" s="56">
        <f>N543/MAX($N$10:$N$730)</f>
        <v>1.8990173253948077E-2</v>
      </c>
      <c r="P543" s="23"/>
    </row>
    <row r="544" spans="8:16" x14ac:dyDescent="0.25">
      <c r="H544" s="23"/>
      <c r="I544" s="23"/>
      <c r="J544" s="23"/>
      <c r="K544" s="23"/>
      <c r="L544" s="23"/>
      <c r="M544" s="61">
        <v>914</v>
      </c>
      <c r="N544" s="62">
        <v>3.3974571520674606E-4</v>
      </c>
      <c r="O544" s="56">
        <f>N544/MAX($N$10:$N$730)</f>
        <v>1.693785171000739E-2</v>
      </c>
      <c r="P544" s="23"/>
    </row>
    <row r="545" spans="8:16" x14ac:dyDescent="0.25">
      <c r="H545" s="23"/>
      <c r="I545" s="23"/>
      <c r="J545" s="23"/>
      <c r="K545" s="23"/>
      <c r="L545" s="23"/>
      <c r="M545" s="61">
        <v>915</v>
      </c>
      <c r="N545" s="62">
        <v>2.9907775618214665E-4</v>
      </c>
      <c r="O545" s="56">
        <f>N545/MAX($N$10:$N$730)</f>
        <v>1.4910371072354173E-2</v>
      </c>
      <c r="P545" s="23"/>
    </row>
    <row r="546" spans="8:16" x14ac:dyDescent="0.25">
      <c r="H546" s="23"/>
      <c r="I546" s="23"/>
      <c r="J546" s="23"/>
      <c r="K546" s="23"/>
      <c r="L546" s="23"/>
      <c r="M546" s="61">
        <v>916</v>
      </c>
      <c r="N546" s="62">
        <v>2.5892066789077539E-4</v>
      </c>
      <c r="O546" s="56">
        <f>N546/MAX($N$10:$N$730)</f>
        <v>1.2908359638093664E-2</v>
      </c>
      <c r="P546" s="23"/>
    </row>
    <row r="547" spans="8:16" x14ac:dyDescent="0.25">
      <c r="H547" s="23"/>
      <c r="I547" s="23"/>
      <c r="J547" s="23"/>
      <c r="K547" s="23"/>
      <c r="L547" s="23"/>
      <c r="M547" s="61">
        <v>917</v>
      </c>
      <c r="N547" s="62">
        <v>2.1939117961578946E-4</v>
      </c>
      <c r="O547" s="56">
        <f>N547/MAX($N$10:$N$730)</f>
        <v>1.0937636886912686E-2</v>
      </c>
      <c r="P547" s="23"/>
    </row>
    <row r="548" spans="8:16" x14ac:dyDescent="0.25">
      <c r="H548" s="23"/>
      <c r="I548" s="23"/>
      <c r="J548" s="23"/>
      <c r="K548" s="23"/>
      <c r="L548" s="23"/>
      <c r="M548" s="61">
        <v>918</v>
      </c>
      <c r="N548" s="62">
        <v>1.8035675106722621E-4</v>
      </c>
      <c r="O548" s="56">
        <f>N548/MAX($N$10:$N$730)</f>
        <v>8.9915950893344389E-3</v>
      </c>
      <c r="P548" s="23"/>
    </row>
    <row r="549" spans="8:16" x14ac:dyDescent="0.25">
      <c r="H549" s="23"/>
      <c r="I549" s="23"/>
      <c r="J549" s="23"/>
      <c r="K549" s="23"/>
      <c r="L549" s="23"/>
      <c r="M549" s="61">
        <v>919</v>
      </c>
      <c r="N549" s="62">
        <v>1.4196988929599452E-4</v>
      </c>
      <c r="O549" s="56">
        <f>N549/MAX($N$10:$N$730)</f>
        <v>7.0778374076576819E-3</v>
      </c>
      <c r="P549" s="23"/>
    </row>
    <row r="550" spans="8:16" x14ac:dyDescent="0.25">
      <c r="H550" s="23"/>
      <c r="I550" s="23"/>
      <c r="J550" s="23"/>
      <c r="K550" s="23"/>
      <c r="L550" s="23"/>
      <c r="M550" s="61">
        <v>920</v>
      </c>
      <c r="N550" s="62">
        <v>1.0400545060071397E-4</v>
      </c>
      <c r="O550" s="56">
        <f>N550/MAX($N$10:$N$730)</f>
        <v>5.1851394159169459E-3</v>
      </c>
      <c r="P550" s="23"/>
    </row>
    <row r="551" spans="8:16" x14ac:dyDescent="0.25">
      <c r="H551" s="23"/>
      <c r="I551" s="23"/>
      <c r="J551" s="23"/>
      <c r="K551" s="23"/>
      <c r="L551" s="23"/>
      <c r="M551" s="61">
        <v>921</v>
      </c>
      <c r="N551" s="62">
        <v>6.6790388507114232E-5</v>
      </c>
      <c r="O551" s="56">
        <f>N551/MAX($N$10:$N$730)</f>
        <v>3.329801217651441E-3</v>
      </c>
      <c r="P551" s="23"/>
    </row>
    <row r="552" spans="8:16" x14ac:dyDescent="0.25">
      <c r="H552" s="23"/>
      <c r="I552" s="23"/>
      <c r="J552" s="23"/>
      <c r="K552" s="23"/>
      <c r="L552" s="23"/>
      <c r="M552" s="61">
        <v>922</v>
      </c>
      <c r="N552" s="62">
        <v>3.0035401736641003E-5</v>
      </c>
      <c r="O552" s="56">
        <f>N552/MAX($N$10:$N$730)</f>
        <v>1.4973998431625319E-3</v>
      </c>
      <c r="P552" s="23"/>
    </row>
    <row r="553" spans="8:16" x14ac:dyDescent="0.25">
      <c r="H553" s="23"/>
      <c r="I553" s="23"/>
      <c r="J553" s="23"/>
      <c r="K553" s="23"/>
      <c r="L553" s="23"/>
      <c r="M553" s="61">
        <v>923</v>
      </c>
      <c r="N553" s="62">
        <v>-6.1482796531785264E-6</v>
      </c>
      <c r="O553" s="56">
        <f>N553/MAX($N$10:$N$730)</f>
        <v>-3.0651938899015069E-4</v>
      </c>
      <c r="P553" s="23"/>
    </row>
    <row r="554" spans="8:16" x14ac:dyDescent="0.25">
      <c r="H554" s="23"/>
      <c r="I554" s="23"/>
      <c r="J554" s="23"/>
      <c r="K554" s="23"/>
      <c r="L554" s="23"/>
      <c r="M554" s="61">
        <v>924</v>
      </c>
      <c r="N554" s="62">
        <v>-4.1703489021266762E-5</v>
      </c>
      <c r="O554" s="56">
        <f>N554/MAX($N$10:$N$730)</f>
        <v>-2.0791064646754724E-3</v>
      </c>
      <c r="P554" s="23"/>
    </row>
    <row r="555" spans="8:16" x14ac:dyDescent="0.25">
      <c r="H555" s="23"/>
      <c r="I555" s="23"/>
      <c r="J555" s="23"/>
      <c r="K555" s="23"/>
      <c r="L555" s="23"/>
      <c r="M555" s="61">
        <v>925</v>
      </c>
      <c r="N555" s="62">
        <v>-7.6704785200912892E-5</v>
      </c>
      <c r="O555" s="56">
        <f>N555/MAX($N$10:$N$730)</f>
        <v>-3.8240784770174918E-3</v>
      </c>
      <c r="P555" s="23"/>
    </row>
    <row r="556" spans="8:16" x14ac:dyDescent="0.25">
      <c r="H556" s="23"/>
      <c r="I556" s="23"/>
      <c r="J556" s="23"/>
      <c r="K556" s="23"/>
      <c r="L556" s="23"/>
      <c r="M556" s="61">
        <v>926</v>
      </c>
      <c r="N556" s="62">
        <v>-1.1106870575613363E-4</v>
      </c>
      <c r="O556" s="56">
        <f>N556/MAX($N$10:$N$730)</f>
        <v>-5.5372744482591225E-3</v>
      </c>
      <c r="P556" s="23"/>
    </row>
    <row r="557" spans="8:16" x14ac:dyDescent="0.25">
      <c r="H557" s="23"/>
      <c r="I557" s="23"/>
      <c r="J557" s="23"/>
      <c r="K557" s="23"/>
      <c r="L557" s="23"/>
      <c r="M557" s="61">
        <v>927</v>
      </c>
      <c r="N557" s="62">
        <v>-1.44764411613215E-4</v>
      </c>
      <c r="O557" s="56">
        <f>N557/MAX($N$10:$N$730)</f>
        <v>-7.2171569118950878E-3</v>
      </c>
      <c r="P557" s="23"/>
    </row>
    <row r="558" spans="8:16" x14ac:dyDescent="0.25">
      <c r="H558" s="23"/>
      <c r="I558" s="23"/>
      <c r="J558" s="23"/>
      <c r="K558" s="23"/>
      <c r="L558" s="23"/>
      <c r="M558" s="61">
        <v>928</v>
      </c>
      <c r="N558" s="62">
        <v>-1.7803563664263574E-4</v>
      </c>
      <c r="O558" s="56">
        <f>N558/MAX($N$10:$N$730)</f>
        <v>-8.8758770974187839E-3</v>
      </c>
      <c r="P558" s="23"/>
    </row>
    <row r="559" spans="8:16" x14ac:dyDescent="0.25">
      <c r="H559" s="23"/>
      <c r="I559" s="23"/>
      <c r="J559" s="23"/>
      <c r="K559" s="23"/>
      <c r="L559" s="23"/>
      <c r="M559" s="61">
        <v>929</v>
      </c>
      <c r="N559" s="62">
        <v>-2.1058190764077227E-4</v>
      </c>
      <c r="O559" s="56">
        <f>N559/MAX($N$10:$N$730)</f>
        <v>-1.0498455064427696E-2</v>
      </c>
      <c r="P559" s="23"/>
    </row>
    <row r="560" spans="8:16" x14ac:dyDescent="0.25">
      <c r="H560" s="23"/>
      <c r="I560" s="23"/>
      <c r="J560" s="23"/>
      <c r="K560" s="23"/>
      <c r="L560" s="23"/>
      <c r="M560" s="61">
        <v>930</v>
      </c>
      <c r="N560" s="62">
        <v>-2.4245333371624355E-4</v>
      </c>
      <c r="O560" s="56">
        <f>N560/MAX($N$10:$N$730)</f>
        <v>-1.2087388977322784E-2</v>
      </c>
      <c r="P560" s="23"/>
    </row>
    <row r="561" spans="8:16" x14ac:dyDescent="0.25">
      <c r="H561" s="23"/>
      <c r="I561" s="23"/>
      <c r="J561" s="23"/>
      <c r="K561" s="23"/>
      <c r="L561" s="23"/>
      <c r="M561" s="61">
        <v>931</v>
      </c>
      <c r="N561" s="62">
        <v>-2.7380706860476774E-4</v>
      </c>
      <c r="O561" s="56">
        <f>N561/MAX($N$10:$N$730)</f>
        <v>-1.365051365653629E-2</v>
      </c>
      <c r="P561" s="23"/>
    </row>
    <row r="562" spans="8:16" x14ac:dyDescent="0.25">
      <c r="H562" s="23"/>
      <c r="I562" s="23"/>
      <c r="J562" s="23"/>
      <c r="K562" s="23"/>
      <c r="L562" s="23"/>
      <c r="M562" s="61">
        <v>932</v>
      </c>
      <c r="N562" s="62">
        <v>-3.0451938207808884E-4</v>
      </c>
      <c r="O562" s="56">
        <f>N562/MAX($N$10:$N$730)</f>
        <v>-1.5181660593785569E-2</v>
      </c>
      <c r="P562" s="23"/>
    </row>
    <row r="563" spans="8:16" x14ac:dyDescent="0.25">
      <c r="H563" s="23"/>
      <c r="I563" s="23"/>
      <c r="J563" s="23"/>
      <c r="K563" s="23"/>
      <c r="L563" s="23"/>
      <c r="M563" s="61">
        <v>933</v>
      </c>
      <c r="N563" s="62">
        <v>-3.3459918524137203E-4</v>
      </c>
      <c r="O563" s="56">
        <f>N563/MAX($N$10:$N$730)</f>
        <v>-1.6681274047735568E-2</v>
      </c>
      <c r="P563" s="23"/>
    </row>
    <row r="564" spans="8:16" x14ac:dyDescent="0.25">
      <c r="H564" s="23"/>
      <c r="I564" s="23"/>
      <c r="J564" s="23"/>
      <c r="K564" s="23"/>
      <c r="L564" s="23"/>
      <c r="M564" s="61">
        <v>934</v>
      </c>
      <c r="N564" s="62">
        <v>-3.6406765995613752E-4</v>
      </c>
      <c r="O564" s="56">
        <f>N564/MAX($N$10:$N$730)</f>
        <v>-1.8150410029436067E-2</v>
      </c>
      <c r="P564" s="23"/>
    </row>
    <row r="565" spans="8:16" x14ac:dyDescent="0.25">
      <c r="H565" s="23"/>
      <c r="I565" s="23"/>
      <c r="J565" s="23"/>
      <c r="K565" s="23"/>
      <c r="L565" s="23"/>
      <c r="M565" s="61">
        <v>935</v>
      </c>
      <c r="N565" s="62">
        <v>-3.9287469328279888E-4</v>
      </c>
      <c r="O565" s="56">
        <f>N565/MAX($N$10:$N$730)</f>
        <v>-1.958657018349514E-2</v>
      </c>
      <c r="P565" s="23"/>
    </row>
    <row r="566" spans="8:16" x14ac:dyDescent="0.25">
      <c r="H566" s="23"/>
      <c r="I566" s="23"/>
      <c r="J566" s="23"/>
      <c r="K566" s="23"/>
      <c r="L566" s="23"/>
      <c r="M566" s="61">
        <v>936</v>
      </c>
      <c r="N566" s="62">
        <v>-4.210949735366184E-4</v>
      </c>
      <c r="O566" s="56">
        <f>N566/MAX($N$10:$N$730)</f>
        <v>-2.0993478058295482E-2</v>
      </c>
      <c r="P566" s="23"/>
    </row>
    <row r="567" spans="8:16" x14ac:dyDescent="0.25">
      <c r="H567" s="23"/>
      <c r="I567" s="23"/>
      <c r="J567" s="23"/>
      <c r="K567" s="23"/>
      <c r="L567" s="23"/>
      <c r="M567" s="61">
        <v>937</v>
      </c>
      <c r="N567" s="62">
        <v>-4.4861478145735408E-4</v>
      </c>
      <c r="O567" s="56">
        <f>N567/MAX($N$10:$N$730)</f>
        <v>-2.2365464237328395E-2</v>
      </c>
      <c r="P567" s="23"/>
    </row>
    <row r="568" spans="8:16" x14ac:dyDescent="0.25">
      <c r="H568" s="23"/>
      <c r="I568" s="23"/>
      <c r="J568" s="23"/>
      <c r="K568" s="23"/>
      <c r="L568" s="23"/>
      <c r="M568" s="61">
        <v>938</v>
      </c>
      <c r="N568" s="62">
        <v>-4.7554447123695901E-4</v>
      </c>
      <c r="O568" s="56">
        <f>N568/MAX($N$10:$N$730)</f>
        <v>-2.3708030373315949E-2</v>
      </c>
      <c r="P568" s="23"/>
    </row>
    <row r="569" spans="8:16" x14ac:dyDescent="0.25">
      <c r="H569" s="23"/>
      <c r="I569" s="23"/>
      <c r="J569" s="23"/>
      <c r="K569" s="23"/>
      <c r="L569" s="23"/>
      <c r="M569" s="61">
        <v>939</v>
      </c>
      <c r="N569" s="62">
        <v>-5.0174213195740324E-4</v>
      </c>
      <c r="O569" s="56">
        <f>N569/MAX($N$10:$N$730)</f>
        <v>-2.5014101568833293E-2</v>
      </c>
      <c r="P569" s="23"/>
    </row>
    <row r="570" spans="8:16" x14ac:dyDescent="0.25">
      <c r="H570" s="23"/>
      <c r="I570" s="23"/>
      <c r="J570" s="23"/>
      <c r="K570" s="23"/>
      <c r="L570" s="23"/>
      <c r="M570" s="61">
        <v>940</v>
      </c>
      <c r="N570" s="62">
        <v>-5.2740916972984558E-4</v>
      </c>
      <c r="O570" s="56">
        <f>N570/MAX($N$10:$N$730)</f>
        <v>-2.6293718824227468E-2</v>
      </c>
      <c r="P570" s="23"/>
    </row>
    <row r="571" spans="8:16" x14ac:dyDescent="0.25">
      <c r="H571" s="23"/>
      <c r="I571" s="23"/>
      <c r="J571" s="23"/>
      <c r="K571" s="23"/>
      <c r="L571" s="23"/>
      <c r="M571" s="61">
        <v>941</v>
      </c>
      <c r="N571" s="62">
        <v>-5.524538174070772E-4</v>
      </c>
      <c r="O571" s="56">
        <f>N571/MAX($N$10:$N$730)</f>
        <v>-2.7542307134541224E-2</v>
      </c>
      <c r="P571" s="23"/>
    </row>
    <row r="572" spans="8:16" x14ac:dyDescent="0.25">
      <c r="H572" s="23"/>
      <c r="I572" s="23"/>
      <c r="J572" s="23"/>
      <c r="K572" s="23"/>
      <c r="L572" s="23"/>
      <c r="M572" s="61">
        <v>942</v>
      </c>
      <c r="N572" s="62">
        <v>-5.7689673591797708E-4</v>
      </c>
      <c r="O572" s="56">
        <f>N572/MAX($N$10:$N$730)</f>
        <v>-2.8760896539989585E-2</v>
      </c>
      <c r="P572" s="23"/>
    </row>
    <row r="573" spans="8:16" x14ac:dyDescent="0.25">
      <c r="H573" s="23"/>
      <c r="I573" s="23"/>
      <c r="J573" s="23"/>
      <c r="K573" s="23"/>
      <c r="L573" s="23"/>
      <c r="M573" s="61">
        <v>943</v>
      </c>
      <c r="N573" s="62">
        <v>-6.0065766943633416E-4</v>
      </c>
      <c r="O573" s="56">
        <f>N573/MAX($N$10:$N$730)</f>
        <v>-2.9945485926732452E-2</v>
      </c>
      <c r="P573" s="23"/>
    </row>
    <row r="574" spans="8:16" x14ac:dyDescent="0.25">
      <c r="H574" s="23"/>
      <c r="I574" s="23"/>
      <c r="J574" s="23"/>
      <c r="K574" s="23"/>
      <c r="L574" s="23"/>
      <c r="M574" s="61">
        <v>944</v>
      </c>
      <c r="N574" s="62">
        <v>-6.2377846708281965E-4</v>
      </c>
      <c r="O574" s="56">
        <f>N574/MAX($N$10:$N$730)</f>
        <v>-3.1098161661627148E-2</v>
      </c>
      <c r="P574" s="23"/>
    </row>
    <row r="575" spans="8:16" x14ac:dyDescent="0.25">
      <c r="H575" s="23"/>
      <c r="I575" s="23"/>
      <c r="J575" s="23"/>
      <c r="K575" s="23"/>
      <c r="L575" s="23"/>
      <c r="M575" s="61">
        <v>945</v>
      </c>
      <c r="N575" s="62">
        <v>-6.4625120413677804E-4</v>
      </c>
      <c r="O575" s="56">
        <f>N575/MAX($N$10:$N$730)</f>
        <v>-3.2218528661712209E-2</v>
      </c>
      <c r="P575" s="23"/>
    </row>
    <row r="576" spans="8:16" x14ac:dyDescent="0.25">
      <c r="H576" s="23"/>
      <c r="I576" s="23"/>
      <c r="J576" s="23"/>
      <c r="K576" s="23"/>
      <c r="L576" s="23"/>
      <c r="M576" s="61">
        <v>946</v>
      </c>
      <c r="N576" s="62">
        <v>-6.6822760742608835E-4</v>
      </c>
      <c r="O576" s="56">
        <f>N576/MAX($N$10:$N$730)</f>
        <v>-3.3314151191659765E-2</v>
      </c>
      <c r="P576" s="23"/>
    </row>
    <row r="577" spans="8:16" x14ac:dyDescent="0.25">
      <c r="H577" s="23"/>
      <c r="I577" s="23"/>
      <c r="J577" s="23"/>
      <c r="K577" s="23"/>
      <c r="L577" s="23"/>
      <c r="M577" s="61">
        <v>947</v>
      </c>
      <c r="N577" s="62">
        <v>-6.8936810319976459E-4</v>
      </c>
      <c r="O577" s="56">
        <f>N577/MAX($N$10:$N$730)</f>
        <v>-3.4368099972949519E-2</v>
      </c>
      <c r="P577" s="23"/>
    </row>
    <row r="578" spans="8:16" x14ac:dyDescent="0.25">
      <c r="H578" s="23"/>
      <c r="I578" s="23"/>
      <c r="J578" s="23"/>
      <c r="K578" s="23"/>
      <c r="L578" s="23"/>
      <c r="M578" s="61">
        <v>948</v>
      </c>
      <c r="N578" s="62">
        <v>-7.1014377992978839E-4</v>
      </c>
      <c r="O578" s="56">
        <f>N578/MAX($N$10:$N$730)</f>
        <v>-3.5403860884353669E-2</v>
      </c>
      <c r="P578" s="23"/>
    </row>
    <row r="579" spans="8:16" x14ac:dyDescent="0.25">
      <c r="H579" s="23"/>
      <c r="I579" s="23"/>
      <c r="J579" s="23"/>
      <c r="K579" s="23"/>
      <c r="L579" s="23"/>
      <c r="M579" s="61">
        <v>949</v>
      </c>
      <c r="N579" s="62">
        <v>-7.3013451913516835E-4</v>
      </c>
      <c r="O579" s="56">
        <f>N579/MAX($N$10:$N$730)</f>
        <v>-3.6400489130358503E-2</v>
      </c>
      <c r="P579" s="23"/>
    </row>
    <row r="580" spans="8:16" x14ac:dyDescent="0.25">
      <c r="H580" s="23"/>
      <c r="I580" s="23"/>
      <c r="J580" s="23"/>
      <c r="K580" s="23"/>
      <c r="L580" s="23"/>
      <c r="M580" s="61">
        <v>950</v>
      </c>
      <c r="N580" s="62">
        <v>-7.4956818943494575E-4</v>
      </c>
      <c r="O580" s="56">
        <f>N580/MAX($N$10:$N$730)</f>
        <v>-3.7369344986328594E-2</v>
      </c>
      <c r="P580" s="23"/>
    </row>
    <row r="581" spans="8:16" x14ac:dyDescent="0.25">
      <c r="H581" s="23"/>
      <c r="I581" s="23"/>
      <c r="J581" s="23"/>
      <c r="K581" s="23"/>
      <c r="L581" s="23"/>
      <c r="M581" s="61">
        <v>951</v>
      </c>
      <c r="N581" s="62">
        <v>-7.6846763595888158E-4</v>
      </c>
      <c r="O581" s="56">
        <f>N581/MAX($N$10:$N$730)</f>
        <v>-3.8311567384715105E-2</v>
      </c>
      <c r="P581" s="23"/>
    </row>
    <row r="582" spans="8:16" x14ac:dyDescent="0.25">
      <c r="H582" s="23"/>
      <c r="I582" s="23"/>
      <c r="J582" s="23"/>
      <c r="K582" s="23"/>
      <c r="L582" s="23"/>
      <c r="M582" s="61">
        <v>952</v>
      </c>
      <c r="N582" s="62">
        <v>-7.8663275269199077E-4</v>
      </c>
      <c r="O582" s="56">
        <f>N582/MAX($N$10:$N$730)</f>
        <v>-3.9217180140811665E-2</v>
      </c>
      <c r="P582" s="23"/>
    </row>
    <row r="583" spans="8:16" x14ac:dyDescent="0.25">
      <c r="H583" s="23"/>
      <c r="I583" s="23"/>
      <c r="J583" s="23"/>
      <c r="K583" s="23"/>
      <c r="L583" s="23"/>
      <c r="M583" s="61">
        <v>953</v>
      </c>
      <c r="N583" s="62">
        <v>-8.044038528612317E-4</v>
      </c>
      <c r="O583" s="56">
        <f>N583/MAX($N$10:$N$730)</f>
        <v>-4.0103149399341148E-2</v>
      </c>
      <c r="P583" s="23"/>
    </row>
    <row r="584" spans="8:16" x14ac:dyDescent="0.25">
      <c r="H584" s="23"/>
      <c r="I584" s="23"/>
      <c r="J584" s="23"/>
      <c r="K584" s="23"/>
      <c r="L584" s="23"/>
      <c r="M584" s="61">
        <v>954</v>
      </c>
      <c r="N584" s="62">
        <v>-8.2141181620418884E-4</v>
      </c>
      <c r="O584" s="56">
        <f>N584/MAX($N$10:$N$730)</f>
        <v>-4.095107285532041E-2</v>
      </c>
      <c r="P584" s="23"/>
    </row>
    <row r="585" spans="8:16" x14ac:dyDescent="0.25">
      <c r="H585" s="23"/>
      <c r="I585" s="23"/>
      <c r="J585" s="23"/>
      <c r="K585" s="23"/>
      <c r="L585" s="23"/>
      <c r="M585" s="61">
        <v>955</v>
      </c>
      <c r="N585" s="62">
        <v>-8.3798085393481641E-4</v>
      </c>
      <c r="O585" s="56">
        <f>N585/MAX($N$10:$N$730)</f>
        <v>-4.1777113895714708E-2</v>
      </c>
      <c r="P585" s="23"/>
    </row>
    <row r="586" spans="8:16" x14ac:dyDescent="0.25">
      <c r="H586" s="23"/>
      <c r="I586" s="23"/>
      <c r="J586" s="23"/>
      <c r="K586" s="23"/>
      <c r="L586" s="23"/>
      <c r="M586" s="61">
        <v>956</v>
      </c>
      <c r="N586" s="62">
        <v>-8.5402245729567059E-4</v>
      </c>
      <c r="O586" s="56">
        <f>N586/MAX($N$10:$N$730)</f>
        <v>-4.2576859960949294E-2</v>
      </c>
      <c r="P586" s="23"/>
    </row>
    <row r="587" spans="8:16" x14ac:dyDescent="0.25">
      <c r="H587" s="23"/>
      <c r="I587" s="23"/>
      <c r="J587" s="23"/>
      <c r="K587" s="23"/>
      <c r="L587" s="23"/>
      <c r="M587" s="61">
        <v>957</v>
      </c>
      <c r="N587" s="62">
        <v>-8.6933286758695237E-4</v>
      </c>
      <c r="O587" s="56">
        <f>N587/MAX($N$10:$N$730)</f>
        <v>-4.3340152763554012E-2</v>
      </c>
      <c r="P587" s="23"/>
    </row>
    <row r="588" spans="8:16" x14ac:dyDescent="0.25">
      <c r="H588" s="23"/>
      <c r="I588" s="23"/>
      <c r="J588" s="23"/>
      <c r="K588" s="23"/>
      <c r="L588" s="23"/>
      <c r="M588" s="61">
        <v>958</v>
      </c>
      <c r="N588" s="62">
        <v>-8.8421192021163626E-4</v>
      </c>
      <c r="O588" s="56">
        <f>N588/MAX($N$10:$N$730)</f>
        <v>-4.4081940446700892E-2</v>
      </c>
      <c r="P588" s="23"/>
    </row>
    <row r="589" spans="8:16" x14ac:dyDescent="0.25">
      <c r="H589" s="23"/>
      <c r="I589" s="23"/>
      <c r="J589" s="23"/>
      <c r="K589" s="23"/>
      <c r="L589" s="23"/>
      <c r="M589" s="61">
        <v>959</v>
      </c>
      <c r="N589" s="62">
        <v>-8.9849517750567381E-4</v>
      </c>
      <c r="O589" s="56">
        <f>N589/MAX($N$10:$N$730)</f>
        <v>-4.4794025053375236E-2</v>
      </c>
      <c r="P589" s="23"/>
    </row>
    <row r="590" spans="8:16" x14ac:dyDescent="0.25">
      <c r="H590" s="23"/>
      <c r="I590" s="23"/>
      <c r="J590" s="23"/>
      <c r="K590" s="23"/>
      <c r="L590" s="23"/>
      <c r="M590" s="61">
        <v>960</v>
      </c>
      <c r="N590" s="62">
        <v>-9.1243502050759309E-4</v>
      </c>
      <c r="O590" s="56">
        <f>N590/MAX($N$10:$N$730)</f>
        <v>-4.5488988913283263E-2</v>
      </c>
      <c r="P590" s="23"/>
    </row>
    <row r="591" spans="8:16" x14ac:dyDescent="0.25">
      <c r="H591" s="23"/>
      <c r="I591" s="23"/>
      <c r="J591" s="23"/>
      <c r="K591" s="23"/>
      <c r="L591" s="23"/>
      <c r="M591" s="61">
        <v>961</v>
      </c>
      <c r="N591" s="62">
        <v>-9.2568148575048609E-4</v>
      </c>
      <c r="O591" s="56">
        <f>N591/MAX($N$10:$N$730)</f>
        <v>-4.614938477384431E-2</v>
      </c>
      <c r="P591" s="23"/>
    </row>
    <row r="592" spans="8:16" x14ac:dyDescent="0.25">
      <c r="H592" s="23"/>
      <c r="I592" s="23"/>
      <c r="J592" s="23"/>
      <c r="K592" s="23"/>
      <c r="L592" s="23"/>
      <c r="M592" s="61">
        <v>962</v>
      </c>
      <c r="N592" s="62">
        <v>-9.3830994056746031E-4</v>
      </c>
      <c r="O592" s="56">
        <f>N592/MAX($N$10:$N$730)</f>
        <v>-4.6778970035534141E-2</v>
      </c>
      <c r="P592" s="23"/>
    </row>
    <row r="593" spans="8:16" x14ac:dyDescent="0.25">
      <c r="H593" s="23"/>
      <c r="I593" s="23"/>
      <c r="J593" s="23"/>
      <c r="K593" s="23"/>
      <c r="L593" s="23"/>
      <c r="M593" s="61">
        <v>963</v>
      </c>
      <c r="N593" s="62">
        <v>-9.5058427505919805E-4</v>
      </c>
      <c r="O593" s="56">
        <f>N593/MAX($N$10:$N$730)</f>
        <v>-4.7390900806562615E-2</v>
      </c>
      <c r="P593" s="23"/>
    </row>
    <row r="594" spans="8:16" x14ac:dyDescent="0.25">
      <c r="H594" s="23"/>
      <c r="I594" s="23"/>
      <c r="J594" s="23"/>
      <c r="K594" s="23"/>
      <c r="L594" s="23"/>
      <c r="M594" s="61">
        <v>964</v>
      </c>
      <c r="N594" s="62">
        <v>-9.6246247688167638E-4</v>
      </c>
      <c r="O594" s="56">
        <f>N594/MAX($N$10:$N$730)</f>
        <v>-4.7983082582654317E-2</v>
      </c>
      <c r="P594" s="23"/>
    </row>
    <row r="595" spans="8:16" x14ac:dyDescent="0.25">
      <c r="H595" s="23"/>
      <c r="I595" s="23"/>
      <c r="J595" s="23"/>
      <c r="K595" s="23"/>
      <c r="L595" s="23"/>
      <c r="M595" s="61">
        <v>965</v>
      </c>
      <c r="N595" s="62">
        <v>-9.7366095856497989E-4</v>
      </c>
      <c r="O595" s="56">
        <f>N595/MAX($N$10:$N$730)</f>
        <v>-4.854137725316577E-2</v>
      </c>
      <c r="P595" s="23"/>
    </row>
    <row r="596" spans="8:16" x14ac:dyDescent="0.25">
      <c r="H596" s="23"/>
      <c r="I596" s="23"/>
      <c r="J596" s="23"/>
      <c r="K596" s="23"/>
      <c r="L596" s="23"/>
      <c r="M596" s="61">
        <v>966</v>
      </c>
      <c r="N596" s="62">
        <v>-9.8457262515982166E-4</v>
      </c>
      <c r="O596" s="56">
        <f>N596/MAX($N$10:$N$730)</f>
        <v>-4.9085372901734883E-2</v>
      </c>
      <c r="P596" s="23"/>
    </row>
    <row r="597" spans="8:16" x14ac:dyDescent="0.25">
      <c r="H597" s="23"/>
      <c r="I597" s="23"/>
      <c r="J597" s="23"/>
      <c r="K597" s="23"/>
      <c r="L597" s="23"/>
      <c r="M597" s="61">
        <v>967</v>
      </c>
      <c r="N597" s="62">
        <v>-9.9486393037916837E-4</v>
      </c>
      <c r="O597" s="56">
        <f>N597/MAX($N$10:$N$730)</f>
        <v>-4.9598440746024382E-2</v>
      </c>
      <c r="P597" s="23"/>
    </row>
    <row r="598" spans="8:16" x14ac:dyDescent="0.25">
      <c r="H598" s="23"/>
      <c r="I598" s="23"/>
      <c r="J598" s="23"/>
      <c r="K598" s="23"/>
      <c r="L598" s="23"/>
      <c r="M598" s="61">
        <v>968</v>
      </c>
      <c r="N598" s="62">
        <v>-1.004793618866991E-3</v>
      </c>
      <c r="O598" s="56">
        <f>N598/MAX($N$10:$N$730)</f>
        <v>-5.00934803700884E-2</v>
      </c>
      <c r="P598" s="23"/>
    </row>
    <row r="599" spans="8:16" x14ac:dyDescent="0.25">
      <c r="H599" s="23"/>
      <c r="I599" s="23"/>
      <c r="J599" s="23"/>
      <c r="K599" s="23"/>
      <c r="L599" s="23"/>
      <c r="M599" s="61">
        <v>969</v>
      </c>
      <c r="N599" s="62">
        <v>-1.0142298373448533E-3</v>
      </c>
      <c r="O599" s="56">
        <f>N599/MAX($N$10:$N$730)</f>
        <v>-5.0563918295064153E-2</v>
      </c>
      <c r="P599" s="23"/>
    </row>
    <row r="600" spans="8:16" x14ac:dyDescent="0.25">
      <c r="H600" s="23"/>
      <c r="I600" s="23"/>
      <c r="J600" s="23"/>
      <c r="K600" s="23"/>
      <c r="L600" s="23"/>
      <c r="M600" s="61">
        <v>970</v>
      </c>
      <c r="N600" s="62">
        <v>-1.0232272249118286E-3</v>
      </c>
      <c r="O600" s="56">
        <f>N600/MAX($N$10:$N$730)</f>
        <v>-5.1012478525747716E-2</v>
      </c>
      <c r="P600" s="23"/>
    </row>
    <row r="601" spans="8:16" x14ac:dyDescent="0.25">
      <c r="H601" s="23"/>
      <c r="I601" s="23"/>
      <c r="J601" s="23"/>
      <c r="K601" s="23"/>
      <c r="L601" s="23"/>
      <c r="M601" s="61">
        <v>971</v>
      </c>
      <c r="N601" s="62">
        <v>-1.0317714821744095E-3</v>
      </c>
      <c r="O601" s="56">
        <f>N601/MAX($N$10:$N$730)</f>
        <v>-5.1438448173069626E-2</v>
      </c>
      <c r="P601" s="23"/>
    </row>
    <row r="602" spans="8:16" x14ac:dyDescent="0.25">
      <c r="H602" s="23"/>
      <c r="I602" s="23"/>
      <c r="J602" s="23"/>
      <c r="K602" s="23"/>
      <c r="L602" s="23"/>
      <c r="M602" s="61">
        <v>972</v>
      </c>
      <c r="N602" s="62">
        <v>-1.0399670541543806E-3</v>
      </c>
      <c r="O602" s="56">
        <f>N602/MAX($N$10:$N$730)</f>
        <v>-5.1847034291046035E-2</v>
      </c>
      <c r="P602" s="23"/>
    </row>
    <row r="603" spans="8:16" x14ac:dyDescent="0.25">
      <c r="H603" s="23"/>
      <c r="I603" s="23"/>
      <c r="J603" s="23"/>
      <c r="K603" s="23"/>
      <c r="L603" s="23"/>
      <c r="M603" s="61">
        <v>973</v>
      </c>
      <c r="N603" s="62">
        <v>-1.0476918374506814E-3</v>
      </c>
      <c r="O603" s="56">
        <f>N603/MAX($N$10:$N$730)</f>
        <v>-5.2232149476045688E-2</v>
      </c>
      <c r="P603" s="23"/>
    </row>
    <row r="604" spans="8:16" x14ac:dyDescent="0.25">
      <c r="H604" s="23"/>
      <c r="I604" s="23"/>
      <c r="J604" s="23"/>
      <c r="K604" s="23"/>
      <c r="L604" s="23"/>
      <c r="M604" s="61">
        <v>974</v>
      </c>
      <c r="N604" s="62">
        <v>-1.0550703052299932E-3</v>
      </c>
      <c r="O604" s="56">
        <f>N604/MAX($N$10:$N$730)</f>
        <v>-5.2599999275172657E-2</v>
      </c>
      <c r="P604" s="23"/>
    </row>
    <row r="605" spans="8:16" x14ac:dyDescent="0.25">
      <c r="H605" s="23"/>
      <c r="I605" s="23"/>
      <c r="J605" s="23"/>
      <c r="K605" s="23"/>
      <c r="L605" s="23"/>
      <c r="M605" s="61">
        <v>975</v>
      </c>
      <c r="N605" s="62">
        <v>-1.0620190094269746E-3</v>
      </c>
      <c r="O605" s="56">
        <f>N605/MAX($N$10:$N$730)</f>
        <v>-5.2946423427110985E-2</v>
      </c>
      <c r="P605" s="23"/>
    </row>
    <row r="606" spans="8:16" x14ac:dyDescent="0.25">
      <c r="H606" s="23"/>
      <c r="I606" s="23"/>
      <c r="J606" s="23"/>
      <c r="K606" s="23"/>
      <c r="L606" s="23"/>
      <c r="M606" s="61">
        <v>976</v>
      </c>
      <c r="N606" s="62">
        <v>-1.0686117625196172E-3</v>
      </c>
      <c r="O606" s="56">
        <f>N606/MAX($N$10:$N$730)</f>
        <v>-5.3275101815816843E-2</v>
      </c>
      <c r="P606" s="23"/>
    </row>
    <row r="607" spans="8:16" x14ac:dyDescent="0.25">
      <c r="H607" s="23"/>
      <c r="I607" s="23"/>
      <c r="J607" s="23"/>
      <c r="K607" s="23"/>
      <c r="L607" s="23"/>
      <c r="M607" s="61">
        <v>977</v>
      </c>
      <c r="N607" s="62">
        <v>-1.0748137898639743E-3</v>
      </c>
      <c r="O607" s="56">
        <f>N607/MAX($N$10:$N$730)</f>
        <v>-5.3584300768910943E-2</v>
      </c>
      <c r="P607" s="23"/>
    </row>
    <row r="608" spans="8:16" x14ac:dyDescent="0.25">
      <c r="H608" s="23"/>
      <c r="I608" s="23"/>
      <c r="J608" s="23"/>
      <c r="K608" s="23"/>
      <c r="L608" s="23"/>
      <c r="M608" s="61">
        <v>978</v>
      </c>
      <c r="N608" s="62">
        <v>-1.0805887849752128E-3</v>
      </c>
      <c r="O608" s="56">
        <f>N608/MAX($N$10:$N$730)</f>
        <v>-5.3872210244857242E-2</v>
      </c>
      <c r="P608" s="23"/>
    </row>
    <row r="609" spans="8:16" x14ac:dyDescent="0.25">
      <c r="H609" s="23"/>
      <c r="I609" s="23"/>
      <c r="J609" s="23"/>
      <c r="K609" s="23"/>
      <c r="L609" s="23"/>
      <c r="M609" s="61">
        <v>979</v>
      </c>
      <c r="N609" s="62">
        <v>-1.0859403467643627E-3</v>
      </c>
      <c r="O609" s="56">
        <f>N609/MAX($N$10:$N$730)</f>
        <v>-5.4139009665554585E-2</v>
      </c>
      <c r="P609" s="23"/>
    </row>
    <row r="610" spans="8:16" x14ac:dyDescent="0.25">
      <c r="H610" s="23"/>
      <c r="I610" s="23"/>
      <c r="J610" s="23"/>
      <c r="K610" s="23"/>
      <c r="L610" s="23"/>
      <c r="M610" s="61">
        <v>980</v>
      </c>
      <c r="N610" s="62">
        <v>-1.0911149002118745E-3</v>
      </c>
      <c r="O610" s="56">
        <f>N610/MAX($N$10:$N$730)</f>
        <v>-5.4396984424430132E-2</v>
      </c>
      <c r="P610" s="23"/>
    </row>
    <row r="611" spans="8:16" x14ac:dyDescent="0.25">
      <c r="H611" s="23"/>
      <c r="I611" s="23"/>
      <c r="J611" s="23"/>
      <c r="K611" s="23"/>
      <c r="L611" s="23"/>
      <c r="M611" s="61">
        <v>981</v>
      </c>
      <c r="N611" s="62">
        <v>-1.0958362427239045E-3</v>
      </c>
      <c r="O611" s="56">
        <f>N611/MAX($N$10:$N$730)</f>
        <v>-5.4632364580121738E-2</v>
      </c>
      <c r="P611" s="23"/>
    </row>
    <row r="612" spans="8:16" x14ac:dyDescent="0.25">
      <c r="H612" s="23"/>
      <c r="I612" s="23"/>
      <c r="J612" s="23"/>
      <c r="K612" s="23"/>
      <c r="L612" s="23"/>
      <c r="M612" s="61">
        <v>982</v>
      </c>
      <c r="N612" s="62">
        <v>-1.10042623383366E-3</v>
      </c>
      <c r="O612" s="56">
        <f>N612/MAX($N$10:$N$730)</f>
        <v>-5.4861196277734108E-2</v>
      </c>
      <c r="P612" s="23"/>
    </row>
    <row r="613" spans="8:16" x14ac:dyDescent="0.25">
      <c r="H613" s="23"/>
      <c r="I613" s="23"/>
      <c r="J613" s="23"/>
      <c r="K613" s="23"/>
      <c r="L613" s="23"/>
      <c r="M613" s="61">
        <v>983</v>
      </c>
      <c r="N613" s="62">
        <v>-1.1044407931880659E-3</v>
      </c>
      <c r="O613" s="56">
        <f>N613/MAX($N$10:$N$730)</f>
        <v>-5.5061340114675728E-2</v>
      </c>
      <c r="P613" s="23"/>
    </row>
    <row r="614" spans="8:16" x14ac:dyDescent="0.25">
      <c r="H614" s="23"/>
      <c r="I614" s="23"/>
      <c r="J614" s="23"/>
      <c r="K614" s="23"/>
      <c r="L614" s="23"/>
      <c r="M614" s="61">
        <v>984</v>
      </c>
      <c r="N614" s="62">
        <v>-1.1082060359198689E-3</v>
      </c>
      <c r="O614" s="56">
        <f>N614/MAX($N$10:$N$730)</f>
        <v>-5.5249054396825398E-2</v>
      </c>
      <c r="P614" s="23"/>
    </row>
    <row r="615" spans="8:16" x14ac:dyDescent="0.25">
      <c r="H615" s="23"/>
      <c r="I615" s="23"/>
      <c r="J615" s="23"/>
      <c r="K615" s="23"/>
      <c r="L615" s="23"/>
      <c r="M615" s="61">
        <v>985</v>
      </c>
      <c r="N615" s="62">
        <v>-1.1116356321565009E-3</v>
      </c>
      <c r="O615" s="56">
        <f>N615/MAX($N$10:$N$730)</f>
        <v>-5.5420035191817686E-2</v>
      </c>
      <c r="P615" s="23"/>
    </row>
    <row r="616" spans="8:16" x14ac:dyDescent="0.25">
      <c r="H616" s="23"/>
      <c r="I616" s="23"/>
      <c r="J616" s="23"/>
      <c r="K616" s="23"/>
      <c r="L616" s="23"/>
      <c r="M616" s="61">
        <v>986</v>
      </c>
      <c r="N616" s="62">
        <v>-1.114817298944676E-3</v>
      </c>
      <c r="O616" s="56">
        <f>N616/MAX($N$10:$N$730)</f>
        <v>-5.5578655588887214E-2</v>
      </c>
      <c r="P616" s="23"/>
    </row>
    <row r="617" spans="8:16" x14ac:dyDescent="0.25">
      <c r="H617" s="23"/>
      <c r="I617" s="23"/>
      <c r="J617" s="23"/>
      <c r="K617" s="23"/>
      <c r="L617" s="23"/>
      <c r="M617" s="61">
        <v>987</v>
      </c>
      <c r="N617" s="62">
        <v>-1.1177343707945951E-3</v>
      </c>
      <c r="O617" s="56">
        <f>N617/MAX($N$10:$N$730)</f>
        <v>-5.5724084738424245E-2</v>
      </c>
      <c r="P617" s="23"/>
    </row>
    <row r="618" spans="8:16" x14ac:dyDescent="0.25">
      <c r="H618" s="23"/>
      <c r="I618" s="23"/>
      <c r="J618" s="23"/>
      <c r="K618" s="23"/>
      <c r="L618" s="23"/>
      <c r="M618" s="61">
        <v>988</v>
      </c>
      <c r="N618" s="62">
        <v>-1.1202255753060544E-3</v>
      </c>
      <c r="O618" s="56">
        <f>N618/MAX($N$10:$N$730)</f>
        <v>-5.5848282486050643E-2</v>
      </c>
      <c r="P618" s="23"/>
    </row>
    <row r="619" spans="8:16" x14ac:dyDescent="0.25">
      <c r="H619" s="23"/>
      <c r="I619" s="23"/>
      <c r="J619" s="23"/>
      <c r="K619" s="23"/>
      <c r="L619" s="23"/>
      <c r="M619" s="61">
        <v>989</v>
      </c>
      <c r="N619" s="62">
        <v>-1.1225303961358683E-3</v>
      </c>
      <c r="O619" s="56">
        <f>N619/MAX($N$10:$N$730)</f>
        <v>-5.5963188168995807E-2</v>
      </c>
      <c r="P619" s="23"/>
    </row>
    <row r="620" spans="8:16" x14ac:dyDescent="0.25">
      <c r="H620" s="23"/>
      <c r="I620" s="23"/>
      <c r="J620" s="23"/>
      <c r="K620" s="23"/>
      <c r="L620" s="23"/>
      <c r="M620" s="61">
        <v>990</v>
      </c>
      <c r="N620" s="62">
        <v>-1.1245293284762575E-3</v>
      </c>
      <c r="O620" s="56">
        <f>N620/MAX($N$10:$N$730)</f>
        <v>-5.6062843935189198E-2</v>
      </c>
      <c r="P620" s="23"/>
    </row>
    <row r="621" spans="8:16" x14ac:dyDescent="0.25">
      <c r="H621" s="23"/>
      <c r="I621" s="23"/>
      <c r="J621" s="23"/>
      <c r="K621" s="23"/>
      <c r="L621" s="23"/>
      <c r="M621" s="61">
        <v>991</v>
      </c>
      <c r="N621" s="62">
        <v>-1.1263390018294594E-3</v>
      </c>
      <c r="O621" s="56">
        <f>N621/MAX($N$10:$N$730)</f>
        <v>-5.615306428979009E-2</v>
      </c>
      <c r="P621" s="23"/>
    </row>
    <row r="622" spans="8:16" x14ac:dyDescent="0.25">
      <c r="H622" s="23"/>
      <c r="I622" s="23"/>
      <c r="J622" s="23"/>
      <c r="K622" s="23"/>
      <c r="L622" s="23"/>
      <c r="M622" s="61">
        <v>992</v>
      </c>
      <c r="N622" s="62">
        <v>-1.1277702489249394E-3</v>
      </c>
      <c r="O622" s="56">
        <f>N622/MAX($N$10:$N$730)</f>
        <v>-5.6224418393693555E-2</v>
      </c>
      <c r="P622" s="23"/>
    </row>
    <row r="623" spans="8:16" x14ac:dyDescent="0.25">
      <c r="H623" s="23"/>
      <c r="I623" s="23"/>
      <c r="J623" s="23"/>
      <c r="K623" s="23"/>
      <c r="L623" s="23"/>
      <c r="M623" s="61">
        <v>993</v>
      </c>
      <c r="N623" s="62">
        <v>-1.1289494187195661E-3</v>
      </c>
      <c r="O623" s="56">
        <f>N623/MAX($N$10:$N$730)</f>
        <v>-5.6283205310579773E-2</v>
      </c>
      <c r="P623" s="23"/>
    </row>
    <row r="624" spans="8:16" x14ac:dyDescent="0.25">
      <c r="H624" s="23"/>
      <c r="I624" s="23"/>
      <c r="J624" s="23"/>
      <c r="K624" s="23"/>
      <c r="L624" s="23"/>
      <c r="M624" s="61">
        <v>994</v>
      </c>
      <c r="N624" s="62">
        <v>-1.1298621354197951E-3</v>
      </c>
      <c r="O624" s="56">
        <f>N624/MAX($N$10:$N$730)</f>
        <v>-5.6328708342493851E-2</v>
      </c>
      <c r="P624" s="23"/>
    </row>
    <row r="625" spans="8:16" x14ac:dyDescent="0.25">
      <c r="H625" s="23"/>
      <c r="I625" s="23"/>
      <c r="J625" s="23"/>
      <c r="K625" s="23"/>
      <c r="L625" s="23"/>
      <c r="M625" s="61">
        <v>995</v>
      </c>
      <c r="N625" s="62">
        <v>-1.1306062686704482E-3</v>
      </c>
      <c r="O625" s="56">
        <f>N625/MAX($N$10:$N$730)</f>
        <v>-5.6365806731341464E-2</v>
      </c>
      <c r="P625" s="23"/>
    </row>
    <row r="626" spans="8:16" x14ac:dyDescent="0.25">
      <c r="H626" s="23"/>
      <c r="I626" s="23"/>
      <c r="J626" s="23"/>
      <c r="K626" s="23"/>
      <c r="L626" s="23"/>
      <c r="M626" s="61">
        <v>996</v>
      </c>
      <c r="N626" s="62">
        <v>-1.1310911507138055E-3</v>
      </c>
      <c r="O626" s="56">
        <f>N626/MAX($N$10:$N$730)</f>
        <v>-5.6389980281675224E-2</v>
      </c>
      <c r="P626" s="23"/>
    </row>
    <row r="627" spans="8:16" x14ac:dyDescent="0.25">
      <c r="H627" s="23"/>
      <c r="I627" s="23"/>
      <c r="J627" s="23"/>
      <c r="K627" s="23"/>
      <c r="L627" s="23"/>
      <c r="M627" s="61">
        <v>997</v>
      </c>
      <c r="N627" s="62">
        <v>-1.1313656692758859E-3</v>
      </c>
      <c r="O627" s="56">
        <f>N627/MAX($N$10:$N$730)</f>
        <v>-5.6403666266481044E-2</v>
      </c>
      <c r="P627" s="23"/>
    </row>
    <row r="628" spans="8:16" x14ac:dyDescent="0.25">
      <c r="H628" s="23"/>
      <c r="I628" s="23"/>
      <c r="J628" s="23"/>
      <c r="K628" s="23"/>
      <c r="L628" s="23"/>
      <c r="M628" s="61">
        <v>998</v>
      </c>
      <c r="N628" s="62">
        <v>-1.1313997922979583E-3</v>
      </c>
      <c r="O628" s="56">
        <f>N628/MAX($N$10:$N$730)</f>
        <v>-5.6405367452579618E-2</v>
      </c>
      <c r="P628" s="23"/>
    </row>
    <row r="629" spans="8:16" x14ac:dyDescent="0.25">
      <c r="H629" s="23"/>
      <c r="I629" s="23"/>
      <c r="J629" s="23"/>
      <c r="K629" s="23"/>
      <c r="L629" s="23"/>
      <c r="M629" s="61">
        <v>999</v>
      </c>
      <c r="N629" s="62">
        <v>-1.1310825108402809E-3</v>
      </c>
      <c r="O629" s="56">
        <f>N629/MAX($N$10:$N$730)</f>
        <v>-5.6389549545127267E-2</v>
      </c>
      <c r="P629" s="23"/>
    </row>
    <row r="630" spans="8:16" x14ac:dyDescent="0.25">
      <c r="H630" s="23"/>
      <c r="I630" s="23"/>
      <c r="J630" s="23"/>
      <c r="K630" s="23"/>
      <c r="L630" s="23"/>
      <c r="M630" s="61">
        <v>1000</v>
      </c>
      <c r="N630" s="62">
        <v>-1.1306916753496647E-3</v>
      </c>
      <c r="O630" s="56">
        <f>N630/MAX($N$10:$N$730)</f>
        <v>-5.6370064638366815E-2</v>
      </c>
      <c r="P630" s="23"/>
    </row>
    <row r="631" spans="8:16" x14ac:dyDescent="0.25">
      <c r="H631" s="23"/>
      <c r="I631" s="23"/>
      <c r="J631" s="23"/>
      <c r="K631" s="23"/>
      <c r="L631" s="23"/>
      <c r="M631" s="61">
        <v>1001</v>
      </c>
      <c r="N631" s="62">
        <v>-1.1299457289554724E-3</v>
      </c>
      <c r="O631" s="56">
        <f>N631/MAX($N$10:$N$730)</f>
        <v>-5.6332875856160231E-2</v>
      </c>
      <c r="P631" s="23"/>
    </row>
    <row r="632" spans="8:16" x14ac:dyDescent="0.25">
      <c r="H632" s="23"/>
      <c r="I632" s="23"/>
      <c r="J632" s="23"/>
      <c r="K632" s="23"/>
      <c r="L632" s="23"/>
      <c r="M632" s="61">
        <v>1002</v>
      </c>
      <c r="N632" s="62">
        <v>-1.1290835174711908E-3</v>
      </c>
      <c r="O632" s="56">
        <f>N632/MAX($N$10:$N$730)</f>
        <v>-5.6289890736378689E-2</v>
      </c>
      <c r="P632" s="23"/>
    </row>
    <row r="633" spans="8:16" x14ac:dyDescent="0.25">
      <c r="H633" s="23"/>
      <c r="I633" s="23"/>
      <c r="J633" s="23"/>
      <c r="K633" s="23"/>
      <c r="L633" s="23"/>
      <c r="M633" s="61">
        <v>1003</v>
      </c>
      <c r="N633" s="62">
        <v>-1.1280669837100757E-3</v>
      </c>
      <c r="O633" s="56">
        <f>N633/MAX($N$10:$N$730)</f>
        <v>-5.6239211957123135E-2</v>
      </c>
      <c r="P633" s="23"/>
    </row>
    <row r="634" spans="8:16" x14ac:dyDescent="0.25">
      <c r="H634" s="23"/>
      <c r="I634" s="23"/>
      <c r="J634" s="23"/>
      <c r="K634" s="23"/>
      <c r="L634" s="23"/>
      <c r="M634" s="61">
        <v>1004</v>
      </c>
      <c r="N634" s="62">
        <v>-1.1267101552291949E-3</v>
      </c>
      <c r="O634" s="56">
        <f>N634/MAX($N$10:$N$730)</f>
        <v>-5.6171567955811484E-2</v>
      </c>
      <c r="P634" s="23"/>
    </row>
    <row r="635" spans="8:16" x14ac:dyDescent="0.25">
      <c r="H635" s="23"/>
      <c r="I635" s="23"/>
      <c r="J635" s="23"/>
      <c r="K635" s="23"/>
      <c r="L635" s="23"/>
      <c r="M635" s="61">
        <v>1005</v>
      </c>
      <c r="N635" s="62">
        <v>-1.1252169332004944E-3</v>
      </c>
      <c r="O635" s="56">
        <f>N635/MAX($N$10:$N$730)</f>
        <v>-5.6097124122791088E-2</v>
      </c>
      <c r="P635" s="23"/>
    </row>
    <row r="636" spans="8:16" x14ac:dyDescent="0.25">
      <c r="H636" s="23"/>
      <c r="I636" s="23"/>
      <c r="J636" s="23"/>
      <c r="K636" s="23"/>
      <c r="L636" s="23"/>
      <c r="M636" s="61">
        <v>1006</v>
      </c>
      <c r="N636" s="62">
        <v>-1.123544168285488E-3</v>
      </c>
      <c r="O636" s="56">
        <f>N636/MAX($N$10:$N$730)</f>
        <v>-5.6013729269499588E-2</v>
      </c>
      <c r="P636" s="23"/>
    </row>
    <row r="637" spans="8:16" x14ac:dyDescent="0.25">
      <c r="H637" s="23"/>
      <c r="I637" s="23"/>
      <c r="J637" s="23"/>
      <c r="K637" s="23"/>
      <c r="L637" s="23"/>
      <c r="M637" s="61">
        <v>1007</v>
      </c>
      <c r="N637" s="62">
        <v>-1.1216295438775071E-3</v>
      </c>
      <c r="O637" s="56">
        <f>N637/MAX($N$10:$N$730)</f>
        <v>-5.5918276632862196E-2</v>
      </c>
      <c r="P637" s="23"/>
    </row>
    <row r="638" spans="8:16" x14ac:dyDescent="0.25">
      <c r="H638" s="23"/>
      <c r="I638" s="23"/>
      <c r="J638" s="23"/>
      <c r="K638" s="23"/>
      <c r="L638" s="23"/>
      <c r="M638" s="61">
        <v>1008</v>
      </c>
      <c r="N638" s="62">
        <v>-1.1195356032611353E-3</v>
      </c>
      <c r="O638" s="56">
        <f>N638/MAX($N$10:$N$730)</f>
        <v>-5.5813884276867114E-2</v>
      </c>
      <c r="P638" s="23"/>
    </row>
    <row r="639" spans="8:16" x14ac:dyDescent="0.25">
      <c r="H639" s="23"/>
      <c r="I639" s="23"/>
      <c r="J639" s="23"/>
      <c r="K639" s="23"/>
      <c r="L639" s="23"/>
      <c r="M639" s="61">
        <v>1009</v>
      </c>
      <c r="N639" s="62">
        <v>-1.1173982247588375E-3</v>
      </c>
      <c r="O639" s="56">
        <f>N639/MAX($N$10:$N$730)</f>
        <v>-5.5707326346922222E-2</v>
      </c>
      <c r="P639" s="23"/>
    </row>
    <row r="640" spans="8:16" x14ac:dyDescent="0.25">
      <c r="H640" s="23"/>
      <c r="I640" s="23"/>
      <c r="J640" s="23"/>
      <c r="K640" s="23"/>
      <c r="L640" s="23"/>
      <c r="M640" s="61">
        <v>1010</v>
      </c>
      <c r="N640" s="62">
        <v>-1.1148523443580837E-3</v>
      </c>
      <c r="O640" s="56">
        <f>N640/MAX($N$10:$N$730)</f>
        <v>-5.5580402760341763E-2</v>
      </c>
      <c r="P640" s="23"/>
    </row>
    <row r="641" spans="8:16" x14ac:dyDescent="0.25">
      <c r="H641" s="23"/>
      <c r="I641" s="23"/>
      <c r="J641" s="23"/>
      <c r="K641" s="23"/>
      <c r="L641" s="23"/>
      <c r="M641" s="61">
        <v>1011</v>
      </c>
      <c r="N641" s="62">
        <v>-1.1122011813903686E-3</v>
      </c>
      <c r="O641" s="56">
        <f>N641/MAX($N$10:$N$730)</f>
        <v>-5.5448230364351737E-2</v>
      </c>
      <c r="P641" s="23"/>
    </row>
    <row r="642" spans="8:16" x14ac:dyDescent="0.25">
      <c r="H642" s="23"/>
      <c r="I642" s="23"/>
      <c r="J642" s="23"/>
      <c r="K642" s="23"/>
      <c r="L642" s="23"/>
      <c r="M642" s="61">
        <v>1012</v>
      </c>
      <c r="N642" s="62">
        <v>-1.1095122036174675E-3</v>
      </c>
      <c r="O642" s="56">
        <f>N642/MAX($N$10:$N$730)</f>
        <v>-5.5314172730273295E-2</v>
      </c>
      <c r="P642" s="23"/>
    </row>
    <row r="643" spans="8:16" x14ac:dyDescent="0.25">
      <c r="H643" s="23"/>
      <c r="I643" s="23"/>
      <c r="J643" s="23"/>
      <c r="K643" s="23"/>
      <c r="L643" s="23"/>
      <c r="M643" s="61">
        <v>1013</v>
      </c>
      <c r="N643" s="62">
        <v>-1.1065861185600039E-3</v>
      </c>
      <c r="O643" s="56">
        <f>N643/MAX($N$10:$N$730)</f>
        <v>-5.5168294231808565E-2</v>
      </c>
      <c r="P643" s="23"/>
    </row>
    <row r="644" spans="8:16" x14ac:dyDescent="0.25">
      <c r="H644" s="23"/>
      <c r="I644" s="23"/>
      <c r="J644" s="23"/>
      <c r="K644" s="23"/>
      <c r="L644" s="23"/>
      <c r="M644" s="61">
        <v>1014</v>
      </c>
      <c r="N644" s="62">
        <v>-1.1034682903140148E-3</v>
      </c>
      <c r="O644" s="56">
        <f>N644/MAX($N$10:$N$730)</f>
        <v>-5.5012856473143378E-2</v>
      </c>
      <c r="P644" s="23"/>
    </row>
    <row r="645" spans="8:16" x14ac:dyDescent="0.25">
      <c r="H645" s="23"/>
      <c r="I645" s="23"/>
      <c r="J645" s="23"/>
      <c r="K645" s="23"/>
      <c r="L645" s="23"/>
      <c r="M645" s="61">
        <v>1015</v>
      </c>
      <c r="N645" s="62">
        <v>-1.1001919550448079E-3</v>
      </c>
      <c r="O645" s="56">
        <f>N645/MAX($N$10:$N$730)</f>
        <v>-5.4849516426578482E-2</v>
      </c>
      <c r="P645" s="23"/>
    </row>
    <row r="646" spans="8:16" x14ac:dyDescent="0.25">
      <c r="H646" s="23"/>
      <c r="I646" s="23"/>
      <c r="J646" s="23"/>
      <c r="K646" s="23"/>
      <c r="L646" s="23"/>
      <c r="M646" s="61">
        <v>1016</v>
      </c>
      <c r="N646" s="62">
        <v>-1.0967532415915903E-3</v>
      </c>
      <c r="O646" s="56">
        <f>N646/MAX($N$10:$N$730)</f>
        <v>-5.4678081097340077E-2</v>
      </c>
      <c r="P646" s="23"/>
    </row>
    <row r="647" spans="8:16" x14ac:dyDescent="0.25">
      <c r="H647" s="23"/>
      <c r="I647" s="23"/>
      <c r="J647" s="23"/>
      <c r="K647" s="23"/>
      <c r="L647" s="23"/>
      <c r="M647" s="61">
        <v>1017</v>
      </c>
      <c r="N647" s="62">
        <v>-1.0931554164780562E-3</v>
      </c>
      <c r="O647" s="56">
        <f>N647/MAX($N$10:$N$730)</f>
        <v>-5.4498713336323584E-2</v>
      </c>
      <c r="P647" s="23"/>
    </row>
    <row r="648" spans="8:16" x14ac:dyDescent="0.25">
      <c r="H648" s="23"/>
      <c r="I648" s="23"/>
      <c r="J648" s="23"/>
      <c r="K648" s="23"/>
      <c r="L648" s="23"/>
      <c r="M648" s="61">
        <v>1018</v>
      </c>
      <c r="N648" s="62">
        <v>-1.0894718970820996E-3</v>
      </c>
      <c r="O648" s="56">
        <f>N648/MAX($N$10:$N$730)</f>
        <v>-5.4315073329968593E-2</v>
      </c>
      <c r="P648" s="23"/>
    </row>
    <row r="649" spans="8:16" x14ac:dyDescent="0.25">
      <c r="H649" s="23"/>
      <c r="I649" s="23"/>
      <c r="J649" s="23"/>
      <c r="K649" s="23"/>
      <c r="L649" s="23"/>
      <c r="M649" s="61">
        <v>1019</v>
      </c>
      <c r="N649" s="62">
        <v>-1.0856084652628314E-3</v>
      </c>
      <c r="O649" s="56">
        <f>N649/MAX($N$10:$N$730)</f>
        <v>-5.4122463880260978E-2</v>
      </c>
      <c r="P649" s="23"/>
    </row>
    <row r="650" spans="8:16" x14ac:dyDescent="0.25">
      <c r="H650" s="23"/>
      <c r="I650" s="23"/>
      <c r="J650" s="23"/>
      <c r="K650" s="23"/>
      <c r="L650" s="23"/>
      <c r="M650" s="61">
        <v>1020</v>
      </c>
      <c r="N650" s="62">
        <v>-1.0815702314962141E-3</v>
      </c>
      <c r="O650" s="56">
        <f>N650/MAX($N$10:$N$730)</f>
        <v>-5.3921139767408859E-2</v>
      </c>
      <c r="P650" s="23"/>
    </row>
    <row r="651" spans="8:16" x14ac:dyDescent="0.25">
      <c r="H651" s="23"/>
      <c r="I651" s="23"/>
      <c r="J651" s="23"/>
      <c r="K651" s="23"/>
      <c r="L651" s="23"/>
      <c r="M651" s="61">
        <v>1021</v>
      </c>
      <c r="N651" s="62">
        <v>-1.0774291077243353E-3</v>
      </c>
      <c r="O651" s="56">
        <f>N651/MAX($N$10:$N$730)</f>
        <v>-5.3714686125107033E-2</v>
      </c>
      <c r="P651" s="23"/>
    </row>
    <row r="652" spans="8:16" x14ac:dyDescent="0.25">
      <c r="H652" s="23"/>
      <c r="I652" s="23"/>
      <c r="J652" s="23"/>
      <c r="K652" s="23"/>
      <c r="L652" s="23"/>
      <c r="M652" s="61">
        <v>1022</v>
      </c>
      <c r="N652" s="62">
        <v>-1.0731145737731959E-3</v>
      </c>
      <c r="O652" s="56">
        <f>N652/MAX($N$10:$N$730)</f>
        <v>-5.3499587205558571E-2</v>
      </c>
      <c r="P652" s="23"/>
    </row>
    <row r="653" spans="8:16" x14ac:dyDescent="0.25">
      <c r="H653" s="23"/>
      <c r="I653" s="23"/>
      <c r="J653" s="23"/>
      <c r="K653" s="23"/>
      <c r="L653" s="23"/>
      <c r="M653" s="61">
        <v>1023</v>
      </c>
      <c r="N653" s="62">
        <v>-1.068748735421555E-3</v>
      </c>
      <c r="O653" s="56">
        <f>N653/MAX($N$10:$N$730)</f>
        <v>-5.3281930530933677E-2</v>
      </c>
      <c r="P653" s="23"/>
    </row>
    <row r="654" spans="8:16" x14ac:dyDescent="0.25">
      <c r="H654" s="23"/>
      <c r="I654" s="23"/>
      <c r="J654" s="23"/>
      <c r="K654" s="23"/>
      <c r="L654" s="23"/>
      <c r="M654" s="61">
        <v>1024</v>
      </c>
      <c r="N654" s="62">
        <v>-1.0642312613311114E-3</v>
      </c>
      <c r="O654" s="56">
        <f>N654/MAX($N$10:$N$730)</f>
        <v>-5.3056714132836733E-2</v>
      </c>
      <c r="P654" s="23"/>
    </row>
    <row r="655" spans="8:16" x14ac:dyDescent="0.25">
      <c r="H655" s="23"/>
      <c r="I655" s="23"/>
      <c r="J655" s="23"/>
      <c r="K655" s="23"/>
      <c r="L655" s="23"/>
      <c r="M655" s="61">
        <v>1025</v>
      </c>
      <c r="N655" s="62">
        <v>-1.059455412911018E-3</v>
      </c>
      <c r="O655" s="56">
        <f>N655/MAX($N$10:$N$730)</f>
        <v>-5.2818616612519839E-2</v>
      </c>
      <c r="P655" s="23"/>
    </row>
    <row r="656" spans="8:16" x14ac:dyDescent="0.25">
      <c r="H656" s="23"/>
      <c r="I656" s="23"/>
      <c r="J656" s="23"/>
      <c r="K656" s="23"/>
      <c r="L656" s="23"/>
      <c r="M656" s="61">
        <v>1026</v>
      </c>
      <c r="N656" s="62">
        <v>-1.054701086072426E-3</v>
      </c>
      <c r="O656" s="56">
        <f>N656/MAX($N$10:$N$730)</f>
        <v>-5.2581592039821476E-2</v>
      </c>
      <c r="P656" s="23"/>
    </row>
    <row r="657" spans="8:16" x14ac:dyDescent="0.25">
      <c r="H657" s="23"/>
      <c r="I657" s="23"/>
      <c r="J657" s="23"/>
      <c r="K657" s="23"/>
      <c r="L657" s="23"/>
      <c r="M657" s="61">
        <v>1027</v>
      </c>
      <c r="N657" s="62">
        <v>-1.049824180543711E-3</v>
      </c>
      <c r="O657" s="56">
        <f>N657/MAX($N$10:$N$730)</f>
        <v>-5.2338456368194765E-2</v>
      </c>
      <c r="P657" s="23"/>
    </row>
    <row r="658" spans="8:16" x14ac:dyDescent="0.25">
      <c r="H658" s="23"/>
      <c r="I658" s="23"/>
      <c r="J658" s="23"/>
      <c r="K658" s="23"/>
      <c r="L658" s="23"/>
      <c r="M658" s="61">
        <v>1028</v>
      </c>
      <c r="N658" s="62">
        <v>-1.0447731073838329E-3</v>
      </c>
      <c r="O658" s="56">
        <f>N658/MAX($N$10:$N$730)</f>
        <v>-5.208663765693787E-2</v>
      </c>
      <c r="P658" s="23"/>
    </row>
    <row r="659" spans="8:16" x14ac:dyDescent="0.25">
      <c r="H659" s="23"/>
      <c r="I659" s="23"/>
      <c r="J659" s="23"/>
      <c r="K659" s="23"/>
      <c r="L659" s="23"/>
      <c r="M659" s="61">
        <v>1029</v>
      </c>
      <c r="N659" s="62">
        <v>-1.0397094727982261E-3</v>
      </c>
      <c r="O659" s="56">
        <f>N659/MAX($N$10:$N$730)</f>
        <v>-5.1834192702120765E-2</v>
      </c>
      <c r="P659" s="23"/>
    </row>
    <row r="660" spans="8:16" x14ac:dyDescent="0.25">
      <c r="H660" s="23"/>
      <c r="I660" s="23"/>
      <c r="J660" s="23"/>
      <c r="K660" s="23"/>
      <c r="L660" s="23"/>
      <c r="M660" s="61">
        <v>1030</v>
      </c>
      <c r="N660" s="62">
        <v>-1.0345132116570681E-3</v>
      </c>
      <c r="O660" s="56">
        <f>N660/MAX($N$10:$N$730)</f>
        <v>-5.1575135717099339E-2</v>
      </c>
      <c r="P660" s="23"/>
    </row>
    <row r="661" spans="8:16" x14ac:dyDescent="0.25">
      <c r="H661" s="23"/>
      <c r="I661" s="23"/>
      <c r="J661" s="23"/>
      <c r="K661" s="23"/>
      <c r="L661" s="23"/>
      <c r="M661" s="61">
        <v>1031</v>
      </c>
      <c r="N661" s="62">
        <v>-1.0291305697034225E-3</v>
      </c>
      <c r="O661" s="56">
        <f>N661/MAX($N$10:$N$730)</f>
        <v>-5.1306786810437092E-2</v>
      </c>
      <c r="P661" s="23"/>
    </row>
    <row r="662" spans="8:16" x14ac:dyDescent="0.25">
      <c r="H662" s="23"/>
      <c r="I662" s="23"/>
      <c r="J662" s="23"/>
      <c r="K662" s="23"/>
      <c r="L662" s="23"/>
      <c r="M662" s="61">
        <v>1032</v>
      </c>
      <c r="N662" s="62">
        <v>-1.0237074394608674E-3</v>
      </c>
      <c r="O662" s="56">
        <f>N662/MAX($N$10:$N$730)</f>
        <v>-5.1036419380500388E-2</v>
      </c>
      <c r="P662" s="23"/>
    </row>
    <row r="663" spans="8:16" x14ac:dyDescent="0.25">
      <c r="H663" s="23"/>
      <c r="I663" s="23"/>
      <c r="J663" s="23"/>
      <c r="K663" s="23"/>
      <c r="L663" s="23"/>
      <c r="M663" s="61">
        <v>1033</v>
      </c>
      <c r="N663" s="62">
        <v>-1.0182107912394061E-3</v>
      </c>
      <c r="O663" s="56">
        <f>N663/MAX($N$10:$N$730)</f>
        <v>-5.0762386748711252E-2</v>
      </c>
      <c r="P663" s="23"/>
    </row>
    <row r="664" spans="8:16" x14ac:dyDescent="0.25">
      <c r="H664" s="23"/>
      <c r="I664" s="23"/>
      <c r="J664" s="23"/>
      <c r="K664" s="23"/>
      <c r="L664" s="23"/>
      <c r="M664" s="61">
        <v>1034</v>
      </c>
      <c r="N664" s="62">
        <v>-1.0125466251768907E-3</v>
      </c>
      <c r="O664" s="56">
        <f>N664/MAX($N$10:$N$730)</f>
        <v>-5.0480002599232396E-2</v>
      </c>
      <c r="P664" s="23"/>
    </row>
    <row r="665" spans="8:16" x14ac:dyDescent="0.25">
      <c r="H665" s="23"/>
      <c r="I665" s="23"/>
      <c r="J665" s="23"/>
      <c r="K665" s="23"/>
      <c r="L665" s="23"/>
      <c r="M665" s="61">
        <v>1035</v>
      </c>
      <c r="N665" s="62">
        <v>-1.0068910228859798E-3</v>
      </c>
      <c r="O665" s="56">
        <f>N665/MAX($N$10:$N$730)</f>
        <v>-5.019804539227856E-2</v>
      </c>
      <c r="P665" s="23"/>
    </row>
    <row r="666" spans="8:16" x14ac:dyDescent="0.25">
      <c r="H666" s="23"/>
      <c r="I666" s="23"/>
      <c r="J666" s="23"/>
      <c r="K666" s="23"/>
      <c r="L666" s="23"/>
      <c r="M666" s="61">
        <v>1036</v>
      </c>
      <c r="N666" s="62">
        <v>-1.0010267722740255E-3</v>
      </c>
      <c r="O666" s="56">
        <f>N666/MAX($N$10:$N$730)</f>
        <v>-4.9905686128247348E-2</v>
      </c>
      <c r="P666" s="23"/>
    </row>
    <row r="667" spans="8:16" x14ac:dyDescent="0.25">
      <c r="H667" s="23"/>
      <c r="I667" s="23"/>
      <c r="J667" s="23"/>
      <c r="K667" s="23"/>
      <c r="L667" s="23"/>
      <c r="M667" s="61">
        <v>1037</v>
      </c>
      <c r="N667" s="62">
        <v>-9.9515763372480873E-4</v>
      </c>
      <c r="O667" s="56">
        <f>N667/MAX($N$10:$N$730)</f>
        <v>-4.9613083178562972E-2</v>
      </c>
      <c r="P667" s="23"/>
    </row>
    <row r="668" spans="8:16" x14ac:dyDescent="0.25">
      <c r="H668" s="23"/>
      <c r="I668" s="23"/>
      <c r="J668" s="23"/>
      <c r="K668" s="23"/>
      <c r="L668" s="23"/>
      <c r="M668" s="61">
        <v>1038</v>
      </c>
      <c r="N668" s="62">
        <v>-9.8925259146235623E-4</v>
      </c>
      <c r="O668" s="56">
        <f>N668/MAX($N$10:$N$730)</f>
        <v>-4.9318690267317923E-2</v>
      </c>
      <c r="P668" s="23"/>
    </row>
    <row r="669" spans="8:16" x14ac:dyDescent="0.25">
      <c r="H669" s="23"/>
      <c r="I669" s="23"/>
      <c r="J669" s="23"/>
      <c r="K669" s="23"/>
      <c r="L669" s="23"/>
      <c r="M669" s="61">
        <v>1039</v>
      </c>
      <c r="N669" s="62">
        <v>-9.831249761912146E-4</v>
      </c>
      <c r="O669" s="56">
        <f>N669/MAX($N$10:$N$730)</f>
        <v>-4.901320109069824E-2</v>
      </c>
      <c r="P669" s="23"/>
    </row>
    <row r="670" spans="8:16" x14ac:dyDescent="0.25">
      <c r="H670" s="23"/>
      <c r="I670" s="23"/>
      <c r="J670" s="23"/>
      <c r="K670" s="23"/>
      <c r="L670" s="23"/>
      <c r="M670" s="61">
        <v>1040</v>
      </c>
      <c r="N670" s="62">
        <v>-9.7709064702095711E-4</v>
      </c>
      <c r="O670" s="56">
        <f>N670/MAX($N$10:$N$730)</f>
        <v>-4.8712362645707122E-2</v>
      </c>
      <c r="P670" s="23"/>
    </row>
    <row r="671" spans="8:16" x14ac:dyDescent="0.25">
      <c r="H671" s="23"/>
      <c r="I671" s="23"/>
      <c r="J671" s="23"/>
      <c r="K671" s="23"/>
      <c r="L671" s="23"/>
      <c r="M671" s="61">
        <v>1041</v>
      </c>
      <c r="N671" s="62">
        <v>-9.7089506325680652E-4</v>
      </c>
      <c r="O671" s="56">
        <f>N671/MAX($N$10:$N$730)</f>
        <v>-4.8403484934062532E-2</v>
      </c>
      <c r="P671" s="23"/>
    </row>
    <row r="672" spans="8:16" x14ac:dyDescent="0.25">
      <c r="H672" s="23"/>
      <c r="I672" s="23"/>
      <c r="J672" s="23"/>
      <c r="K672" s="23"/>
      <c r="L672" s="23"/>
      <c r="M672" s="61">
        <v>1042</v>
      </c>
      <c r="N672" s="62">
        <v>-9.6464907658474217E-4</v>
      </c>
      <c r="O672" s="56">
        <f>N672/MAX($N$10:$N$730)</f>
        <v>-4.8092094410800958E-2</v>
      </c>
      <c r="P672" s="23"/>
    </row>
    <row r="673" spans="8:16" x14ac:dyDescent="0.25">
      <c r="H673" s="23"/>
      <c r="I673" s="23"/>
      <c r="J673" s="23"/>
      <c r="K673" s="23"/>
      <c r="L673" s="23"/>
      <c r="M673" s="61">
        <v>1043</v>
      </c>
      <c r="N673" s="62">
        <v>-9.582916355871349E-4</v>
      </c>
      <c r="O673" s="56">
        <f>N673/MAX($N$10:$N$730)</f>
        <v>-4.7775147388210648E-2</v>
      </c>
      <c r="P673" s="23"/>
    </row>
    <row r="674" spans="8:16" x14ac:dyDescent="0.25">
      <c r="H674" s="23"/>
      <c r="I674" s="23"/>
      <c r="J674" s="23"/>
      <c r="K674" s="23"/>
      <c r="L674" s="23"/>
      <c r="M674" s="61">
        <v>1044</v>
      </c>
      <c r="N674" s="62">
        <v>-9.5180271505747207E-4</v>
      </c>
      <c r="O674" s="56">
        <f>N674/MAX($N$10:$N$730)</f>
        <v>-4.7451645519695336E-2</v>
      </c>
      <c r="P674" s="23"/>
    </row>
    <row r="675" spans="8:16" x14ac:dyDescent="0.25">
      <c r="H675" s="23"/>
      <c r="I675" s="23"/>
      <c r="J675" s="23"/>
      <c r="K675" s="23"/>
      <c r="L675" s="23"/>
      <c r="M675" s="61">
        <v>1045</v>
      </c>
      <c r="N675" s="62">
        <v>-9.4545157534007998E-4</v>
      </c>
      <c r="O675" s="56">
        <f>N675/MAX($N$10:$N$730)</f>
        <v>-4.7135012644260066E-2</v>
      </c>
      <c r="P675" s="23"/>
    </row>
    <row r="676" spans="8:16" x14ac:dyDescent="0.25">
      <c r="H676" s="23"/>
      <c r="I676" s="23"/>
      <c r="J676" s="23"/>
      <c r="K676" s="23"/>
      <c r="L676" s="23"/>
      <c r="M676" s="61">
        <v>1046</v>
      </c>
      <c r="N676" s="62">
        <v>-9.3885007186226448E-4</v>
      </c>
      <c r="O676" s="56">
        <f>N676/MAX($N$10:$N$730)</f>
        <v>-4.6805898009503619E-2</v>
      </c>
      <c r="P676" s="23"/>
    </row>
    <row r="677" spans="8:16" x14ac:dyDescent="0.25">
      <c r="H677" s="23"/>
      <c r="I677" s="23"/>
      <c r="J677" s="23"/>
      <c r="K677" s="23"/>
      <c r="L677" s="23"/>
      <c r="M677" s="61">
        <v>1047</v>
      </c>
      <c r="N677" s="62">
        <v>-9.3231580215024799E-4</v>
      </c>
      <c r="O677" s="56">
        <f>N677/MAX($N$10:$N$730)</f>
        <v>-4.6480135280316651E-2</v>
      </c>
      <c r="P677" s="23"/>
    </row>
    <row r="678" spans="8:16" x14ac:dyDescent="0.25">
      <c r="H678" s="23"/>
      <c r="I678" s="23"/>
      <c r="J678" s="23"/>
      <c r="K678" s="23"/>
      <c r="L678" s="23"/>
      <c r="M678" s="61">
        <v>1048</v>
      </c>
      <c r="N678" s="62">
        <v>-9.2563754890442429E-4</v>
      </c>
      <c r="O678" s="56">
        <f>N678/MAX($N$10:$N$730)</f>
        <v>-4.6147194324487953E-2</v>
      </c>
      <c r="P678" s="23"/>
    </row>
    <row r="679" spans="8:16" x14ac:dyDescent="0.25">
      <c r="H679" s="23"/>
      <c r="I679" s="23"/>
      <c r="J679" s="23"/>
      <c r="K679" s="23"/>
      <c r="L679" s="23"/>
      <c r="M679" s="61">
        <v>1049</v>
      </c>
      <c r="N679" s="62">
        <v>-9.1905363511373761E-4</v>
      </c>
      <c r="O679" s="56">
        <f>N679/MAX($N$10:$N$730)</f>
        <v>-4.5818956614734167E-2</v>
      </c>
      <c r="P679" s="23"/>
    </row>
    <row r="680" spans="8:16" x14ac:dyDescent="0.25">
      <c r="H680" s="23"/>
      <c r="I680" s="23"/>
      <c r="J680" s="23"/>
      <c r="K680" s="23"/>
      <c r="L680" s="23"/>
      <c r="M680" s="61">
        <v>1050</v>
      </c>
      <c r="N680" s="62">
        <v>-9.1234098174727059E-4</v>
      </c>
      <c r="O680" s="56">
        <f>N680/MAX($N$10:$N$730)</f>
        <v>-4.5484300658197051E-2</v>
      </c>
      <c r="P680" s="23"/>
    </row>
    <row r="681" spans="8:16" x14ac:dyDescent="0.25">
      <c r="H681" s="23"/>
      <c r="I681" s="23"/>
      <c r="J681" s="23"/>
      <c r="K681" s="23"/>
      <c r="L681" s="23"/>
      <c r="M681" s="61">
        <v>1051</v>
      </c>
      <c r="N681" s="62">
        <v>-9.0563064478760269E-4</v>
      </c>
      <c r="O681" s="56">
        <f>N681/MAX($N$10:$N$730)</f>
        <v>-4.5149760184955555E-2</v>
      </c>
      <c r="P681" s="23"/>
    </row>
    <row r="682" spans="8:16" x14ac:dyDescent="0.25">
      <c r="H682" s="23"/>
      <c r="I682" s="23"/>
      <c r="J682" s="23"/>
      <c r="K682" s="23"/>
      <c r="L682" s="23"/>
      <c r="M682" s="61">
        <v>1052</v>
      </c>
      <c r="N682" s="62">
        <v>-8.9875818651772568E-4</v>
      </c>
      <c r="O682" s="56">
        <f>N682/MAX($N$10:$N$730)</f>
        <v>-4.4807137235354691E-2</v>
      </c>
      <c r="P682" s="23"/>
    </row>
    <row r="683" spans="8:16" x14ac:dyDescent="0.25">
      <c r="H683" s="23"/>
      <c r="I683" s="23"/>
      <c r="J683" s="23"/>
      <c r="K683" s="23"/>
      <c r="L683" s="23"/>
      <c r="M683" s="61">
        <v>1053</v>
      </c>
      <c r="N683" s="62">
        <v>-8.9205192630289728E-4</v>
      </c>
      <c r="O683" s="56">
        <f>N683/MAX($N$10:$N$730)</f>
        <v>-4.4472800006176205E-2</v>
      </c>
      <c r="P683" s="23"/>
    </row>
    <row r="684" spans="8:16" x14ac:dyDescent="0.25">
      <c r="H684" s="23"/>
      <c r="I684" s="23"/>
      <c r="J684" s="23"/>
      <c r="K684" s="23"/>
      <c r="L684" s="23"/>
      <c r="M684" s="61">
        <v>1054</v>
      </c>
      <c r="N684" s="62">
        <v>-8.8502534332943271E-4</v>
      </c>
      <c r="O684" s="56">
        <f>N684/MAX($N$10:$N$730)</f>
        <v>-4.4122493247016101E-2</v>
      </c>
      <c r="P684" s="23"/>
    </row>
    <row r="685" spans="8:16" x14ac:dyDescent="0.25">
      <c r="H685" s="23"/>
      <c r="I685" s="23"/>
      <c r="J685" s="23"/>
      <c r="K685" s="23"/>
      <c r="L685" s="23"/>
      <c r="M685" s="61">
        <v>1055</v>
      </c>
      <c r="N685" s="62">
        <v>-8.7820906448607958E-4</v>
      </c>
      <c r="O685" s="56">
        <f>N685/MAX($N$10:$N$730)</f>
        <v>-4.3782671094461455E-2</v>
      </c>
      <c r="P685" s="23"/>
    </row>
    <row r="686" spans="8:16" x14ac:dyDescent="0.25">
      <c r="H686" s="23"/>
      <c r="I686" s="23"/>
      <c r="J686" s="23"/>
      <c r="K686" s="23"/>
      <c r="L686" s="23"/>
      <c r="M686" s="61">
        <v>1056</v>
      </c>
      <c r="N686" s="62">
        <v>-8.7127318528964462E-4</v>
      </c>
      <c r="O686" s="56">
        <f>N686/MAX($N$10:$N$730)</f>
        <v>-4.343688632647328E-2</v>
      </c>
      <c r="P686" s="23"/>
    </row>
    <row r="687" spans="8:16" x14ac:dyDescent="0.25">
      <c r="H687" s="23"/>
      <c r="I687" s="23"/>
      <c r="J687" s="23"/>
      <c r="K687" s="23"/>
      <c r="L687" s="23"/>
      <c r="M687" s="61">
        <v>1057</v>
      </c>
      <c r="N687" s="62">
        <v>-8.6427138609911232E-4</v>
      </c>
      <c r="O687" s="56">
        <f>N687/MAX($N$10:$N$730)</f>
        <v>-4.3087815150342872E-2</v>
      </c>
      <c r="P687" s="23"/>
    </row>
    <row r="688" spans="8:16" x14ac:dyDescent="0.25">
      <c r="H688" s="23"/>
      <c r="I688" s="23"/>
      <c r="J688" s="23"/>
      <c r="K688" s="23"/>
      <c r="L688" s="23"/>
      <c r="M688" s="61">
        <v>1058</v>
      </c>
      <c r="N688" s="62">
        <v>-8.5733887021164344E-4</v>
      </c>
      <c r="O688" s="56">
        <f>N688/MAX($N$10:$N$730)</f>
        <v>-4.2742198058431165E-2</v>
      </c>
      <c r="P688" s="23"/>
    </row>
    <row r="689" spans="8:16" x14ac:dyDescent="0.25">
      <c r="H689" s="23"/>
      <c r="I689" s="23"/>
      <c r="J689" s="23"/>
      <c r="K689" s="23"/>
      <c r="L689" s="23"/>
      <c r="M689" s="61">
        <v>1059</v>
      </c>
      <c r="N689" s="62">
        <v>-8.5025647168284293E-4</v>
      </c>
      <c r="O689" s="56">
        <f>N689/MAX($N$10:$N$730)</f>
        <v>-4.2389108642839866E-2</v>
      </c>
      <c r="P689" s="23"/>
    </row>
    <row r="690" spans="8:16" x14ac:dyDescent="0.25">
      <c r="H690" s="23"/>
      <c r="I690" s="23"/>
      <c r="J690" s="23"/>
      <c r="K690" s="23"/>
      <c r="L690" s="23"/>
      <c r="M690" s="61">
        <v>1060</v>
      </c>
      <c r="N690" s="62">
        <v>-8.432518836789146E-4</v>
      </c>
      <c r="O690" s="56">
        <f>N690/MAX($N$10:$N$730)</f>
        <v>-4.2039898431820613E-2</v>
      </c>
      <c r="P690" s="23"/>
    </row>
    <row r="691" spans="8:16" x14ac:dyDescent="0.25">
      <c r="H691" s="23"/>
      <c r="I691" s="23"/>
      <c r="J691" s="23"/>
      <c r="K691" s="23"/>
      <c r="L691" s="23"/>
      <c r="M691" s="61">
        <v>1061</v>
      </c>
      <c r="N691" s="62">
        <v>-8.3617758686428819E-4</v>
      </c>
      <c r="O691" s="56">
        <f>N691/MAX($N$10:$N$730)</f>
        <v>-4.1687212923113601E-2</v>
      </c>
      <c r="P691" s="23"/>
    </row>
    <row r="692" spans="8:16" x14ac:dyDescent="0.25">
      <c r="H692" s="23"/>
      <c r="I692" s="23"/>
      <c r="J692" s="23"/>
      <c r="K692" s="23"/>
      <c r="L692" s="23"/>
      <c r="M692" s="61">
        <v>1062</v>
      </c>
      <c r="N692" s="62">
        <v>-8.2916946284740032E-4</v>
      </c>
      <c r="O692" s="56">
        <f>N692/MAX($N$10:$N$730)</f>
        <v>-4.1337826425947168E-2</v>
      </c>
      <c r="P692" s="23"/>
    </row>
    <row r="693" spans="8:16" x14ac:dyDescent="0.25">
      <c r="H693" s="23"/>
      <c r="I693" s="23"/>
      <c r="J693" s="23"/>
      <c r="K693" s="23"/>
      <c r="L693" s="23"/>
      <c r="M693" s="61">
        <v>1063</v>
      </c>
      <c r="N693" s="62">
        <v>-8.2206058490130642E-4</v>
      </c>
      <c r="O693" s="56">
        <f>N693/MAX($N$10:$N$730)</f>
        <v>-4.0983416892328157E-2</v>
      </c>
      <c r="P693" s="23"/>
    </row>
    <row r="694" spans="8:16" x14ac:dyDescent="0.25">
      <c r="H694" s="23"/>
      <c r="I694" s="23"/>
      <c r="J694" s="23"/>
      <c r="K694" s="23"/>
      <c r="L694" s="23"/>
      <c r="M694" s="61">
        <v>1064</v>
      </c>
      <c r="N694" s="62">
        <v>-8.1500545614812117E-4</v>
      </c>
      <c r="O694" s="56">
        <f>N694/MAX($N$10:$N$730)</f>
        <v>-4.0631686997681091E-2</v>
      </c>
      <c r="P694" s="23"/>
    </row>
    <row r="695" spans="8:16" x14ac:dyDescent="0.25">
      <c r="H695" s="23"/>
      <c r="I695" s="23"/>
      <c r="J695" s="23"/>
      <c r="K695" s="23"/>
      <c r="L695" s="23"/>
      <c r="M695" s="61">
        <v>1065</v>
      </c>
      <c r="N695" s="62">
        <v>-8.0795242999920304E-4</v>
      </c>
      <c r="O695" s="56">
        <f>N695/MAX($N$10:$N$730)</f>
        <v>-4.0280061927311969E-2</v>
      </c>
      <c r="P695" s="23"/>
    </row>
    <row r="696" spans="8:16" x14ac:dyDescent="0.25">
      <c r="H696" s="23"/>
      <c r="I696" s="23"/>
      <c r="J696" s="23"/>
      <c r="K696" s="23"/>
      <c r="L696" s="23"/>
      <c r="M696" s="61">
        <v>1066</v>
      </c>
      <c r="N696" s="62">
        <v>-8.0082002033488508E-4</v>
      </c>
      <c r="O696" s="56">
        <f>N696/MAX($N$10:$N$730)</f>
        <v>-3.9924479231719399E-2</v>
      </c>
      <c r="P696" s="23"/>
    </row>
    <row r="697" spans="8:16" x14ac:dyDescent="0.25">
      <c r="H697" s="23"/>
      <c r="I697" s="23"/>
      <c r="J697" s="23"/>
      <c r="K697" s="23"/>
      <c r="L697" s="23"/>
      <c r="M697" s="61">
        <v>1067</v>
      </c>
      <c r="N697" s="62">
        <v>-7.9377983361832789E-4</v>
      </c>
      <c r="O697" s="56">
        <f>N697/MAX($N$10:$N$730)</f>
        <v>-3.957349426479128E-2</v>
      </c>
      <c r="P697" s="23"/>
    </row>
    <row r="698" spans="8:16" x14ac:dyDescent="0.25">
      <c r="H698" s="23"/>
      <c r="I698" s="23"/>
      <c r="J698" s="23"/>
      <c r="K698" s="23"/>
      <c r="L698" s="23"/>
      <c r="M698" s="61">
        <v>1068</v>
      </c>
      <c r="N698" s="62">
        <v>-7.8668071511195934E-4</v>
      </c>
      <c r="O698" s="56">
        <f>N698/MAX($N$10:$N$730)</f>
        <v>-3.9219571283129931E-2</v>
      </c>
      <c r="P698" s="23"/>
    </row>
    <row r="699" spans="8:16" x14ac:dyDescent="0.25">
      <c r="H699" s="23"/>
      <c r="I699" s="23"/>
      <c r="J699" s="23"/>
      <c r="K699" s="23"/>
      <c r="L699" s="23"/>
      <c r="M699" s="61">
        <v>1069</v>
      </c>
      <c r="N699" s="62">
        <v>-7.7960957251445881E-4</v>
      </c>
      <c r="O699" s="56">
        <f>N699/MAX($N$10:$N$730)</f>
        <v>-3.8867043026330879E-2</v>
      </c>
      <c r="P699" s="23"/>
    </row>
    <row r="700" spans="8:16" x14ac:dyDescent="0.25">
      <c r="H700" s="23"/>
      <c r="I700" s="23"/>
      <c r="J700" s="23"/>
      <c r="K700" s="23"/>
      <c r="L700" s="23"/>
      <c r="M700" s="61">
        <v>1070</v>
      </c>
      <c r="N700" s="62">
        <v>-7.7248390878100251E-4</v>
      </c>
      <c r="O700" s="56">
        <f>N700/MAX($N$10:$N$730)</f>
        <v>-3.8511796645727625E-2</v>
      </c>
      <c r="P700" s="23"/>
    </row>
    <row r="701" spans="8:16" x14ac:dyDescent="0.25">
      <c r="H701" s="23"/>
      <c r="I701" s="23"/>
      <c r="J701" s="23"/>
      <c r="K701" s="23"/>
      <c r="L701" s="23"/>
      <c r="M701" s="61">
        <v>1071</v>
      </c>
      <c r="N701" s="62">
        <v>-7.6543347722218445E-4</v>
      </c>
      <c r="O701" s="56">
        <f>N701/MAX($N$10:$N$730)</f>
        <v>-3.8160300927342641E-2</v>
      </c>
      <c r="P701" s="23"/>
    </row>
    <row r="702" spans="8:16" x14ac:dyDescent="0.25">
      <c r="H702" s="23"/>
      <c r="I702" s="23"/>
      <c r="J702" s="23"/>
      <c r="K702" s="23"/>
      <c r="L702" s="23"/>
      <c r="M702" s="61">
        <v>1072</v>
      </c>
      <c r="N702" s="62">
        <v>-7.5842731935797094E-4</v>
      </c>
      <c r="O702" s="56">
        <f>N702/MAX($N$10:$N$730)</f>
        <v>-3.7811012451728646E-2</v>
      </c>
      <c r="P702" s="23"/>
    </row>
    <row r="703" spans="8:16" x14ac:dyDescent="0.25">
      <c r="H703" s="23"/>
      <c r="I703" s="23"/>
      <c r="J703" s="23"/>
      <c r="K703" s="23"/>
      <c r="L703" s="23"/>
      <c r="M703" s="61">
        <v>1073</v>
      </c>
      <c r="N703" s="62">
        <v>-7.5131212505218179E-4</v>
      </c>
      <c r="O703" s="56">
        <f>N703/MAX($N$10:$N$730)</f>
        <v>-3.7456288019174708E-2</v>
      </c>
      <c r="P703" s="23"/>
    </row>
    <row r="704" spans="8:16" x14ac:dyDescent="0.25">
      <c r="H704" s="23"/>
      <c r="I704" s="23"/>
      <c r="J704" s="23"/>
      <c r="K704" s="23"/>
      <c r="L704" s="23"/>
      <c r="M704" s="61">
        <v>1074</v>
      </c>
      <c r="N704" s="62">
        <v>-7.4425372141812538E-4</v>
      </c>
      <c r="O704" s="56">
        <f>N704/MAX($N$10:$N$730)</f>
        <v>-3.7104394856989353E-2</v>
      </c>
      <c r="P704" s="23"/>
    </row>
    <row r="705" spans="8:16" x14ac:dyDescent="0.25">
      <c r="H705" s="23"/>
      <c r="I705" s="23"/>
      <c r="J705" s="23"/>
      <c r="K705" s="23"/>
      <c r="L705" s="23"/>
      <c r="M705" s="61">
        <v>1075</v>
      </c>
      <c r="N705" s="62">
        <v>-7.3729752989463786E-4</v>
      </c>
      <c r="O705" s="56">
        <f>N705/MAX($N$10:$N$730)</f>
        <v>-3.6757597428154841E-2</v>
      </c>
      <c r="P705" s="23"/>
    </row>
    <row r="706" spans="8:16" x14ac:dyDescent="0.25">
      <c r="H706" s="23"/>
      <c r="I706" s="23"/>
      <c r="J706" s="23"/>
      <c r="K706" s="23"/>
      <c r="L706" s="23"/>
      <c r="M706" s="61">
        <v>1076</v>
      </c>
      <c r="N706" s="62">
        <v>-7.3030082284887012E-4</v>
      </c>
      <c r="O706" s="56">
        <f>N706/MAX($N$10:$N$730)</f>
        <v>-3.6408780118339881E-2</v>
      </c>
      <c r="P706" s="23"/>
    </row>
    <row r="707" spans="8:16" x14ac:dyDescent="0.25">
      <c r="H707" s="23"/>
      <c r="I707" s="23"/>
      <c r="J707" s="23"/>
      <c r="K707" s="23"/>
      <c r="L707" s="23"/>
      <c r="M707" s="61">
        <v>1077</v>
      </c>
      <c r="N707" s="62">
        <v>-7.2328595648145648E-4</v>
      </c>
      <c r="O707" s="56">
        <f>N707/MAX($N$10:$N$730)</f>
        <v>-3.6059057484679975E-2</v>
      </c>
      <c r="P707" s="23"/>
    </row>
    <row r="708" spans="8:16" x14ac:dyDescent="0.25">
      <c r="H708" s="23"/>
      <c r="I708" s="23"/>
      <c r="J708" s="23"/>
      <c r="K708" s="23"/>
      <c r="L708" s="23"/>
      <c r="M708" s="61">
        <v>1078</v>
      </c>
      <c r="N708" s="62">
        <v>-7.1637098461675393E-4</v>
      </c>
      <c r="O708" s="56">
        <f>N708/MAX($N$10:$N$730)</f>
        <v>-3.5714315041197119E-2</v>
      </c>
      <c r="P708" s="23"/>
    </row>
    <row r="709" spans="8:16" x14ac:dyDescent="0.25">
      <c r="H709" s="23"/>
      <c r="I709" s="23"/>
      <c r="J709" s="23"/>
      <c r="K709" s="23"/>
      <c r="L709" s="23"/>
      <c r="M709" s="61">
        <v>1079</v>
      </c>
      <c r="N709" s="62">
        <v>-7.094522433824037E-4</v>
      </c>
      <c r="O709" s="56">
        <f>N709/MAX($N$10:$N$730)</f>
        <v>-3.5369384677686792E-2</v>
      </c>
      <c r="P709" s="23"/>
    </row>
    <row r="710" spans="8:16" x14ac:dyDescent="0.25">
      <c r="H710" s="23"/>
      <c r="I710" s="23"/>
      <c r="J710" s="23"/>
      <c r="K710" s="23"/>
      <c r="L710" s="23"/>
      <c r="M710" s="61">
        <v>1080</v>
      </c>
      <c r="N710" s="62">
        <v>-7.0250087976347561E-4</v>
      </c>
      <c r="O710" s="56">
        <f>N710/MAX($N$10:$N$730)</f>
        <v>-3.5022827941605238E-2</v>
      </c>
      <c r="P710" s="23"/>
    </row>
    <row r="711" spans="8:16" x14ac:dyDescent="0.25">
      <c r="H711" s="23"/>
      <c r="I711" s="23"/>
      <c r="J711" s="23"/>
      <c r="K711" s="23"/>
      <c r="L711" s="23"/>
      <c r="M711" s="61">
        <v>1081</v>
      </c>
      <c r="N711" s="62">
        <v>-6.9573125911382284E-4</v>
      </c>
      <c r="O711" s="56">
        <f>N711/MAX($N$10:$N$730)</f>
        <v>-3.4685331909824389E-2</v>
      </c>
      <c r="P711" s="23"/>
    </row>
    <row r="712" spans="8:16" x14ac:dyDescent="0.25">
      <c r="H712" s="23"/>
      <c r="I712" s="23"/>
      <c r="J712" s="23"/>
      <c r="K712" s="23"/>
      <c r="L712" s="23"/>
      <c r="M712" s="61">
        <v>1082</v>
      </c>
      <c r="N712" s="62">
        <v>-6.8882304713245915E-4</v>
      </c>
      <c r="O712" s="56">
        <f>N712/MAX($N$10:$N$730)</f>
        <v>-3.4340926476924584E-2</v>
      </c>
      <c r="P712" s="23"/>
    </row>
    <row r="713" spans="8:16" x14ac:dyDescent="0.25">
      <c r="H713" s="23"/>
      <c r="I713" s="23"/>
      <c r="J713" s="23"/>
      <c r="K713" s="23"/>
      <c r="L713" s="23"/>
      <c r="M713" s="61">
        <v>1083</v>
      </c>
      <c r="N713" s="62">
        <v>-6.8207797948141883E-4</v>
      </c>
      <c r="O713" s="56">
        <f>N713/MAX($N$10:$N$730)</f>
        <v>-3.4004654522537266E-2</v>
      </c>
      <c r="P713" s="23"/>
    </row>
    <row r="714" spans="8:16" x14ac:dyDescent="0.25">
      <c r="H714" s="23"/>
      <c r="I714" s="23"/>
      <c r="J714" s="23"/>
      <c r="K714" s="23"/>
      <c r="L714" s="23"/>
      <c r="M714" s="61">
        <v>1084</v>
      </c>
      <c r="N714" s="62">
        <v>-6.7536714157969617E-4</v>
      </c>
      <c r="O714" s="56">
        <f>N714/MAX($N$10:$N$730)</f>
        <v>-3.3670089075081643E-2</v>
      </c>
      <c r="P714" s="23"/>
    </row>
    <row r="715" spans="8:16" x14ac:dyDescent="0.25">
      <c r="H715" s="23"/>
      <c r="I715" s="23"/>
      <c r="J715" s="23"/>
      <c r="K715" s="23"/>
      <c r="L715" s="23"/>
      <c r="M715" s="61">
        <v>1085</v>
      </c>
      <c r="N715" s="62">
        <v>-6.6869453592997624E-4</v>
      </c>
      <c r="O715" s="56">
        <f>N715/MAX($N$10:$N$730)</f>
        <v>-3.3337429677315469E-2</v>
      </c>
      <c r="P715" s="23"/>
    </row>
    <row r="716" spans="8:16" x14ac:dyDescent="0.25">
      <c r="H716" s="23"/>
      <c r="I716" s="23"/>
      <c r="J716" s="23"/>
      <c r="K716" s="23"/>
      <c r="L716" s="23"/>
      <c r="M716" s="61">
        <v>1086</v>
      </c>
      <c r="N716" s="62">
        <v>-6.6203328360349878E-4</v>
      </c>
      <c r="O716" s="56">
        <f>N716/MAX($N$10:$N$730)</f>
        <v>-3.3005336293767847E-2</v>
      </c>
      <c r="P716" s="23"/>
    </row>
    <row r="717" spans="8:16" x14ac:dyDescent="0.25">
      <c r="H717" s="23"/>
      <c r="I717" s="23"/>
      <c r="J717" s="23"/>
      <c r="K717" s="23"/>
      <c r="L717" s="23"/>
      <c r="M717" s="61">
        <v>1087</v>
      </c>
      <c r="N717" s="62">
        <v>-6.5546426755216502E-4</v>
      </c>
      <c r="O717" s="56">
        <f>N717/MAX($N$10:$N$730)</f>
        <v>-3.2677841303314643E-2</v>
      </c>
      <c r="P717" s="23"/>
    </row>
    <row r="718" spans="8:16" x14ac:dyDescent="0.25">
      <c r="H718" s="23"/>
      <c r="I718" s="23"/>
      <c r="J718" s="23"/>
      <c r="K718" s="23"/>
      <c r="L718" s="23"/>
      <c r="M718" s="61">
        <v>1088</v>
      </c>
      <c r="N718" s="62">
        <v>-6.4885687386602203E-4</v>
      </c>
      <c r="O718" s="56">
        <f>N718/MAX($N$10:$N$730)</f>
        <v>-3.2348433015185314E-2</v>
      </c>
      <c r="P718" s="23"/>
    </row>
    <row r="719" spans="8:16" x14ac:dyDescent="0.25">
      <c r="H719" s="23"/>
      <c r="I719" s="23"/>
      <c r="J719" s="23"/>
      <c r="K719" s="23"/>
      <c r="L719" s="23"/>
      <c r="M719" s="61">
        <v>1089</v>
      </c>
      <c r="N719" s="62">
        <v>-6.4237121456855182E-4</v>
      </c>
      <c r="O719" s="56">
        <f>N719/MAX($N$10:$N$730)</f>
        <v>-3.2025093733760286E-2</v>
      </c>
      <c r="P719" s="23"/>
    </row>
    <row r="720" spans="8:16" x14ac:dyDescent="0.25">
      <c r="H720" s="23"/>
      <c r="I720" s="23"/>
      <c r="J720" s="23"/>
      <c r="K720" s="23"/>
      <c r="L720" s="23"/>
      <c r="M720" s="61">
        <v>1090</v>
      </c>
      <c r="N720" s="62">
        <v>-6.3600011407874326E-4</v>
      </c>
      <c r="O720" s="56">
        <f>N720/MAX($N$10:$N$730)</f>
        <v>-3.1707465724058193E-2</v>
      </c>
      <c r="P720" s="23"/>
    </row>
    <row r="721" spans="8:16" x14ac:dyDescent="0.25">
      <c r="H721" s="23"/>
      <c r="I721" s="23"/>
      <c r="J721" s="23"/>
      <c r="K721" s="23"/>
      <c r="L721" s="23"/>
      <c r="M721" s="61">
        <v>1091</v>
      </c>
      <c r="N721" s="62">
        <v>-6.2954785225602307E-4</v>
      </c>
      <c r="O721" s="56">
        <f>N721/MAX($N$10:$N$730)</f>
        <v>-3.1385791456934993E-2</v>
      </c>
      <c r="P721" s="23"/>
    </row>
    <row r="722" spans="8:16" x14ac:dyDescent="0.25">
      <c r="H722" s="23"/>
      <c r="I722" s="23"/>
      <c r="J722" s="23"/>
      <c r="K722" s="23"/>
      <c r="L722" s="23"/>
      <c r="M722" s="61">
        <v>1092</v>
      </c>
      <c r="N722" s="62">
        <v>-6.2322632135983973E-4</v>
      </c>
      <c r="O722" s="56">
        <f>N722/MAX($N$10:$N$730)</f>
        <v>-3.1070634714385273E-2</v>
      </c>
      <c r="P722" s="23"/>
    </row>
    <row r="723" spans="8:16" x14ac:dyDescent="0.25">
      <c r="H723" s="23"/>
      <c r="I723" s="23"/>
      <c r="J723" s="23"/>
      <c r="K723" s="23"/>
      <c r="L723" s="23"/>
      <c r="M723" s="61">
        <v>1093</v>
      </c>
      <c r="N723" s="62">
        <v>-6.1695911445449529E-4</v>
      </c>
      <c r="O723" s="56">
        <f>N723/MAX($N$10:$N$730)</f>
        <v>-3.0758186267069137E-2</v>
      </c>
      <c r="P723" s="23"/>
    </row>
    <row r="724" spans="8:16" x14ac:dyDescent="0.25">
      <c r="H724" s="23"/>
      <c r="I724" s="23"/>
      <c r="J724" s="23"/>
      <c r="K724" s="23"/>
      <c r="L724" s="23"/>
      <c r="M724" s="61">
        <v>1094</v>
      </c>
      <c r="N724" s="62">
        <v>-6.1077117855545858E-4</v>
      </c>
      <c r="O724" s="56">
        <f>N724/MAX($N$10:$N$730)</f>
        <v>-3.0449689835892264E-2</v>
      </c>
      <c r="P724" s="23"/>
    </row>
    <row r="725" spans="8:16" x14ac:dyDescent="0.25">
      <c r="H725" s="23"/>
      <c r="I725" s="23"/>
      <c r="J725" s="23"/>
      <c r="K725" s="23"/>
      <c r="L725" s="23"/>
      <c r="M725" s="61">
        <v>1095</v>
      </c>
      <c r="N725" s="62">
        <v>-6.046046820704044E-4</v>
      </c>
      <c r="O725" s="56">
        <f>N725/MAX($N$10:$N$730)</f>
        <v>-3.0142262255913602E-2</v>
      </c>
      <c r="P725" s="23"/>
    </row>
    <row r="726" spans="8:16" x14ac:dyDescent="0.25">
      <c r="H726" s="23"/>
      <c r="I726" s="23"/>
      <c r="J726" s="23"/>
      <c r="K726" s="23"/>
      <c r="L726" s="23"/>
      <c r="M726" s="61">
        <v>1096</v>
      </c>
      <c r="N726" s="62">
        <v>-5.9854389088327881E-4</v>
      </c>
      <c r="O726" s="56">
        <f>N726/MAX($N$10:$N$730)</f>
        <v>-2.9840104560384217E-2</v>
      </c>
      <c r="P726" s="23"/>
    </row>
    <row r="727" spans="8:16" x14ac:dyDescent="0.25">
      <c r="H727" s="23"/>
      <c r="I727" s="23"/>
      <c r="J727" s="23"/>
      <c r="K727" s="23"/>
      <c r="L727" s="23"/>
      <c r="M727" s="61">
        <v>1097</v>
      </c>
      <c r="N727" s="62">
        <v>-5.9251173422773026E-4</v>
      </c>
      <c r="O727" s="56">
        <f>N727/MAX($N$10:$N$730)</f>
        <v>-2.9539374425020949E-2</v>
      </c>
      <c r="P727" s="23"/>
    </row>
    <row r="728" spans="8:16" x14ac:dyDescent="0.25">
      <c r="H728" s="23"/>
      <c r="I728" s="23"/>
      <c r="J728" s="23"/>
      <c r="K728" s="23"/>
      <c r="L728" s="23"/>
      <c r="M728" s="61">
        <v>1098</v>
      </c>
      <c r="N728" s="62">
        <v>-5.8660871665967547E-4</v>
      </c>
      <c r="O728" s="56">
        <f>N728/MAX($N$10:$N$730)</f>
        <v>-2.9245082453896495E-2</v>
      </c>
      <c r="P728" s="23"/>
    </row>
    <row r="729" spans="8:16" x14ac:dyDescent="0.25">
      <c r="H729" s="23"/>
      <c r="I729" s="23"/>
      <c r="J729" s="23"/>
      <c r="K729" s="23"/>
      <c r="L729" s="23"/>
      <c r="M729" s="61">
        <v>1099</v>
      </c>
      <c r="N729" s="62">
        <v>-5.8073187910233728E-4</v>
      </c>
      <c r="O729" s="56">
        <f>N729/MAX($N$10:$N$730)</f>
        <v>-2.8952095674035498E-2</v>
      </c>
      <c r="P729" s="23"/>
    </row>
    <row r="730" spans="8:16" ht="15.75" thickBot="1" x14ac:dyDescent="0.3">
      <c r="H730" s="23"/>
      <c r="I730" s="23"/>
      <c r="J730" s="23"/>
      <c r="K730" s="23"/>
      <c r="L730" s="23"/>
      <c r="M730" s="63">
        <v>1100</v>
      </c>
      <c r="N730" s="64">
        <v>-5.7495138841996284E-4</v>
      </c>
      <c r="O730" s="57">
        <f>N730/MAX($N$10:$N$730)</f>
        <v>-2.8663912219154965E-2</v>
      </c>
      <c r="P730" s="23"/>
    </row>
    <row r="731" spans="8:16" x14ac:dyDescent="0.25">
      <c r="M731" s="28"/>
    </row>
    <row r="732" spans="8:16" x14ac:dyDescent="0.25">
      <c r="M732" s="28"/>
    </row>
    <row r="733" spans="8:16" x14ac:dyDescent="0.25">
      <c r="M733" s="28"/>
    </row>
    <row r="734" spans="8:16" x14ac:dyDescent="0.25">
      <c r="M734" s="28"/>
    </row>
    <row r="735" spans="8:16" x14ac:dyDescent="0.25">
      <c r="M735" s="28"/>
    </row>
    <row r="736" spans="8:16" x14ac:dyDescent="0.25">
      <c r="M736" s="28"/>
    </row>
    <row r="737" spans="13:13" x14ac:dyDescent="0.25">
      <c r="M737" s="28"/>
    </row>
    <row r="738" spans="13:13" x14ac:dyDescent="0.25">
      <c r="M738" s="28"/>
    </row>
    <row r="739" spans="13:13" x14ac:dyDescent="0.25">
      <c r="M739" s="28"/>
    </row>
    <row r="740" spans="13:13" x14ac:dyDescent="0.25">
      <c r="M740" s="28"/>
    </row>
    <row r="741" spans="13:13" x14ac:dyDescent="0.25">
      <c r="M741" s="28"/>
    </row>
    <row r="742" spans="13:13" x14ac:dyDescent="0.25">
      <c r="M742" s="28"/>
    </row>
    <row r="743" spans="13:13" x14ac:dyDescent="0.25">
      <c r="M743" s="28"/>
    </row>
    <row r="744" spans="13:13" x14ac:dyDescent="0.25">
      <c r="M744" s="28"/>
    </row>
    <row r="745" spans="13:13" x14ac:dyDescent="0.25">
      <c r="M745" s="28"/>
    </row>
    <row r="746" spans="13:13" x14ac:dyDescent="0.25">
      <c r="M746" s="28"/>
    </row>
    <row r="747" spans="13:13" x14ac:dyDescent="0.25">
      <c r="M747" s="28"/>
    </row>
    <row r="748" spans="13:13" x14ac:dyDescent="0.25">
      <c r="M748" s="28"/>
    </row>
    <row r="749" spans="13:13" x14ac:dyDescent="0.25">
      <c r="M749" s="28"/>
    </row>
    <row r="750" spans="13:13" x14ac:dyDescent="0.25">
      <c r="M750" s="28"/>
    </row>
    <row r="751" spans="13:13" x14ac:dyDescent="0.25">
      <c r="M751" s="28"/>
    </row>
    <row r="752" spans="13:13" x14ac:dyDescent="0.25">
      <c r="M752" s="28"/>
    </row>
    <row r="753" spans="13:13" x14ac:dyDescent="0.25">
      <c r="M753" s="28"/>
    </row>
    <row r="754" spans="13:13" x14ac:dyDescent="0.25">
      <c r="M754" s="28"/>
    </row>
    <row r="755" spans="13:13" x14ac:dyDescent="0.25">
      <c r="M755" s="28"/>
    </row>
    <row r="756" spans="13:13" x14ac:dyDescent="0.25">
      <c r="M756" s="28"/>
    </row>
    <row r="757" spans="13:13" x14ac:dyDescent="0.25">
      <c r="M757" s="28"/>
    </row>
    <row r="758" spans="13:13" x14ac:dyDescent="0.25">
      <c r="M758" s="28"/>
    </row>
    <row r="759" spans="13:13" x14ac:dyDescent="0.25">
      <c r="M759" s="28"/>
    </row>
    <row r="760" spans="13:13" x14ac:dyDescent="0.25">
      <c r="M760" s="28"/>
    </row>
    <row r="761" spans="13:13" x14ac:dyDescent="0.25">
      <c r="M761" s="28"/>
    </row>
    <row r="762" spans="13:13" x14ac:dyDescent="0.25">
      <c r="M762" s="28"/>
    </row>
    <row r="763" spans="13:13" x14ac:dyDescent="0.25">
      <c r="M763" s="28"/>
    </row>
    <row r="764" spans="13:13" x14ac:dyDescent="0.25">
      <c r="M764" s="28"/>
    </row>
    <row r="765" spans="13:13" x14ac:dyDescent="0.25">
      <c r="M765" s="28"/>
    </row>
    <row r="766" spans="13:13" x14ac:dyDescent="0.25">
      <c r="M766" s="28"/>
    </row>
    <row r="767" spans="13:13" x14ac:dyDescent="0.25">
      <c r="M767" s="28"/>
    </row>
    <row r="768" spans="13:13" x14ac:dyDescent="0.25">
      <c r="M768" s="28"/>
    </row>
    <row r="769" spans="13:13" x14ac:dyDescent="0.25">
      <c r="M769" s="28"/>
    </row>
    <row r="770" spans="13:13" x14ac:dyDescent="0.25">
      <c r="M770" s="28"/>
    </row>
    <row r="771" spans="13:13" x14ac:dyDescent="0.25">
      <c r="M771" s="28"/>
    </row>
    <row r="772" spans="13:13" x14ac:dyDescent="0.25">
      <c r="M772" s="28"/>
    </row>
    <row r="773" spans="13:13" x14ac:dyDescent="0.25">
      <c r="M773" s="28"/>
    </row>
    <row r="774" spans="13:13" x14ac:dyDescent="0.25">
      <c r="M774" s="28"/>
    </row>
    <row r="775" spans="13:13" x14ac:dyDescent="0.25">
      <c r="M775" s="28"/>
    </row>
    <row r="776" spans="13:13" x14ac:dyDescent="0.25">
      <c r="M776" s="28"/>
    </row>
    <row r="777" spans="13:13" x14ac:dyDescent="0.25">
      <c r="M777" s="28"/>
    </row>
    <row r="778" spans="13:13" x14ac:dyDescent="0.25">
      <c r="M778" s="28"/>
    </row>
    <row r="779" spans="13:13" x14ac:dyDescent="0.25">
      <c r="M779" s="28"/>
    </row>
    <row r="780" spans="13:13" x14ac:dyDescent="0.25">
      <c r="M780" s="28"/>
    </row>
    <row r="781" spans="13:13" x14ac:dyDescent="0.25">
      <c r="M781" s="28"/>
    </row>
    <row r="782" spans="13:13" x14ac:dyDescent="0.25">
      <c r="M782" s="28"/>
    </row>
    <row r="783" spans="13:13" x14ac:dyDescent="0.25">
      <c r="M783" s="28"/>
    </row>
    <row r="784" spans="13:13" x14ac:dyDescent="0.25">
      <c r="M784" s="28"/>
    </row>
    <row r="785" spans="13:13" x14ac:dyDescent="0.25">
      <c r="M785" s="28"/>
    </row>
    <row r="786" spans="13:13" x14ac:dyDescent="0.25">
      <c r="M786" s="28"/>
    </row>
    <row r="787" spans="13:13" x14ac:dyDescent="0.25">
      <c r="M787" s="28"/>
    </row>
    <row r="788" spans="13:13" x14ac:dyDescent="0.25">
      <c r="M788" s="28"/>
    </row>
    <row r="789" spans="13:13" x14ac:dyDescent="0.25">
      <c r="M789" s="28"/>
    </row>
    <row r="790" spans="13:13" x14ac:dyDescent="0.25">
      <c r="M790" s="28"/>
    </row>
    <row r="791" spans="13:13" x14ac:dyDescent="0.25">
      <c r="M791" s="28"/>
    </row>
    <row r="792" spans="13:13" x14ac:dyDescent="0.25">
      <c r="M792" s="28"/>
    </row>
    <row r="793" spans="13:13" x14ac:dyDescent="0.25">
      <c r="M793" s="28"/>
    </row>
    <row r="794" spans="13:13" x14ac:dyDescent="0.25">
      <c r="M794" s="28"/>
    </row>
    <row r="795" spans="13:13" x14ac:dyDescent="0.25">
      <c r="M795" s="28"/>
    </row>
    <row r="796" spans="13:13" x14ac:dyDescent="0.25">
      <c r="M796" s="28"/>
    </row>
    <row r="797" spans="13:13" x14ac:dyDescent="0.25">
      <c r="M797" s="28"/>
    </row>
    <row r="798" spans="13:13" x14ac:dyDescent="0.25">
      <c r="M798" s="28"/>
    </row>
    <row r="799" spans="13:13" x14ac:dyDescent="0.25">
      <c r="M799" s="28"/>
    </row>
    <row r="800" spans="13:13" x14ac:dyDescent="0.25">
      <c r="M800" s="28"/>
    </row>
    <row r="801" spans="13:13" x14ac:dyDescent="0.25">
      <c r="M801" s="28"/>
    </row>
    <row r="802" spans="13:13" x14ac:dyDescent="0.25">
      <c r="M802" s="28"/>
    </row>
    <row r="803" spans="13:13" x14ac:dyDescent="0.25">
      <c r="M803" s="28"/>
    </row>
    <row r="804" spans="13:13" x14ac:dyDescent="0.25">
      <c r="M804" s="28"/>
    </row>
    <row r="805" spans="13:13" x14ac:dyDescent="0.25">
      <c r="M805" s="28"/>
    </row>
    <row r="806" spans="13:13" x14ac:dyDescent="0.25">
      <c r="M806" s="28"/>
    </row>
    <row r="807" spans="13:13" x14ac:dyDescent="0.25">
      <c r="M807" s="28"/>
    </row>
    <row r="808" spans="13:13" x14ac:dyDescent="0.25">
      <c r="M808" s="28"/>
    </row>
    <row r="809" spans="13:13" x14ac:dyDescent="0.25">
      <c r="M809" s="28"/>
    </row>
    <row r="810" spans="13:13" x14ac:dyDescent="0.25">
      <c r="M810" s="28"/>
    </row>
    <row r="811" spans="13:13" x14ac:dyDescent="0.25">
      <c r="M811" s="28"/>
    </row>
    <row r="812" spans="13:13" x14ac:dyDescent="0.25">
      <c r="M812" s="28"/>
    </row>
    <row r="813" spans="13:13" x14ac:dyDescent="0.25">
      <c r="M813" s="28"/>
    </row>
    <row r="814" spans="13:13" x14ac:dyDescent="0.25">
      <c r="M814" s="28"/>
    </row>
    <row r="815" spans="13:13" x14ac:dyDescent="0.25">
      <c r="M815" s="28"/>
    </row>
    <row r="816" spans="13:13" x14ac:dyDescent="0.25">
      <c r="M816" s="28"/>
    </row>
    <row r="817" spans="13:13" x14ac:dyDescent="0.25">
      <c r="M817" s="28"/>
    </row>
    <row r="818" spans="13:13" x14ac:dyDescent="0.25">
      <c r="M818" s="28"/>
    </row>
    <row r="819" spans="13:13" x14ac:dyDescent="0.25">
      <c r="M819" s="28"/>
    </row>
    <row r="820" spans="13:13" x14ac:dyDescent="0.25">
      <c r="M820" s="28"/>
    </row>
    <row r="821" spans="13:13" x14ac:dyDescent="0.25">
      <c r="M821" s="28"/>
    </row>
    <row r="822" spans="13:13" x14ac:dyDescent="0.25">
      <c r="M822" s="28"/>
    </row>
    <row r="823" spans="13:13" x14ac:dyDescent="0.25">
      <c r="M823" s="28"/>
    </row>
    <row r="824" spans="13:13" x14ac:dyDescent="0.25">
      <c r="M824" s="28"/>
    </row>
    <row r="825" spans="13:13" x14ac:dyDescent="0.25">
      <c r="M825" s="28"/>
    </row>
    <row r="826" spans="13:13" x14ac:dyDescent="0.25">
      <c r="M826" s="28"/>
    </row>
    <row r="827" spans="13:13" x14ac:dyDescent="0.25">
      <c r="M827" s="28"/>
    </row>
    <row r="828" spans="13:13" x14ac:dyDescent="0.25">
      <c r="M828" s="28"/>
    </row>
    <row r="829" spans="13:13" x14ac:dyDescent="0.25">
      <c r="M829" s="28"/>
    </row>
    <row r="830" spans="13:13" x14ac:dyDescent="0.25">
      <c r="M830" s="28"/>
    </row>
    <row r="831" spans="13:13" x14ac:dyDescent="0.25">
      <c r="M831" s="28"/>
    </row>
    <row r="832" spans="13:13" x14ac:dyDescent="0.25">
      <c r="M832" s="28"/>
    </row>
    <row r="833" spans="13:13" x14ac:dyDescent="0.25">
      <c r="M833" s="28"/>
    </row>
    <row r="834" spans="13:13" x14ac:dyDescent="0.25">
      <c r="M834" s="28"/>
    </row>
    <row r="835" spans="13:13" x14ac:dyDescent="0.25">
      <c r="M835" s="28"/>
    </row>
    <row r="836" spans="13:13" x14ac:dyDescent="0.25">
      <c r="M836" s="28"/>
    </row>
    <row r="837" spans="13:13" x14ac:dyDescent="0.25">
      <c r="M837" s="28"/>
    </row>
    <row r="838" spans="13:13" x14ac:dyDescent="0.25">
      <c r="M838" s="28"/>
    </row>
    <row r="839" spans="13:13" x14ac:dyDescent="0.25">
      <c r="M839" s="28"/>
    </row>
    <row r="840" spans="13:13" x14ac:dyDescent="0.25">
      <c r="M840" s="28"/>
    </row>
    <row r="841" spans="13:13" x14ac:dyDescent="0.25">
      <c r="M841" s="28"/>
    </row>
    <row r="842" spans="13:13" x14ac:dyDescent="0.25">
      <c r="M842" s="28"/>
    </row>
    <row r="843" spans="13:13" x14ac:dyDescent="0.25">
      <c r="M843" s="28"/>
    </row>
    <row r="844" spans="13:13" x14ac:dyDescent="0.25">
      <c r="M844" s="28"/>
    </row>
    <row r="845" spans="13:13" x14ac:dyDescent="0.25">
      <c r="M845" s="28"/>
    </row>
    <row r="846" spans="13:13" x14ac:dyDescent="0.25">
      <c r="M846" s="28"/>
    </row>
    <row r="847" spans="13:13" x14ac:dyDescent="0.25">
      <c r="M847" s="28"/>
    </row>
    <row r="848" spans="13:13" x14ac:dyDescent="0.25">
      <c r="M848" s="28"/>
    </row>
    <row r="849" spans="13:13" x14ac:dyDescent="0.25">
      <c r="M849" s="28"/>
    </row>
    <row r="850" spans="13:13" x14ac:dyDescent="0.25">
      <c r="M850" s="28"/>
    </row>
    <row r="851" spans="13:13" x14ac:dyDescent="0.25">
      <c r="M851" s="28"/>
    </row>
    <row r="852" spans="13:13" x14ac:dyDescent="0.25">
      <c r="M852" s="28"/>
    </row>
    <row r="853" spans="13:13" x14ac:dyDescent="0.25">
      <c r="M853" s="28"/>
    </row>
    <row r="854" spans="13:13" x14ac:dyDescent="0.25">
      <c r="M854" s="28"/>
    </row>
    <row r="855" spans="13:13" x14ac:dyDescent="0.25">
      <c r="M855" s="28"/>
    </row>
    <row r="856" spans="13:13" x14ac:dyDescent="0.25">
      <c r="M856" s="28"/>
    </row>
    <row r="857" spans="13:13" x14ac:dyDescent="0.25">
      <c r="M857" s="28"/>
    </row>
    <row r="858" spans="13:13" x14ac:dyDescent="0.25">
      <c r="M858" s="28"/>
    </row>
    <row r="859" spans="13:13" x14ac:dyDescent="0.25">
      <c r="M859" s="28"/>
    </row>
    <row r="860" spans="13:13" x14ac:dyDescent="0.25">
      <c r="M860" s="28"/>
    </row>
    <row r="861" spans="13:13" x14ac:dyDescent="0.25">
      <c r="M861" s="28"/>
    </row>
    <row r="862" spans="13:13" x14ac:dyDescent="0.25">
      <c r="M862" s="28"/>
    </row>
    <row r="863" spans="13:13" x14ac:dyDescent="0.25">
      <c r="M863" s="28"/>
    </row>
    <row r="864" spans="13:13" x14ac:dyDescent="0.25">
      <c r="M864" s="28"/>
    </row>
    <row r="865" spans="13:13" x14ac:dyDescent="0.25">
      <c r="M865" s="28"/>
    </row>
    <row r="866" spans="13:13" x14ac:dyDescent="0.25">
      <c r="M866" s="28"/>
    </row>
    <row r="867" spans="13:13" x14ac:dyDescent="0.25">
      <c r="M867" s="28"/>
    </row>
    <row r="868" spans="13:13" x14ac:dyDescent="0.25">
      <c r="M868" s="28"/>
    </row>
    <row r="869" spans="13:13" x14ac:dyDescent="0.25">
      <c r="M869" s="28"/>
    </row>
    <row r="870" spans="13:13" x14ac:dyDescent="0.25">
      <c r="M870" s="28"/>
    </row>
    <row r="871" spans="13:13" x14ac:dyDescent="0.25">
      <c r="M871" s="28"/>
    </row>
    <row r="872" spans="13:13" x14ac:dyDescent="0.25">
      <c r="M872" s="28"/>
    </row>
    <row r="873" spans="13:13" x14ac:dyDescent="0.25">
      <c r="M873" s="28"/>
    </row>
    <row r="874" spans="13:13" x14ac:dyDescent="0.25">
      <c r="M874" s="28"/>
    </row>
    <row r="875" spans="13:13" x14ac:dyDescent="0.25">
      <c r="M875" s="28"/>
    </row>
    <row r="876" spans="13:13" x14ac:dyDescent="0.25">
      <c r="M876" s="28"/>
    </row>
    <row r="877" spans="13:13" x14ac:dyDescent="0.25">
      <c r="M877" s="28"/>
    </row>
    <row r="878" spans="13:13" x14ac:dyDescent="0.25">
      <c r="M878" s="28"/>
    </row>
    <row r="879" spans="13:13" x14ac:dyDescent="0.25">
      <c r="M879" s="28"/>
    </row>
    <row r="880" spans="13:13" x14ac:dyDescent="0.25">
      <c r="M880" s="28"/>
    </row>
    <row r="881" spans="13:13" x14ac:dyDescent="0.25">
      <c r="M881" s="28"/>
    </row>
    <row r="882" spans="13:13" x14ac:dyDescent="0.25">
      <c r="M882" s="28"/>
    </row>
    <row r="883" spans="13:13" x14ac:dyDescent="0.25">
      <c r="M883" s="28"/>
    </row>
    <row r="884" spans="13:13" x14ac:dyDescent="0.25">
      <c r="M884" s="28"/>
    </row>
    <row r="885" spans="13:13" x14ac:dyDescent="0.25">
      <c r="M885" s="28"/>
    </row>
    <row r="886" spans="13:13" x14ac:dyDescent="0.25">
      <c r="M886" s="28"/>
    </row>
    <row r="887" spans="13:13" x14ac:dyDescent="0.25">
      <c r="M887" s="28"/>
    </row>
    <row r="888" spans="13:13" x14ac:dyDescent="0.25">
      <c r="M888" s="28"/>
    </row>
    <row r="889" spans="13:13" x14ac:dyDescent="0.25">
      <c r="M889" s="28"/>
    </row>
    <row r="890" spans="13:13" x14ac:dyDescent="0.25">
      <c r="M890" s="28"/>
    </row>
    <row r="891" spans="13:13" x14ac:dyDescent="0.25">
      <c r="M891" s="28"/>
    </row>
    <row r="892" spans="13:13" x14ac:dyDescent="0.25">
      <c r="M892" s="28"/>
    </row>
    <row r="893" spans="13:13" x14ac:dyDescent="0.25">
      <c r="M893" s="28"/>
    </row>
    <row r="894" spans="13:13" x14ac:dyDescent="0.25">
      <c r="M894" s="28"/>
    </row>
    <row r="895" spans="13:13" x14ac:dyDescent="0.25">
      <c r="M895" s="28"/>
    </row>
    <row r="896" spans="13:13" x14ac:dyDescent="0.25">
      <c r="M896" s="28"/>
    </row>
    <row r="897" spans="13:13" x14ac:dyDescent="0.25">
      <c r="M897" s="28"/>
    </row>
    <row r="898" spans="13:13" x14ac:dyDescent="0.25">
      <c r="M898" s="28"/>
    </row>
    <row r="899" spans="13:13" x14ac:dyDescent="0.25">
      <c r="M899" s="28"/>
    </row>
    <row r="900" spans="13:13" x14ac:dyDescent="0.25">
      <c r="M900" s="28"/>
    </row>
    <row r="901" spans="13:13" x14ac:dyDescent="0.25">
      <c r="M901" s="28"/>
    </row>
    <row r="902" spans="13:13" x14ac:dyDescent="0.25">
      <c r="M902" s="28"/>
    </row>
    <row r="903" spans="13:13" x14ac:dyDescent="0.25">
      <c r="M903" s="28"/>
    </row>
    <row r="904" spans="13:13" x14ac:dyDescent="0.25">
      <c r="M904" s="28"/>
    </row>
    <row r="905" spans="13:13" x14ac:dyDescent="0.25">
      <c r="M905" s="28"/>
    </row>
    <row r="906" spans="13:13" x14ac:dyDescent="0.25">
      <c r="M906" s="28"/>
    </row>
    <row r="907" spans="13:13" x14ac:dyDescent="0.25">
      <c r="M907" s="28"/>
    </row>
    <row r="908" spans="13:13" x14ac:dyDescent="0.25">
      <c r="M908" s="28"/>
    </row>
    <row r="909" spans="13:13" x14ac:dyDescent="0.25">
      <c r="M909" s="28"/>
    </row>
    <row r="910" spans="13:13" x14ac:dyDescent="0.25">
      <c r="M910" s="28"/>
    </row>
    <row r="911" spans="13:13" x14ac:dyDescent="0.25">
      <c r="M911" s="28"/>
    </row>
    <row r="912" spans="13:13" x14ac:dyDescent="0.25">
      <c r="M912" s="28"/>
    </row>
    <row r="913" spans="13:13" x14ac:dyDescent="0.25">
      <c r="M913" s="28"/>
    </row>
    <row r="914" spans="13:13" x14ac:dyDescent="0.25">
      <c r="M914" s="28"/>
    </row>
    <row r="915" spans="13:13" x14ac:dyDescent="0.25">
      <c r="M915" s="28"/>
    </row>
    <row r="916" spans="13:13" x14ac:dyDescent="0.25">
      <c r="M916" s="28"/>
    </row>
    <row r="917" spans="13:13" x14ac:dyDescent="0.25">
      <c r="M917" s="28"/>
    </row>
    <row r="918" spans="13:13" x14ac:dyDescent="0.25">
      <c r="M918" s="28"/>
    </row>
    <row r="919" spans="13:13" x14ac:dyDescent="0.25">
      <c r="M919" s="28"/>
    </row>
    <row r="920" spans="13:13" x14ac:dyDescent="0.25">
      <c r="M920" s="28"/>
    </row>
    <row r="921" spans="13:13" x14ac:dyDescent="0.25">
      <c r="M921" s="28"/>
    </row>
    <row r="922" spans="13:13" x14ac:dyDescent="0.25">
      <c r="M922" s="28"/>
    </row>
    <row r="923" spans="13:13" x14ac:dyDescent="0.25">
      <c r="M923" s="28"/>
    </row>
    <row r="924" spans="13:13" x14ac:dyDescent="0.25">
      <c r="M924" s="28"/>
    </row>
    <row r="925" spans="13:13" x14ac:dyDescent="0.25">
      <c r="M925" s="28"/>
    </row>
    <row r="926" spans="13:13" x14ac:dyDescent="0.25">
      <c r="M926" s="28"/>
    </row>
    <row r="927" spans="13:13" x14ac:dyDescent="0.25">
      <c r="M927" s="28"/>
    </row>
    <row r="928" spans="13:13" x14ac:dyDescent="0.25">
      <c r="M928" s="28"/>
    </row>
    <row r="929" spans="13:13" x14ac:dyDescent="0.25">
      <c r="M929" s="28"/>
    </row>
    <row r="930" spans="13:13" x14ac:dyDescent="0.25">
      <c r="M930" s="28"/>
    </row>
    <row r="931" spans="13:13" x14ac:dyDescent="0.25">
      <c r="M931" s="28"/>
    </row>
    <row r="932" spans="13:13" x14ac:dyDescent="0.25">
      <c r="M932" s="28"/>
    </row>
    <row r="933" spans="13:13" x14ac:dyDescent="0.25">
      <c r="M933" s="28"/>
    </row>
    <row r="934" spans="13:13" x14ac:dyDescent="0.25">
      <c r="M934" s="28"/>
    </row>
    <row r="935" spans="13:13" x14ac:dyDescent="0.25">
      <c r="M935" s="28"/>
    </row>
    <row r="936" spans="13:13" x14ac:dyDescent="0.25">
      <c r="M936" s="28"/>
    </row>
    <row r="937" spans="13:13" x14ac:dyDescent="0.25">
      <c r="M937" s="28"/>
    </row>
    <row r="938" spans="13:13" x14ac:dyDescent="0.25">
      <c r="M938" s="28"/>
    </row>
    <row r="939" spans="13:13" x14ac:dyDescent="0.25">
      <c r="M939" s="28"/>
    </row>
    <row r="940" spans="13:13" x14ac:dyDescent="0.25">
      <c r="M940" s="28"/>
    </row>
    <row r="941" spans="13:13" x14ac:dyDescent="0.25">
      <c r="M941" s="28"/>
    </row>
    <row r="942" spans="13:13" x14ac:dyDescent="0.25">
      <c r="M942" s="28"/>
    </row>
    <row r="943" spans="13:13" x14ac:dyDescent="0.25">
      <c r="M943" s="28"/>
    </row>
    <row r="944" spans="13:13" x14ac:dyDescent="0.25">
      <c r="M944" s="28"/>
    </row>
    <row r="945" spans="13:13" x14ac:dyDescent="0.25">
      <c r="M945" s="28"/>
    </row>
    <row r="946" spans="13:13" x14ac:dyDescent="0.25">
      <c r="M946" s="28"/>
    </row>
    <row r="947" spans="13:13" x14ac:dyDescent="0.25">
      <c r="M947" s="28"/>
    </row>
    <row r="948" spans="13:13" x14ac:dyDescent="0.25">
      <c r="M948" s="28"/>
    </row>
    <row r="949" spans="13:13" x14ac:dyDescent="0.25">
      <c r="M949" s="28"/>
    </row>
    <row r="950" spans="13:13" x14ac:dyDescent="0.25">
      <c r="M950" s="28"/>
    </row>
    <row r="951" spans="13:13" x14ac:dyDescent="0.25">
      <c r="M951" s="28"/>
    </row>
    <row r="952" spans="13:13" x14ac:dyDescent="0.25">
      <c r="M952" s="28"/>
    </row>
    <row r="953" spans="13:13" x14ac:dyDescent="0.25">
      <c r="M953" s="28"/>
    </row>
    <row r="954" spans="13:13" x14ac:dyDescent="0.25">
      <c r="M954" s="28"/>
    </row>
    <row r="955" spans="13:13" x14ac:dyDescent="0.25">
      <c r="M955" s="28"/>
    </row>
    <row r="956" spans="13:13" x14ac:dyDescent="0.25">
      <c r="M956" s="28"/>
    </row>
    <row r="957" spans="13:13" x14ac:dyDescent="0.25">
      <c r="M957" s="28"/>
    </row>
    <row r="958" spans="13:13" x14ac:dyDescent="0.25">
      <c r="M958" s="28"/>
    </row>
    <row r="959" spans="13:13" x14ac:dyDescent="0.25">
      <c r="M959" s="28"/>
    </row>
  </sheetData>
  <mergeCells count="32">
    <mergeCell ref="M4:O4"/>
    <mergeCell ref="Q4:T4"/>
    <mergeCell ref="V4:X4"/>
    <mergeCell ref="M6:O6"/>
    <mergeCell ref="Q6:T6"/>
    <mergeCell ref="A8:G8"/>
    <mergeCell ref="B6:F6"/>
    <mergeCell ref="M8:O8"/>
    <mergeCell ref="I8:K8"/>
    <mergeCell ref="Q8:T8"/>
    <mergeCell ref="A2:G2"/>
    <mergeCell ref="I2:K2"/>
    <mergeCell ref="M2:X2"/>
    <mergeCell ref="V8:X8"/>
    <mergeCell ref="A4:G4"/>
    <mergeCell ref="I4:K4"/>
    <mergeCell ref="Z14:AS14"/>
    <mergeCell ref="V6:X6"/>
    <mergeCell ref="I6:K6"/>
    <mergeCell ref="Z9:AS9"/>
    <mergeCell ref="Z10:AS10"/>
    <mergeCell ref="Z11:AS11"/>
    <mergeCell ref="Z21:AS21"/>
    <mergeCell ref="Z8:AS8"/>
    <mergeCell ref="Z20:AS20"/>
    <mergeCell ref="Z19:AS19"/>
    <mergeCell ref="Z18:AS18"/>
    <mergeCell ref="Z12:AS12"/>
    <mergeCell ref="Z13:AS13"/>
    <mergeCell ref="Z17:AS17"/>
    <mergeCell ref="Z16:AS16"/>
    <mergeCell ref="Z15:AS15"/>
  </mergeCells>
  <conditionalFormatting sqref="J19">
    <cfRule type="cellIs" dxfId="5" priority="6" operator="between">
      <formula>0.1807</formula>
      <formula>0.3624</formula>
    </cfRule>
  </conditionalFormatting>
  <conditionalFormatting sqref="W19">
    <cfRule type="cellIs" dxfId="4" priority="5" operator="between">
      <formula>0.1807</formula>
      <formula>0.3624</formula>
    </cfRule>
  </conditionalFormatting>
  <conditionalFormatting sqref="J20">
    <cfRule type="cellIs" dxfId="3" priority="4" operator="between">
      <formula>0.3988</formula>
      <formula>0.5408</formula>
    </cfRule>
  </conditionalFormatting>
  <conditionalFormatting sqref="W20">
    <cfRule type="cellIs" dxfId="2" priority="3" operator="between">
      <formula>0.3988</formula>
      <formula>0.5408</formula>
    </cfRule>
  </conditionalFormatting>
  <conditionalFormatting sqref="J22">
    <cfRule type="cellIs" dxfId="1" priority="2" operator="between">
      <formula>2865</formula>
      <formula>6500</formula>
    </cfRule>
  </conditionalFormatting>
  <conditionalFormatting sqref="W22">
    <cfRule type="cellIs" dxfId="0" priority="1" operator="between">
      <formula>2865</formula>
      <formula>6500</formula>
    </cfRule>
  </conditionalFormatting>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5"/>
  <sheetViews>
    <sheetView workbookViewId="0"/>
  </sheetViews>
  <sheetFormatPr defaultRowHeight="15" x14ac:dyDescent="0.25"/>
  <cols>
    <col min="1" max="1" width="9.140625" style="22"/>
    <col min="6" max="6" width="9.5703125" bestFit="1" customWidth="1"/>
  </cols>
  <sheetData>
    <row r="1" spans="1:15" x14ac:dyDescent="0.25">
      <c r="A1" s="235" t="s">
        <v>99</v>
      </c>
      <c r="B1" s="234"/>
      <c r="C1" s="234"/>
      <c r="D1" s="234"/>
      <c r="E1" s="234"/>
      <c r="F1" s="234"/>
      <c r="G1" s="234"/>
      <c r="H1" s="234"/>
      <c r="I1" s="234"/>
      <c r="J1" s="234"/>
      <c r="K1" s="234"/>
      <c r="L1" s="234"/>
      <c r="M1" s="234"/>
      <c r="N1" s="234"/>
    </row>
    <row r="2" spans="1:15" ht="15.75" thickBot="1" x14ac:dyDescent="0.3"/>
    <row r="3" spans="1:15" ht="15.4" customHeight="1" thickBot="1" x14ac:dyDescent="0.3">
      <c r="A3" s="133" t="s">
        <v>23</v>
      </c>
      <c r="B3" s="133"/>
      <c r="C3" s="133"/>
      <c r="D3" s="133"/>
      <c r="F3" s="133" t="s">
        <v>24</v>
      </c>
      <c r="G3" s="133"/>
      <c r="H3" s="133"/>
      <c r="J3" s="233" t="s">
        <v>59</v>
      </c>
      <c r="K3" s="103"/>
      <c r="L3" s="103"/>
      <c r="M3" s="103"/>
      <c r="N3" s="104"/>
    </row>
    <row r="4" spans="1:15" s="90" customFormat="1" ht="30.6" customHeight="1" thickBot="1" x14ac:dyDescent="0.3">
      <c r="A4" s="95" t="s">
        <v>21</v>
      </c>
      <c r="B4" s="95" t="s">
        <v>20</v>
      </c>
      <c r="C4" s="95" t="s">
        <v>19</v>
      </c>
      <c r="D4" s="95" t="s">
        <v>18</v>
      </c>
      <c r="F4" s="96" t="s">
        <v>10</v>
      </c>
      <c r="G4" s="97" t="s">
        <v>17</v>
      </c>
      <c r="H4" s="97" t="s">
        <v>16</v>
      </c>
      <c r="J4" s="83" t="s">
        <v>40</v>
      </c>
      <c r="K4" s="83"/>
      <c r="L4" s="83"/>
      <c r="M4" s="83"/>
      <c r="N4" s="83">
        <v>2865</v>
      </c>
      <c r="O4" s="102"/>
    </row>
    <row r="5" spans="1:15" x14ac:dyDescent="0.25">
      <c r="A5" s="91">
        <v>380</v>
      </c>
      <c r="B5" s="83">
        <v>1.3680000000000001E-3</v>
      </c>
      <c r="C5" s="83">
        <v>3.8999999999999999E-5</v>
      </c>
      <c r="D5" s="83">
        <v>6.4500010000000003E-3</v>
      </c>
      <c r="F5" s="93">
        <v>1466</v>
      </c>
      <c r="G5" s="94">
        <v>0.36237028100000002</v>
      </c>
      <c r="H5" s="94">
        <v>0.54028434000000003</v>
      </c>
      <c r="J5" s="82" t="s">
        <v>41</v>
      </c>
      <c r="K5" s="82"/>
      <c r="L5" s="82"/>
      <c r="M5" s="82"/>
      <c r="N5" s="82">
        <v>6500</v>
      </c>
    </row>
    <row r="6" spans="1:15" x14ac:dyDescent="0.25">
      <c r="A6" s="92">
        <v>381</v>
      </c>
      <c r="B6" s="82">
        <v>1.50205E-3</v>
      </c>
      <c r="C6" s="82">
        <v>4.28264E-5</v>
      </c>
      <c r="D6" s="82">
        <v>7.0832159999999998E-3</v>
      </c>
      <c r="F6" s="84">
        <v>1496</v>
      </c>
      <c r="G6" s="85">
        <v>0.35829361900000001</v>
      </c>
      <c r="H6" s="85">
        <v>0.54046051799999995</v>
      </c>
      <c r="J6" s="98" t="s">
        <v>15</v>
      </c>
      <c r="K6" s="85"/>
      <c r="L6" s="85"/>
      <c r="M6" s="99"/>
      <c r="N6" s="100">
        <v>0.02</v>
      </c>
    </row>
    <row r="7" spans="1:15" x14ac:dyDescent="0.25">
      <c r="A7" s="92">
        <v>382</v>
      </c>
      <c r="B7" s="82">
        <v>1.642328E-3</v>
      </c>
      <c r="C7" s="82">
        <v>4.69146E-5</v>
      </c>
      <c r="D7" s="82">
        <v>7.745488E-3</v>
      </c>
      <c r="F7" s="84">
        <v>1527</v>
      </c>
      <c r="G7" s="85">
        <v>0.35425473400000002</v>
      </c>
      <c r="H7" s="85">
        <v>0.54060057800000005</v>
      </c>
      <c r="J7" s="98" t="s">
        <v>14</v>
      </c>
      <c r="K7" s="85"/>
      <c r="L7" s="85"/>
      <c r="M7" s="99"/>
      <c r="N7" s="100">
        <f>MIN(G5:G214)</f>
        <v>0.18065999999999999</v>
      </c>
    </row>
    <row r="8" spans="1:15" x14ac:dyDescent="0.25">
      <c r="A8" s="92">
        <v>383</v>
      </c>
      <c r="B8" s="82">
        <v>1.8023819999999999E-3</v>
      </c>
      <c r="C8" s="82">
        <v>5.1589599999999998E-5</v>
      </c>
      <c r="D8" s="82">
        <v>8.5011519999999997E-3</v>
      </c>
      <c r="F8" s="84">
        <v>1558</v>
      </c>
      <c r="G8" s="85">
        <v>0.35025630400000002</v>
      </c>
      <c r="H8" s="85">
        <v>0.54070345399999997</v>
      </c>
      <c r="J8" s="98" t="s">
        <v>42</v>
      </c>
      <c r="K8" s="85"/>
      <c r="L8" s="85"/>
      <c r="M8" s="99"/>
      <c r="N8" s="100">
        <f>MIN(H5:H214)</f>
        <v>0.398835</v>
      </c>
    </row>
    <row r="9" spans="1:15" x14ac:dyDescent="0.25">
      <c r="A9" s="92">
        <v>384</v>
      </c>
      <c r="B9" s="82">
        <v>1.9957569999999999E-3</v>
      </c>
      <c r="C9" s="82">
        <v>5.7176399999999997E-5</v>
      </c>
      <c r="D9" s="82">
        <v>9.4145440000000004E-3</v>
      </c>
      <c r="F9" s="84">
        <v>1590</v>
      </c>
      <c r="G9" s="85">
        <v>0.34630094700000003</v>
      </c>
      <c r="H9" s="85">
        <v>0.54076812799999996</v>
      </c>
      <c r="J9" s="98" t="s">
        <v>13</v>
      </c>
      <c r="K9" s="85"/>
      <c r="L9" s="85"/>
      <c r="M9" s="99"/>
      <c r="N9" s="100">
        <f>MAX(G5:G214)</f>
        <v>0.36237028100000002</v>
      </c>
    </row>
    <row r="10" spans="1:15" x14ac:dyDescent="0.25">
      <c r="A10" s="92">
        <v>385</v>
      </c>
      <c r="B10" s="82">
        <v>2.2360000000000001E-3</v>
      </c>
      <c r="C10" s="82">
        <v>6.3999999999999997E-5</v>
      </c>
      <c r="D10" s="82">
        <v>1.054999E-2</v>
      </c>
      <c r="F10" s="84">
        <v>1622</v>
      </c>
      <c r="G10" s="85">
        <v>0.342391206</v>
      </c>
      <c r="H10" s="85">
        <v>0.54079363400000002</v>
      </c>
      <c r="J10" s="98" t="s">
        <v>12</v>
      </c>
      <c r="K10" s="85"/>
      <c r="L10" s="85"/>
      <c r="M10" s="99"/>
      <c r="N10" s="100">
        <f>MAX(H5:H214)</f>
        <v>0.54079363400000002</v>
      </c>
    </row>
    <row r="11" spans="1:15" x14ac:dyDescent="0.25">
      <c r="A11" s="92">
        <v>386</v>
      </c>
      <c r="B11" s="82">
        <v>2.5353849999999998E-3</v>
      </c>
      <c r="C11" s="82">
        <v>7.2344209999999998E-5</v>
      </c>
      <c r="D11" s="82">
        <v>1.19658E-2</v>
      </c>
      <c r="F11" s="84">
        <v>1655</v>
      </c>
      <c r="G11" s="85">
        <v>0.338529525</v>
      </c>
      <c r="H11" s="85">
        <v>0.54077907300000005</v>
      </c>
      <c r="J11" s="82"/>
      <c r="K11" s="82"/>
      <c r="L11" s="82"/>
      <c r="M11" s="82"/>
      <c r="N11" s="82"/>
    </row>
    <row r="12" spans="1:15" x14ac:dyDescent="0.25">
      <c r="A12" s="92">
        <v>387</v>
      </c>
      <c r="B12" s="82">
        <v>2.8926030000000001E-3</v>
      </c>
      <c r="C12" s="82">
        <v>8.2212239999999995E-5</v>
      </c>
      <c r="D12" s="82">
        <v>1.3655870000000001E-2</v>
      </c>
      <c r="F12" s="84">
        <v>1689</v>
      </c>
      <c r="G12" s="85">
        <v>0.33471823099999998</v>
      </c>
      <c r="H12" s="85">
        <v>0.54072362100000004</v>
      </c>
      <c r="J12" s="98" t="s">
        <v>34</v>
      </c>
      <c r="K12" s="82"/>
      <c r="L12" s="82"/>
      <c r="M12" s="82"/>
      <c r="N12" s="101">
        <v>1</v>
      </c>
    </row>
    <row r="13" spans="1:15" x14ac:dyDescent="0.25">
      <c r="A13" s="92">
        <v>388</v>
      </c>
      <c r="B13" s="82">
        <v>3.3008289999999999E-3</v>
      </c>
      <c r="C13" s="82">
        <v>9.3508159999999998E-5</v>
      </c>
      <c r="D13" s="82">
        <v>1.5588050000000001E-2</v>
      </c>
      <c r="F13" s="84">
        <v>1724</v>
      </c>
      <c r="G13" s="85">
        <v>0.33095950899999999</v>
      </c>
      <c r="H13" s="85">
        <v>0.54062654399999999</v>
      </c>
      <c r="J13" s="98" t="s">
        <v>33</v>
      </c>
      <c r="K13" s="82"/>
      <c r="L13" s="82"/>
      <c r="M13" s="82"/>
      <c r="N13" s="82">
        <f>683*N12</f>
        <v>683</v>
      </c>
    </row>
    <row r="14" spans="1:15" x14ac:dyDescent="0.25">
      <c r="A14" s="92">
        <v>389</v>
      </c>
      <c r="B14" s="82">
        <v>3.7532360000000001E-3</v>
      </c>
      <c r="C14" s="82">
        <v>1.061361E-4</v>
      </c>
      <c r="D14" s="82">
        <v>1.773015E-2</v>
      </c>
      <c r="F14" s="84">
        <v>1759</v>
      </c>
      <c r="G14" s="85">
        <v>0.32725537300000002</v>
      </c>
      <c r="H14" s="85">
        <v>0.54048720299999997</v>
      </c>
    </row>
    <row r="15" spans="1:15" x14ac:dyDescent="0.25">
      <c r="A15" s="92">
        <v>390</v>
      </c>
      <c r="B15" s="82">
        <v>4.2430000000000002E-3</v>
      </c>
      <c r="C15" s="82">
        <v>1.2E-4</v>
      </c>
      <c r="D15" s="82">
        <v>2.005001E-2</v>
      </c>
      <c r="F15" s="84">
        <v>1795</v>
      </c>
      <c r="G15" s="85">
        <v>0.32360764400000003</v>
      </c>
      <c r="H15" s="85">
        <v>0.54030507500000002</v>
      </c>
    </row>
    <row r="16" spans="1:15" x14ac:dyDescent="0.25">
      <c r="A16" s="92">
        <v>391</v>
      </c>
      <c r="B16" s="82">
        <v>4.7623889999999997E-3</v>
      </c>
      <c r="C16" s="82">
        <v>1.3498399999999999E-4</v>
      </c>
      <c r="D16" s="82">
        <v>2.2511360000000001E-2</v>
      </c>
      <c r="F16" s="84">
        <v>1831</v>
      </c>
      <c r="G16" s="85">
        <v>0.32001790499999999</v>
      </c>
      <c r="H16" s="85">
        <v>0.54007977500000004</v>
      </c>
    </row>
    <row r="17" spans="1:8" x14ac:dyDescent="0.25">
      <c r="A17" s="92">
        <v>392</v>
      </c>
      <c r="B17" s="82">
        <v>5.3300480000000004E-3</v>
      </c>
      <c r="C17" s="82">
        <v>1.5149200000000001E-4</v>
      </c>
      <c r="D17" s="82">
        <v>2.520288E-2</v>
      </c>
      <c r="F17" s="84">
        <v>1869</v>
      </c>
      <c r="G17" s="85">
        <v>0.316487138</v>
      </c>
      <c r="H17" s="85">
        <v>0.53981169600000001</v>
      </c>
    </row>
    <row r="18" spans="1:8" x14ac:dyDescent="0.25">
      <c r="A18" s="92">
        <v>393</v>
      </c>
      <c r="B18" s="82">
        <v>5.9787119999999997E-3</v>
      </c>
      <c r="C18" s="82">
        <v>1.7020800000000001E-4</v>
      </c>
      <c r="D18" s="82">
        <v>2.8279720000000001E-2</v>
      </c>
      <c r="F18" s="84">
        <v>1907</v>
      </c>
      <c r="G18" s="85">
        <v>0.31301547000000002</v>
      </c>
      <c r="H18" s="85">
        <v>0.53950241399999999</v>
      </c>
    </row>
    <row r="19" spans="1:8" x14ac:dyDescent="0.25">
      <c r="A19" s="92">
        <v>394</v>
      </c>
      <c r="B19" s="82">
        <v>6.7411169999999996E-3</v>
      </c>
      <c r="C19" s="82">
        <v>1.9181600000000001E-4</v>
      </c>
      <c r="D19" s="82">
        <v>3.1897040000000002E-2</v>
      </c>
      <c r="F19" s="84">
        <v>1946</v>
      </c>
      <c r="G19" s="85">
        <v>0.30960263599999999</v>
      </c>
      <c r="H19" s="85">
        <v>0.53915268199999999</v>
      </c>
    </row>
    <row r="20" spans="1:8" x14ac:dyDescent="0.25">
      <c r="A20" s="92">
        <v>395</v>
      </c>
      <c r="B20" s="82">
        <v>7.6499999999999997E-3</v>
      </c>
      <c r="C20" s="82">
        <v>2.1699999999999999E-4</v>
      </c>
      <c r="D20" s="82">
        <v>3.6209999999999999E-2</v>
      </c>
      <c r="F20" s="84">
        <v>1985</v>
      </c>
      <c r="G20" s="85">
        <v>0.30624822000000002</v>
      </c>
      <c r="H20" s="85">
        <v>0.53875901000000004</v>
      </c>
    </row>
    <row r="21" spans="1:8" x14ac:dyDescent="0.25">
      <c r="A21" s="92">
        <v>396</v>
      </c>
      <c r="B21" s="82">
        <v>8.7513729999999998E-3</v>
      </c>
      <c r="C21" s="82">
        <v>2.4690669999999999E-4</v>
      </c>
      <c r="D21" s="82">
        <v>4.1437710000000003E-2</v>
      </c>
      <c r="F21" s="84">
        <v>2026</v>
      </c>
      <c r="G21" s="85">
        <v>0.302951531</v>
      </c>
      <c r="H21" s="85">
        <v>0.53831698699999997</v>
      </c>
    </row>
    <row r="22" spans="1:8" x14ac:dyDescent="0.25">
      <c r="A22" s="92">
        <v>397</v>
      </c>
      <c r="B22" s="82">
        <v>1.002888E-2</v>
      </c>
      <c r="C22" s="82">
        <v>2.8123999999999998E-4</v>
      </c>
      <c r="D22" s="82">
        <v>4.7503719999999999E-2</v>
      </c>
      <c r="F22" s="84">
        <v>2067</v>
      </c>
      <c r="G22" s="85">
        <v>0.29971349899999999</v>
      </c>
      <c r="H22" s="85">
        <v>0.53782621399999997</v>
      </c>
    </row>
    <row r="23" spans="1:8" x14ac:dyDescent="0.25">
      <c r="A23" s="92">
        <v>398</v>
      </c>
      <c r="B23" s="82">
        <v>1.14217E-2</v>
      </c>
      <c r="C23" s="82">
        <v>3.1851999999999998E-4</v>
      </c>
      <c r="D23" s="82">
        <v>5.4119880000000002E-2</v>
      </c>
      <c r="F23" s="84">
        <v>2110</v>
      </c>
      <c r="G23" s="85">
        <v>0.29653626500000002</v>
      </c>
      <c r="H23" s="85">
        <v>0.53728957799999999</v>
      </c>
    </row>
    <row r="24" spans="1:8" x14ac:dyDescent="0.25">
      <c r="A24" s="92">
        <v>399</v>
      </c>
      <c r="B24" s="82">
        <v>1.286901E-2</v>
      </c>
      <c r="C24" s="82">
        <v>3.5726669999999999E-4</v>
      </c>
      <c r="D24" s="82">
        <v>6.0998030000000002E-2</v>
      </c>
      <c r="F24" s="84">
        <v>2153</v>
      </c>
      <c r="G24" s="85">
        <v>0.29342094299999999</v>
      </c>
      <c r="H24" s="85">
        <v>0.53670980300000004</v>
      </c>
    </row>
    <row r="25" spans="1:8" x14ac:dyDescent="0.25">
      <c r="A25" s="92">
        <v>400</v>
      </c>
      <c r="B25" s="82">
        <v>1.431E-2</v>
      </c>
      <c r="C25" s="82">
        <v>3.9599999999999998E-4</v>
      </c>
      <c r="D25" s="82">
        <v>6.7850010000000002E-2</v>
      </c>
      <c r="F25" s="84">
        <v>2196</v>
      </c>
      <c r="G25" s="85">
        <v>0.29036563599999998</v>
      </c>
      <c r="H25" s="85">
        <v>0.53608770900000002</v>
      </c>
    </row>
    <row r="26" spans="1:8" x14ac:dyDescent="0.25">
      <c r="A26" s="92">
        <v>401</v>
      </c>
      <c r="B26" s="82">
        <v>1.5704429999999998E-2</v>
      </c>
      <c r="C26" s="82">
        <v>4.337147E-4</v>
      </c>
      <c r="D26" s="82">
        <v>7.4486319999999995E-2</v>
      </c>
      <c r="F26" s="84">
        <v>2241</v>
      </c>
      <c r="G26" s="85">
        <v>0.28736732999999998</v>
      </c>
      <c r="H26" s="85">
        <v>0.53542390500000003</v>
      </c>
    </row>
    <row r="27" spans="1:8" x14ac:dyDescent="0.25">
      <c r="A27" s="92">
        <v>402</v>
      </c>
      <c r="B27" s="82">
        <v>1.714744E-2</v>
      </c>
      <c r="C27" s="82">
        <v>4.73024E-4</v>
      </c>
      <c r="D27" s="82">
        <v>8.1361559999999999E-2</v>
      </c>
      <c r="F27" s="84">
        <v>2287</v>
      </c>
      <c r="G27" s="85">
        <v>0.28442535299999999</v>
      </c>
      <c r="H27" s="85">
        <v>0.53471847800000005</v>
      </c>
    </row>
    <row r="28" spans="1:8" x14ac:dyDescent="0.25">
      <c r="A28" s="92">
        <v>403</v>
      </c>
      <c r="B28" s="82">
        <v>1.8781220000000001E-2</v>
      </c>
      <c r="C28" s="82">
        <v>5.1787600000000001E-4</v>
      </c>
      <c r="D28" s="82">
        <v>8.9153640000000006E-2</v>
      </c>
      <c r="F28" s="84">
        <v>2334</v>
      </c>
      <c r="G28" s="85">
        <v>0.281542493</v>
      </c>
      <c r="H28" s="85">
        <v>0.53397072199999995</v>
      </c>
    </row>
    <row r="29" spans="1:8" x14ac:dyDescent="0.25">
      <c r="A29" s="92">
        <v>404</v>
      </c>
      <c r="B29" s="82">
        <v>2.0748010000000001E-2</v>
      </c>
      <c r="C29" s="82">
        <v>5.7221870000000001E-4</v>
      </c>
      <c r="D29" s="82">
        <v>9.854048E-2</v>
      </c>
      <c r="F29" s="84">
        <v>2381</v>
      </c>
      <c r="G29" s="85">
        <v>0.27872153799999999</v>
      </c>
      <c r="H29" s="85">
        <v>0.53318000300000001</v>
      </c>
    </row>
    <row r="30" spans="1:8" x14ac:dyDescent="0.25">
      <c r="A30" s="92">
        <v>405</v>
      </c>
      <c r="B30" s="82">
        <v>2.3189999999999999E-2</v>
      </c>
      <c r="C30" s="82">
        <v>6.4000000000000005E-4</v>
      </c>
      <c r="D30" s="82">
        <v>0.11020000000000001</v>
      </c>
      <c r="F30" s="84">
        <v>2430</v>
      </c>
      <c r="G30" s="85">
        <v>0.27596236099999999</v>
      </c>
      <c r="H30" s="85">
        <v>0.53234669099999998</v>
      </c>
    </row>
    <row r="31" spans="1:8" x14ac:dyDescent="0.25">
      <c r="A31" s="92">
        <v>406</v>
      </c>
      <c r="B31" s="82">
        <v>2.6207359999999999E-2</v>
      </c>
      <c r="C31" s="82">
        <v>7.2455999999999996E-4</v>
      </c>
      <c r="D31" s="82">
        <v>0.1246133</v>
      </c>
      <c r="F31" s="84">
        <v>2480</v>
      </c>
      <c r="G31" s="85">
        <v>0.27326210400000001</v>
      </c>
      <c r="H31" s="85">
        <v>0.53147210700000003</v>
      </c>
    </row>
    <row r="32" spans="1:8" x14ac:dyDescent="0.25">
      <c r="A32" s="92">
        <v>407</v>
      </c>
      <c r="B32" s="82">
        <v>2.978248E-2</v>
      </c>
      <c r="C32" s="82">
        <v>8.2549999999999995E-4</v>
      </c>
      <c r="D32" s="82">
        <v>0.14170170000000001</v>
      </c>
      <c r="F32" s="84">
        <v>2530</v>
      </c>
      <c r="G32" s="85">
        <v>0.27061729299999998</v>
      </c>
      <c r="H32" s="85">
        <v>0.53055786000000005</v>
      </c>
    </row>
    <row r="33" spans="1:8" x14ac:dyDescent="0.25">
      <c r="A33" s="92">
        <v>408</v>
      </c>
      <c r="B33" s="82">
        <v>3.3880920000000002E-2</v>
      </c>
      <c r="C33" s="82">
        <v>9.4116000000000002E-4</v>
      </c>
      <c r="D33" s="82">
        <v>0.16130349999999999</v>
      </c>
      <c r="F33" s="84">
        <v>2582</v>
      </c>
      <c r="G33" s="85">
        <v>0.268027407</v>
      </c>
      <c r="H33" s="85">
        <v>0.52960495799999996</v>
      </c>
    </row>
    <row r="34" spans="1:8" x14ac:dyDescent="0.25">
      <c r="A34" s="92">
        <v>409</v>
      </c>
      <c r="B34" s="82">
        <v>3.8468240000000001E-2</v>
      </c>
      <c r="C34" s="82">
        <v>1.06988E-3</v>
      </c>
      <c r="D34" s="82">
        <v>0.1832568</v>
      </c>
      <c r="F34" s="84">
        <v>2634</v>
      </c>
      <c r="G34" s="85">
        <v>0.26549453200000001</v>
      </c>
      <c r="H34" s="85">
        <v>0.52861391700000004</v>
      </c>
    </row>
    <row r="35" spans="1:8" x14ac:dyDescent="0.25">
      <c r="A35" s="92">
        <v>410</v>
      </c>
      <c r="B35" s="82">
        <v>4.351E-2</v>
      </c>
      <c r="C35" s="82">
        <v>1.2099999999999999E-3</v>
      </c>
      <c r="D35" s="82">
        <v>0.2074</v>
      </c>
      <c r="F35" s="84">
        <v>2688</v>
      </c>
      <c r="G35" s="85">
        <v>0.26302066600000001</v>
      </c>
      <c r="H35" s="85">
        <v>0.527585427</v>
      </c>
    </row>
    <row r="36" spans="1:8" x14ac:dyDescent="0.25">
      <c r="A36" s="92">
        <v>411</v>
      </c>
      <c r="B36" s="82">
        <v>4.89956E-2</v>
      </c>
      <c r="C36" s="82">
        <v>1.362091E-3</v>
      </c>
      <c r="D36" s="82">
        <v>0.23369210000000001</v>
      </c>
      <c r="F36" s="84">
        <v>2743</v>
      </c>
      <c r="G36" s="85">
        <v>0.26060619800000001</v>
      </c>
      <c r="H36" s="85">
        <v>0.52652028200000001</v>
      </c>
    </row>
    <row r="37" spans="1:8" x14ac:dyDescent="0.25">
      <c r="A37" s="92">
        <v>412</v>
      </c>
      <c r="B37" s="82">
        <v>5.5022599999999998E-2</v>
      </c>
      <c r="C37" s="82">
        <v>1.530752E-3</v>
      </c>
      <c r="D37" s="82">
        <v>0.26261139999999999</v>
      </c>
      <c r="F37" s="86">
        <v>2799</v>
      </c>
      <c r="G37" s="87">
        <v>0.25824920800000001</v>
      </c>
      <c r="H37" s="87">
        <v>0.52541935500000003</v>
      </c>
    </row>
    <row r="38" spans="1:8" x14ac:dyDescent="0.25">
      <c r="A38" s="92">
        <v>413</v>
      </c>
      <c r="B38" s="82">
        <v>6.1718799999999997E-2</v>
      </c>
      <c r="C38" s="82">
        <v>1.7203679999999999E-3</v>
      </c>
      <c r="D38" s="82">
        <v>0.2947746</v>
      </c>
      <c r="F38" s="88">
        <v>2856</v>
      </c>
      <c r="G38" s="89">
        <v>0.25594699199999998</v>
      </c>
      <c r="H38" s="89">
        <v>0.52428374099999997</v>
      </c>
    </row>
    <row r="39" spans="1:8" x14ac:dyDescent="0.25">
      <c r="A39" s="92">
        <v>414</v>
      </c>
      <c r="B39" s="82">
        <v>6.9211999999999996E-2</v>
      </c>
      <c r="C39" s="82">
        <v>1.9353230000000001E-3</v>
      </c>
      <c r="D39" s="82">
        <v>0.3307985</v>
      </c>
      <c r="F39" s="88">
        <v>2914</v>
      </c>
      <c r="G39" s="89">
        <v>0.25369697000000002</v>
      </c>
      <c r="H39" s="89">
        <v>0.52311477200000001</v>
      </c>
    </row>
    <row r="40" spans="1:8" x14ac:dyDescent="0.25">
      <c r="A40" s="92">
        <v>415</v>
      </c>
      <c r="B40" s="82">
        <v>7.7630000000000005E-2</v>
      </c>
      <c r="C40" s="82">
        <v>2.1800000000000001E-3</v>
      </c>
      <c r="D40" s="82">
        <v>0.37130000000000002</v>
      </c>
      <c r="F40" s="88">
        <v>2974</v>
      </c>
      <c r="G40" s="89">
        <v>0.25149956099999998</v>
      </c>
      <c r="H40" s="89">
        <v>0.52191403999999997</v>
      </c>
    </row>
    <row r="41" spans="1:8" x14ac:dyDescent="0.25">
      <c r="A41" s="92">
        <v>416</v>
      </c>
      <c r="B41" s="82">
        <v>8.6958110000000005E-2</v>
      </c>
      <c r="C41" s="82">
        <v>2.4548E-3</v>
      </c>
      <c r="D41" s="82">
        <v>0.4162091</v>
      </c>
      <c r="F41" s="88">
        <v>3035</v>
      </c>
      <c r="G41" s="89">
        <v>0.24935587200000001</v>
      </c>
      <c r="H41" s="89">
        <v>0.520683428</v>
      </c>
    </row>
    <row r="42" spans="1:8" x14ac:dyDescent="0.25">
      <c r="A42" s="92">
        <v>417</v>
      </c>
      <c r="B42" s="82">
        <v>9.7176719999999994E-2</v>
      </c>
      <c r="C42" s="82">
        <v>2.764E-3</v>
      </c>
      <c r="D42" s="82">
        <v>0.46546419999999999</v>
      </c>
      <c r="F42" s="88">
        <v>3097</v>
      </c>
      <c r="G42" s="89">
        <v>0.247266773</v>
      </c>
      <c r="H42" s="89">
        <v>0.51942512699999999</v>
      </c>
    </row>
    <row r="43" spans="1:8" x14ac:dyDescent="0.25">
      <c r="A43" s="92">
        <v>418</v>
      </c>
      <c r="B43" s="82">
        <v>0.1084063</v>
      </c>
      <c r="C43" s="82">
        <v>3.1178E-3</v>
      </c>
      <c r="D43" s="82">
        <v>0.51969480000000001</v>
      </c>
      <c r="F43" s="88">
        <v>3160</v>
      </c>
      <c r="G43" s="89">
        <v>0.24523229399999999</v>
      </c>
      <c r="H43" s="89">
        <v>0.51814081099999998</v>
      </c>
    </row>
    <row r="44" spans="1:8" x14ac:dyDescent="0.25">
      <c r="A44" s="92">
        <v>419</v>
      </c>
      <c r="B44" s="82">
        <v>0.12076720000000001</v>
      </c>
      <c r="C44" s="82">
        <v>3.5263999999999998E-3</v>
      </c>
      <c r="D44" s="82">
        <v>0.57953030000000005</v>
      </c>
      <c r="F44" s="88">
        <v>3224</v>
      </c>
      <c r="G44" s="89">
        <v>0.24325112500000001</v>
      </c>
      <c r="H44" s="89">
        <v>0.51683096100000003</v>
      </c>
    </row>
    <row r="45" spans="1:8" x14ac:dyDescent="0.25">
      <c r="A45" s="92">
        <v>420</v>
      </c>
      <c r="B45" s="82">
        <v>0.13438</v>
      </c>
      <c r="C45" s="82">
        <v>4.0000000000000001E-3</v>
      </c>
      <c r="D45" s="82">
        <v>0.64559999999999995</v>
      </c>
      <c r="F45" s="88">
        <v>3290</v>
      </c>
      <c r="G45" s="89">
        <v>0.241321338</v>
      </c>
      <c r="H45" s="89">
        <v>0.51549604400000004</v>
      </c>
    </row>
    <row r="46" spans="1:8" x14ac:dyDescent="0.25">
      <c r="A46" s="92">
        <v>421</v>
      </c>
      <c r="B46" s="82">
        <v>0.1493582</v>
      </c>
      <c r="C46" s="82">
        <v>4.54624E-3</v>
      </c>
      <c r="D46" s="82">
        <v>0.71848380000000001</v>
      </c>
      <c r="F46" s="88">
        <v>3357</v>
      </c>
      <c r="G46" s="89">
        <v>0.23944043400000001</v>
      </c>
      <c r="H46" s="89">
        <v>0.51413663899999995</v>
      </c>
    </row>
    <row r="47" spans="1:8" x14ac:dyDescent="0.25">
      <c r="A47" s="92">
        <v>422</v>
      </c>
      <c r="B47" s="82">
        <v>0.16539570000000001</v>
      </c>
      <c r="C47" s="82">
        <v>5.1593200000000002E-3</v>
      </c>
      <c r="D47" s="82">
        <v>0.79671329999999996</v>
      </c>
      <c r="F47" s="88">
        <v>3426</v>
      </c>
      <c r="G47" s="89">
        <v>0.23760684200000001</v>
      </c>
      <c r="H47" s="89">
        <v>0.51275403500000005</v>
      </c>
    </row>
    <row r="48" spans="1:8" x14ac:dyDescent="0.25">
      <c r="A48" s="92">
        <v>423</v>
      </c>
      <c r="B48" s="82">
        <v>0.18198310000000001</v>
      </c>
      <c r="C48" s="82">
        <v>5.8292800000000001E-3</v>
      </c>
      <c r="D48" s="82">
        <v>0.87784589999999996</v>
      </c>
      <c r="F48" s="88">
        <v>3496</v>
      </c>
      <c r="G48" s="89">
        <v>0.235820856</v>
      </c>
      <c r="H48" s="89">
        <v>0.51135060600000004</v>
      </c>
    </row>
    <row r="49" spans="1:8" x14ac:dyDescent="0.25">
      <c r="A49" s="92">
        <v>424</v>
      </c>
      <c r="B49" s="82">
        <v>0.19861100000000001</v>
      </c>
      <c r="C49" s="82">
        <v>6.5461599999999997E-3</v>
      </c>
      <c r="D49" s="82">
        <v>0.95943900000000004</v>
      </c>
      <c r="F49" s="88">
        <v>3567</v>
      </c>
      <c r="G49" s="89">
        <v>0.23408268199999999</v>
      </c>
      <c r="H49" s="89">
        <v>0.50992912700000004</v>
      </c>
    </row>
    <row r="50" spans="1:8" x14ac:dyDescent="0.25">
      <c r="A50" s="92">
        <v>425</v>
      </c>
      <c r="B50" s="82">
        <v>0.21476999999999999</v>
      </c>
      <c r="C50" s="82">
        <v>7.3000000000000001E-3</v>
      </c>
      <c r="D50" s="82">
        <v>1.0390501000000001</v>
      </c>
      <c r="F50" s="88">
        <v>3640</v>
      </c>
      <c r="G50" s="89">
        <v>0.232392234</v>
      </c>
      <c r="H50" s="89">
        <v>0.50849274300000002</v>
      </c>
    </row>
    <row r="51" spans="1:8" x14ac:dyDescent="0.25">
      <c r="A51" s="92">
        <v>426</v>
      </c>
      <c r="B51" s="82">
        <v>0.2301868</v>
      </c>
      <c r="C51" s="82">
        <v>8.0865069999999997E-3</v>
      </c>
      <c r="D51" s="82">
        <v>1.1153673</v>
      </c>
      <c r="F51" s="88">
        <v>3714</v>
      </c>
      <c r="G51" s="89">
        <v>0.23074914099999999</v>
      </c>
      <c r="H51" s="89">
        <v>0.50704385699999999</v>
      </c>
    </row>
    <row r="52" spans="1:8" x14ac:dyDescent="0.25">
      <c r="A52" s="92">
        <v>427</v>
      </c>
      <c r="B52" s="82">
        <v>0.24487970000000001</v>
      </c>
      <c r="C52" s="82">
        <v>8.9087200000000002E-3</v>
      </c>
      <c r="D52" s="82">
        <v>1.1884971</v>
      </c>
      <c r="F52" s="88">
        <v>3790</v>
      </c>
      <c r="G52" s="89">
        <v>0.229152831</v>
      </c>
      <c r="H52" s="89">
        <v>0.50558104199999998</v>
      </c>
    </row>
    <row r="53" spans="1:8" x14ac:dyDescent="0.25">
      <c r="A53" s="92">
        <v>428</v>
      </c>
      <c r="B53" s="82">
        <v>0.25877729999999999</v>
      </c>
      <c r="C53" s="82">
        <v>9.7676800000000008E-3</v>
      </c>
      <c r="D53" s="82">
        <v>1.2581233000000001</v>
      </c>
      <c r="F53" s="88">
        <v>3867</v>
      </c>
      <c r="G53" s="89">
        <v>0.22760238799999999</v>
      </c>
      <c r="H53" s="89">
        <v>0.50410175300000004</v>
      </c>
    </row>
    <row r="54" spans="1:8" x14ac:dyDescent="0.25">
      <c r="A54" s="92">
        <v>429</v>
      </c>
      <c r="B54" s="82">
        <v>0.27180789999999999</v>
      </c>
      <c r="C54" s="82">
        <v>1.0664430000000001E-2</v>
      </c>
      <c r="D54" s="82">
        <v>1.3239296</v>
      </c>
      <c r="F54" s="88">
        <v>3946</v>
      </c>
      <c r="G54" s="89">
        <v>0.22609647599999999</v>
      </c>
      <c r="H54" s="89">
        <v>0.50260312100000004</v>
      </c>
    </row>
    <row r="55" spans="1:8" x14ac:dyDescent="0.25">
      <c r="A55" s="92">
        <v>430</v>
      </c>
      <c r="B55" s="82">
        <v>0.28389999999999999</v>
      </c>
      <c r="C55" s="82">
        <v>1.1599999999999999E-2</v>
      </c>
      <c r="D55" s="82">
        <v>1.3855999999999999</v>
      </c>
      <c r="F55" s="88">
        <v>4027</v>
      </c>
      <c r="G55" s="89">
        <v>0.224633309</v>
      </c>
      <c r="H55" s="89">
        <v>0.50108201699999999</v>
      </c>
    </row>
    <row r="56" spans="1:8" x14ac:dyDescent="0.25">
      <c r="A56" s="92">
        <v>431</v>
      </c>
      <c r="B56" s="82">
        <v>0.29494379999999998</v>
      </c>
      <c r="C56" s="82">
        <v>1.257317E-2</v>
      </c>
      <c r="D56" s="82">
        <v>1.4426352</v>
      </c>
      <c r="F56" s="88">
        <v>4109</v>
      </c>
      <c r="G56" s="89">
        <v>0.223211517</v>
      </c>
      <c r="H56" s="89">
        <v>0.49954106300000001</v>
      </c>
    </row>
    <row r="57" spans="1:8" x14ac:dyDescent="0.25">
      <c r="A57" s="92">
        <v>432</v>
      </c>
      <c r="B57" s="82">
        <v>0.30489650000000001</v>
      </c>
      <c r="C57" s="82">
        <v>1.358272E-2</v>
      </c>
      <c r="D57" s="82">
        <v>1.4948035</v>
      </c>
      <c r="F57" s="88">
        <v>4193</v>
      </c>
      <c r="G57" s="89">
        <v>0.221830784</v>
      </c>
      <c r="H57" s="89">
        <v>0.497993136</v>
      </c>
    </row>
    <row r="58" spans="1:8" x14ac:dyDescent="0.25">
      <c r="A58" s="92">
        <v>433</v>
      </c>
      <c r="B58" s="82">
        <v>0.31378729999999999</v>
      </c>
      <c r="C58" s="82">
        <v>1.4629680000000001E-2</v>
      </c>
      <c r="D58" s="82">
        <v>1.5421902999999999</v>
      </c>
      <c r="F58" s="88">
        <v>4278</v>
      </c>
      <c r="G58" s="89">
        <v>0.220490618</v>
      </c>
      <c r="H58" s="89">
        <v>0.49645361999999998</v>
      </c>
    </row>
    <row r="59" spans="1:8" x14ac:dyDescent="0.25">
      <c r="A59" s="92">
        <v>434</v>
      </c>
      <c r="B59" s="82">
        <v>0.32164540000000003</v>
      </c>
      <c r="C59" s="82">
        <v>1.5715090000000001E-2</v>
      </c>
      <c r="D59" s="82">
        <v>1.5848807</v>
      </c>
      <c r="F59" s="88">
        <v>4366</v>
      </c>
      <c r="G59" s="89">
        <v>0.219190198</v>
      </c>
      <c r="H59" s="89">
        <v>0.49493975600000001</v>
      </c>
    </row>
    <row r="60" spans="1:8" x14ac:dyDescent="0.25">
      <c r="A60" s="92">
        <v>435</v>
      </c>
      <c r="B60" s="82">
        <v>0.32850000000000001</v>
      </c>
      <c r="C60" s="82">
        <v>1.6840000000000001E-2</v>
      </c>
      <c r="D60" s="82">
        <v>1.62296</v>
      </c>
      <c r="F60" s="88">
        <v>4455</v>
      </c>
      <c r="G60" s="89">
        <v>0.217928341</v>
      </c>
      <c r="H60" s="89">
        <v>0.49347079799999999</v>
      </c>
    </row>
    <row r="61" spans="1:8" x14ac:dyDescent="0.25">
      <c r="A61" s="92">
        <v>436</v>
      </c>
      <c r="B61" s="82">
        <v>0.33435130000000002</v>
      </c>
      <c r="C61" s="82">
        <v>1.800736E-2</v>
      </c>
      <c r="D61" s="82">
        <v>1.6564048</v>
      </c>
      <c r="F61" s="88">
        <v>4546</v>
      </c>
      <c r="G61" s="89">
        <v>0.21670388500000001</v>
      </c>
      <c r="H61" s="89">
        <v>0.49205862</v>
      </c>
    </row>
    <row r="62" spans="1:8" x14ac:dyDescent="0.25">
      <c r="A62" s="92">
        <v>437</v>
      </c>
      <c r="B62" s="82">
        <v>0.33921010000000001</v>
      </c>
      <c r="C62" s="82">
        <v>1.9214479999999999E-2</v>
      </c>
      <c r="D62" s="82">
        <v>1.6852959000000001</v>
      </c>
      <c r="F62" s="88">
        <v>4638</v>
      </c>
      <c r="G62" s="89">
        <v>0.21551653100000001</v>
      </c>
      <c r="H62" s="89">
        <v>0.49068814100000002</v>
      </c>
    </row>
    <row r="63" spans="1:8" x14ac:dyDescent="0.25">
      <c r="A63" s="92">
        <v>438</v>
      </c>
      <c r="B63" s="82">
        <v>0.34312130000000002</v>
      </c>
      <c r="C63" s="82">
        <v>2.045392E-2</v>
      </c>
      <c r="D63" s="82">
        <v>1.7098745</v>
      </c>
      <c r="F63" s="88">
        <v>4733</v>
      </c>
      <c r="G63" s="89">
        <v>0.21436593100000001</v>
      </c>
      <c r="H63" s="89">
        <v>0.48933691699999998</v>
      </c>
    </row>
    <row r="64" spans="1:8" x14ac:dyDescent="0.25">
      <c r="A64" s="92">
        <v>439</v>
      </c>
      <c r="B64" s="82">
        <v>0.34612959999999998</v>
      </c>
      <c r="C64" s="82">
        <v>2.171824E-2</v>
      </c>
      <c r="D64" s="82">
        <v>1.7303820999999999</v>
      </c>
      <c r="F64" s="88">
        <v>4830</v>
      </c>
      <c r="G64" s="89">
        <v>0.213251458</v>
      </c>
      <c r="H64" s="89">
        <v>0.48797945300000001</v>
      </c>
    </row>
    <row r="65" spans="1:8" x14ac:dyDescent="0.25">
      <c r="A65" s="92">
        <v>440</v>
      </c>
      <c r="B65" s="82">
        <v>0.34827999999999998</v>
      </c>
      <c r="C65" s="82">
        <v>2.3E-2</v>
      </c>
      <c r="D65" s="82">
        <v>1.7470600000000001</v>
      </c>
      <c r="F65" s="88">
        <v>4928</v>
      </c>
      <c r="G65" s="89">
        <v>0.21217216699999999</v>
      </c>
      <c r="H65" s="89">
        <v>0.48658692199999998</v>
      </c>
    </row>
    <row r="66" spans="1:8" x14ac:dyDescent="0.25">
      <c r="A66" s="92">
        <v>441</v>
      </c>
      <c r="B66" s="82">
        <v>0.34959990000000002</v>
      </c>
      <c r="C66" s="82">
        <v>2.4294610000000001E-2</v>
      </c>
      <c r="D66" s="82">
        <v>1.7600446000000001</v>
      </c>
      <c r="F66" s="88">
        <v>5029</v>
      </c>
      <c r="G66" s="89">
        <v>0.21112677699999999</v>
      </c>
      <c r="H66" s="89">
        <v>0.48512708700000001</v>
      </c>
    </row>
    <row r="67" spans="1:8" x14ac:dyDescent="0.25">
      <c r="A67" s="92">
        <v>442</v>
      </c>
      <c r="B67" s="82">
        <v>0.3501474</v>
      </c>
      <c r="C67" s="82">
        <v>2.5610239999999999E-2</v>
      </c>
      <c r="D67" s="82">
        <v>1.7696232999999999</v>
      </c>
      <c r="F67" s="88">
        <v>5131</v>
      </c>
      <c r="G67" s="89">
        <v>0.210114206</v>
      </c>
      <c r="H67" s="89">
        <v>0.48358231699999998</v>
      </c>
    </row>
    <row r="68" spans="1:8" x14ac:dyDescent="0.25">
      <c r="A68" s="92">
        <v>443</v>
      </c>
      <c r="B68" s="82">
        <v>0.35001300000000002</v>
      </c>
      <c r="C68" s="82">
        <v>2.6958570000000001E-2</v>
      </c>
      <c r="D68" s="82">
        <v>1.7762636999999999</v>
      </c>
      <c r="F68" s="88">
        <v>5236</v>
      </c>
      <c r="G68" s="89">
        <v>0.209134087</v>
      </c>
      <c r="H68" s="89">
        <v>0.481966854</v>
      </c>
    </row>
    <row r="69" spans="1:8" x14ac:dyDescent="0.25">
      <c r="A69" s="92">
        <v>444</v>
      </c>
      <c r="B69" s="82">
        <v>0.34928700000000001</v>
      </c>
      <c r="C69" s="82">
        <v>2.8351250000000001E-2</v>
      </c>
      <c r="D69" s="82">
        <v>1.7804333999999999</v>
      </c>
      <c r="F69" s="88">
        <v>5343</v>
      </c>
      <c r="G69" s="89">
        <v>0.208185912</v>
      </c>
      <c r="H69" s="89">
        <v>0.48030060499999999</v>
      </c>
    </row>
    <row r="70" spans="1:8" x14ac:dyDescent="0.25">
      <c r="A70" s="92">
        <v>445</v>
      </c>
      <c r="B70" s="82">
        <v>0.34805999999999998</v>
      </c>
      <c r="C70" s="82">
        <v>2.98E-2</v>
      </c>
      <c r="D70" s="82">
        <v>1.7826</v>
      </c>
      <c r="F70" s="88">
        <v>5452</v>
      </c>
      <c r="G70" s="89">
        <v>0.207268904</v>
      </c>
      <c r="H70" s="89">
        <v>0.47860619599999998</v>
      </c>
    </row>
    <row r="71" spans="1:8" x14ac:dyDescent="0.25">
      <c r="A71" s="92">
        <v>446</v>
      </c>
      <c r="B71" s="82">
        <v>0.3463733</v>
      </c>
      <c r="C71" s="82">
        <v>3.1310829999999998E-2</v>
      </c>
      <c r="D71" s="82">
        <v>1.7829682</v>
      </c>
      <c r="F71" s="88">
        <v>5563</v>
      </c>
      <c r="G71" s="89">
        <v>0.20638198899999999</v>
      </c>
      <c r="H71" s="89">
        <v>0.476909217</v>
      </c>
    </row>
    <row r="72" spans="1:8" x14ac:dyDescent="0.25">
      <c r="A72" s="92">
        <v>447</v>
      </c>
      <c r="B72" s="82">
        <v>0.34426240000000002</v>
      </c>
      <c r="C72" s="82">
        <v>3.2883679999999998E-2</v>
      </c>
      <c r="D72" s="82">
        <v>1.7816997999999999</v>
      </c>
      <c r="F72" s="88">
        <v>5677</v>
      </c>
      <c r="G72" s="89">
        <v>0.205523762</v>
      </c>
      <c r="H72" s="89">
        <v>0.47523847699999999</v>
      </c>
    </row>
    <row r="73" spans="1:8" x14ac:dyDescent="0.25">
      <c r="A73" s="92">
        <v>448</v>
      </c>
      <c r="B73" s="82">
        <v>0.34180880000000002</v>
      </c>
      <c r="C73" s="82">
        <v>3.4521120000000002E-2</v>
      </c>
      <c r="D73" s="82">
        <v>1.7791982</v>
      </c>
      <c r="F73" s="88">
        <v>5793</v>
      </c>
      <c r="G73" s="89">
        <v>0.20469256999999999</v>
      </c>
      <c r="H73" s="89">
        <v>0.473624196</v>
      </c>
    </row>
    <row r="74" spans="1:8" x14ac:dyDescent="0.25">
      <c r="A74" s="92">
        <v>449</v>
      </c>
      <c r="B74" s="82">
        <v>0.33909410000000001</v>
      </c>
      <c r="C74" s="82">
        <v>3.6225710000000001E-2</v>
      </c>
      <c r="D74" s="82">
        <v>1.7758670999999999</v>
      </c>
      <c r="F74" s="88">
        <v>5911</v>
      </c>
      <c r="G74" s="89">
        <v>0.20388769700000001</v>
      </c>
      <c r="H74" s="89">
        <v>0.47207576899999998</v>
      </c>
    </row>
    <row r="75" spans="1:8" x14ac:dyDescent="0.25">
      <c r="A75" s="92">
        <v>450</v>
      </c>
      <c r="B75" s="82">
        <v>0.3362</v>
      </c>
      <c r="C75" s="82">
        <v>3.7999999999999999E-2</v>
      </c>
      <c r="D75" s="82">
        <v>1.7721100000000001</v>
      </c>
      <c r="F75" s="88">
        <v>6031</v>
      </c>
      <c r="G75" s="89">
        <v>0.20310903299999999</v>
      </c>
      <c r="H75" s="89">
        <v>0.47058751999999998</v>
      </c>
    </row>
    <row r="76" spans="1:8" x14ac:dyDescent="0.25">
      <c r="A76" s="92">
        <v>451</v>
      </c>
      <c r="B76" s="82">
        <v>0.33319769999999999</v>
      </c>
      <c r="C76" s="82">
        <v>3.9846670000000001E-2</v>
      </c>
      <c r="D76" s="82">
        <v>1.7682589</v>
      </c>
      <c r="F76" s="88">
        <v>6155</v>
      </c>
      <c r="G76" s="89">
        <v>0.20235629899999999</v>
      </c>
      <c r="H76" s="89">
        <v>0.46915242000000001</v>
      </c>
    </row>
    <row r="77" spans="1:8" x14ac:dyDescent="0.25">
      <c r="A77" s="92">
        <v>452</v>
      </c>
      <c r="B77" s="82">
        <v>0.33004109999999998</v>
      </c>
      <c r="C77" s="82">
        <v>4.1768E-2</v>
      </c>
      <c r="D77" s="82">
        <v>1.7640389999999999</v>
      </c>
      <c r="F77" s="88">
        <v>6280</v>
      </c>
      <c r="G77" s="89">
        <v>0.20162901799999999</v>
      </c>
      <c r="H77" s="89">
        <v>0.46776220400000001</v>
      </c>
    </row>
    <row r="78" spans="1:8" x14ac:dyDescent="0.25">
      <c r="A78" s="92">
        <v>453</v>
      </c>
      <c r="B78" s="82">
        <v>0.32663569999999997</v>
      </c>
      <c r="C78" s="82">
        <v>4.3765999999999999E-2</v>
      </c>
      <c r="D78" s="82">
        <v>1.7589437999999999</v>
      </c>
      <c r="F78" s="88">
        <v>6408</v>
      </c>
      <c r="G78" s="89">
        <v>0.20092648900000001</v>
      </c>
      <c r="H78" s="89">
        <v>0.466407246</v>
      </c>
    </row>
    <row r="79" spans="1:8" x14ac:dyDescent="0.25">
      <c r="A79" s="92">
        <v>454</v>
      </c>
      <c r="B79" s="82">
        <v>0.32288679999999997</v>
      </c>
      <c r="C79" s="82">
        <v>4.5842670000000002E-2</v>
      </c>
      <c r="D79" s="82">
        <v>1.7524663</v>
      </c>
      <c r="F79" s="88">
        <v>6539</v>
      </c>
      <c r="G79" s="89">
        <v>0.20024776699999999</v>
      </c>
      <c r="H79" s="89">
        <v>0.465076449</v>
      </c>
    </row>
    <row r="80" spans="1:8" x14ac:dyDescent="0.25">
      <c r="A80" s="92">
        <v>455</v>
      </c>
      <c r="B80" s="82">
        <v>0.31869999999999998</v>
      </c>
      <c r="C80" s="82">
        <v>4.8000000000000001E-2</v>
      </c>
      <c r="D80" s="82">
        <v>1.7441</v>
      </c>
      <c r="F80" s="86">
        <v>6673</v>
      </c>
      <c r="G80" s="87">
        <v>0.19959163399999999</v>
      </c>
      <c r="H80" s="87">
        <v>0.46375709599999998</v>
      </c>
    </row>
    <row r="81" spans="1:8" x14ac:dyDescent="0.25">
      <c r="A81" s="92">
        <v>456</v>
      </c>
      <c r="B81" s="82">
        <v>0.3140251</v>
      </c>
      <c r="C81" s="82">
        <v>5.0243679999999999E-2</v>
      </c>
      <c r="D81" s="82">
        <v>1.7335594999999999</v>
      </c>
      <c r="F81" s="86">
        <v>6809</v>
      </c>
      <c r="G81" s="87">
        <v>0.19895691300000001</v>
      </c>
      <c r="H81" s="87">
        <v>0.46243806799999998</v>
      </c>
    </row>
    <row r="82" spans="1:8" x14ac:dyDescent="0.25">
      <c r="A82" s="92">
        <v>457</v>
      </c>
      <c r="B82" s="82">
        <v>0.30888399999999999</v>
      </c>
      <c r="C82" s="82">
        <v>5.2573040000000001E-2</v>
      </c>
      <c r="D82" s="82">
        <v>1.7208581000000001</v>
      </c>
      <c r="F82" s="86">
        <v>6948</v>
      </c>
      <c r="G82" s="87">
        <v>0.19834337199999999</v>
      </c>
      <c r="H82" s="87">
        <v>0.46111891999999999</v>
      </c>
    </row>
    <row r="83" spans="1:8" x14ac:dyDescent="0.25">
      <c r="A83" s="92">
        <v>458</v>
      </c>
      <c r="B83" s="82">
        <v>0.30329040000000002</v>
      </c>
      <c r="C83" s="82">
        <v>5.4980559999999998E-2</v>
      </c>
      <c r="D83" s="82">
        <v>1.7059369</v>
      </c>
      <c r="F83" s="86">
        <v>7090</v>
      </c>
      <c r="G83" s="87">
        <v>0.19775089400000001</v>
      </c>
      <c r="H83" s="87">
        <v>0.459801821</v>
      </c>
    </row>
    <row r="84" spans="1:8" x14ac:dyDescent="0.25">
      <c r="A84" s="92">
        <v>459</v>
      </c>
      <c r="B84" s="82">
        <v>0.29725790000000002</v>
      </c>
      <c r="C84" s="82">
        <v>5.7458719999999998E-2</v>
      </c>
      <c r="D84" s="82">
        <v>1.6887372</v>
      </c>
      <c r="F84" s="86">
        <v>7234</v>
      </c>
      <c r="G84" s="87">
        <v>0.19717921199999999</v>
      </c>
      <c r="H84" s="87">
        <v>0.45848914400000002</v>
      </c>
    </row>
    <row r="85" spans="1:8" x14ac:dyDescent="0.25">
      <c r="A85" s="92">
        <v>460</v>
      </c>
      <c r="B85" s="82">
        <v>0.2908</v>
      </c>
      <c r="C85" s="82">
        <v>0.06</v>
      </c>
      <c r="D85" s="82">
        <v>1.6692</v>
      </c>
      <c r="F85" s="86">
        <v>7382</v>
      </c>
      <c r="G85" s="87">
        <v>0.196627896</v>
      </c>
      <c r="H85" s="87">
        <v>0.45718347599999998</v>
      </c>
    </row>
    <row r="86" spans="1:8" x14ac:dyDescent="0.25">
      <c r="A86" s="92">
        <v>461</v>
      </c>
      <c r="B86" s="82">
        <v>0.2839701</v>
      </c>
      <c r="C86" s="82">
        <v>6.2601970000000007E-2</v>
      </c>
      <c r="D86" s="82">
        <v>1.6475287000000001</v>
      </c>
      <c r="F86" s="86">
        <v>7532</v>
      </c>
      <c r="G86" s="87">
        <v>0.19609633500000001</v>
      </c>
      <c r="H86" s="87">
        <v>0.45588763999999998</v>
      </c>
    </row>
    <row r="87" spans="1:8" x14ac:dyDescent="0.25">
      <c r="A87" s="92">
        <v>462</v>
      </c>
      <c r="B87" s="82">
        <v>0.27672140000000001</v>
      </c>
      <c r="C87" s="82">
        <v>6.5277520000000006E-2</v>
      </c>
      <c r="D87" s="82">
        <v>1.6234127</v>
      </c>
      <c r="F87" s="86">
        <v>7686</v>
      </c>
      <c r="G87" s="87">
        <v>0.19558371599999999</v>
      </c>
      <c r="H87" s="87">
        <v>0.45460469999999997</v>
      </c>
    </row>
    <row r="88" spans="1:8" x14ac:dyDescent="0.25">
      <c r="A88" s="92">
        <v>463</v>
      </c>
      <c r="B88" s="82">
        <v>0.26891779999999998</v>
      </c>
      <c r="C88" s="82">
        <v>6.8042080000000005E-2</v>
      </c>
      <c r="D88" s="82">
        <v>1.5960223</v>
      </c>
      <c r="F88" s="86">
        <v>7843</v>
      </c>
      <c r="G88" s="87">
        <v>0.19508900300000001</v>
      </c>
      <c r="H88" s="87">
        <v>0.453337989</v>
      </c>
    </row>
    <row r="89" spans="1:8" x14ac:dyDescent="0.25">
      <c r="A89" s="92">
        <v>464</v>
      </c>
      <c r="B89" s="82">
        <v>0.26042270000000001</v>
      </c>
      <c r="C89" s="82">
        <v>7.0911089999999996E-2</v>
      </c>
      <c r="D89" s="82">
        <v>1.5645279999999999</v>
      </c>
      <c r="F89" s="86">
        <v>8003</v>
      </c>
      <c r="G89" s="87">
        <v>0.194610914</v>
      </c>
      <c r="H89" s="87">
        <v>0.45209112800000001</v>
      </c>
    </row>
    <row r="90" spans="1:8" x14ac:dyDescent="0.25">
      <c r="A90" s="92">
        <v>465</v>
      </c>
      <c r="B90" s="82">
        <v>0.25109999999999999</v>
      </c>
      <c r="C90" s="82">
        <v>7.3899999999999993E-2</v>
      </c>
      <c r="D90" s="82">
        <v>1.5281</v>
      </c>
      <c r="F90" s="86">
        <v>8166</v>
      </c>
      <c r="G90" s="87">
        <v>0.194148232</v>
      </c>
      <c r="H90" s="87">
        <v>0.45086736599999999</v>
      </c>
    </row>
    <row r="91" spans="1:8" x14ac:dyDescent="0.25">
      <c r="A91" s="92">
        <v>466</v>
      </c>
      <c r="B91" s="82">
        <v>0.24084749999999999</v>
      </c>
      <c r="C91" s="82">
        <v>7.7016000000000001E-2</v>
      </c>
      <c r="D91" s="82">
        <v>1.4861114</v>
      </c>
      <c r="F91" s="86">
        <v>8333</v>
      </c>
      <c r="G91" s="87">
        <v>0.19370078800000001</v>
      </c>
      <c r="H91" s="87">
        <v>0.44966757600000001</v>
      </c>
    </row>
    <row r="92" spans="1:8" x14ac:dyDescent="0.25">
      <c r="A92" s="92">
        <v>467</v>
      </c>
      <c r="B92" s="82">
        <v>0.22985120000000001</v>
      </c>
      <c r="C92" s="82">
        <v>8.0266400000000002E-2</v>
      </c>
      <c r="D92" s="82">
        <v>1.4395214999999999</v>
      </c>
      <c r="F92" s="86">
        <v>8503</v>
      </c>
      <c r="G92" s="87">
        <v>0.19326861000000001</v>
      </c>
      <c r="H92" s="87">
        <v>0.44849192999999998</v>
      </c>
    </row>
    <row r="93" spans="1:8" x14ac:dyDescent="0.25">
      <c r="A93" s="92">
        <v>468</v>
      </c>
      <c r="B93" s="82">
        <v>0.2184072</v>
      </c>
      <c r="C93" s="82">
        <v>8.36668E-2</v>
      </c>
      <c r="D93" s="82">
        <v>1.3898798999999999</v>
      </c>
      <c r="F93" s="86">
        <v>8677</v>
      </c>
      <c r="G93" s="87">
        <v>0.19285163299999999</v>
      </c>
      <c r="H93" s="87">
        <v>0.44734044499999998</v>
      </c>
    </row>
    <row r="94" spans="1:8" x14ac:dyDescent="0.25">
      <c r="A94" s="92">
        <v>469</v>
      </c>
      <c r="B94" s="82">
        <v>0.20681150000000001</v>
      </c>
      <c r="C94" s="82">
        <v>8.7232799999999999E-2</v>
      </c>
      <c r="D94" s="82">
        <v>1.3387362</v>
      </c>
      <c r="F94" s="86">
        <v>8854</v>
      </c>
      <c r="G94" s="87">
        <v>0.19244969000000001</v>
      </c>
      <c r="H94" s="87">
        <v>0.44621295900000002</v>
      </c>
    </row>
    <row r="95" spans="1:8" x14ac:dyDescent="0.25">
      <c r="A95" s="92">
        <v>470</v>
      </c>
      <c r="B95" s="82">
        <v>0.19536000000000001</v>
      </c>
      <c r="C95" s="82">
        <v>9.0980000000000005E-2</v>
      </c>
      <c r="D95" s="82">
        <v>1.2876399999999999</v>
      </c>
      <c r="F95" s="86">
        <v>9034</v>
      </c>
      <c r="G95" s="87">
        <v>0.1920625</v>
      </c>
      <c r="H95" s="87">
        <v>0.445109123</v>
      </c>
    </row>
    <row r="96" spans="1:8" x14ac:dyDescent="0.25">
      <c r="A96" s="92">
        <v>471</v>
      </c>
      <c r="B96" s="82">
        <v>0.18421360000000001</v>
      </c>
      <c r="C96" s="82">
        <v>9.4917550000000003E-2</v>
      </c>
      <c r="D96" s="82">
        <v>1.2374223</v>
      </c>
      <c r="F96" s="86">
        <v>9219</v>
      </c>
      <c r="G96" s="87">
        <v>0.19168965099999999</v>
      </c>
      <c r="H96" s="87">
        <v>0.44402836200000001</v>
      </c>
    </row>
    <row r="97" spans="1:8" x14ac:dyDescent="0.25">
      <c r="A97" s="92">
        <v>472</v>
      </c>
      <c r="B97" s="82">
        <v>0.17332729999999999</v>
      </c>
      <c r="C97" s="82">
        <v>9.9045839999999996E-2</v>
      </c>
      <c r="D97" s="82">
        <v>1.1878242999999999</v>
      </c>
      <c r="F97" s="86">
        <v>9407</v>
      </c>
      <c r="G97" s="87">
        <v>0.19133059399999999</v>
      </c>
      <c r="H97" s="87">
        <v>0.44296986599999999</v>
      </c>
    </row>
    <row r="98" spans="1:8" x14ac:dyDescent="0.25">
      <c r="A98" s="92">
        <v>473</v>
      </c>
      <c r="B98" s="82">
        <v>0.1626881</v>
      </c>
      <c r="C98" s="82">
        <v>0.1033674</v>
      </c>
      <c r="D98" s="82">
        <v>1.1387611</v>
      </c>
      <c r="F98" s="86">
        <v>9599</v>
      </c>
      <c r="G98" s="87">
        <v>0.19098462199999999</v>
      </c>
      <c r="H98" s="87">
        <v>0.44193255799999998</v>
      </c>
    </row>
    <row r="99" spans="1:8" x14ac:dyDescent="0.25">
      <c r="A99" s="92">
        <v>474</v>
      </c>
      <c r="B99" s="82">
        <v>0.15228330000000001</v>
      </c>
      <c r="C99" s="82">
        <v>0.1078846</v>
      </c>
      <c r="D99" s="82">
        <v>1.0901479999999999</v>
      </c>
      <c r="F99" s="86">
        <v>9795</v>
      </c>
      <c r="G99" s="87">
        <v>0.19065085400000001</v>
      </c>
      <c r="H99" s="87">
        <v>0.44091506000000003</v>
      </c>
    </row>
    <row r="100" spans="1:8" x14ac:dyDescent="0.25">
      <c r="A100" s="92">
        <v>475</v>
      </c>
      <c r="B100" s="82">
        <v>0.1421</v>
      </c>
      <c r="C100" s="82">
        <v>0.11260000000000001</v>
      </c>
      <c r="D100" s="82">
        <v>1.0419</v>
      </c>
      <c r="F100" s="86">
        <v>9995</v>
      </c>
      <c r="G100" s="87">
        <v>0.19032822399999999</v>
      </c>
      <c r="H100" s="87">
        <v>0.43991567599999998</v>
      </c>
    </row>
    <row r="101" spans="1:8" x14ac:dyDescent="0.25">
      <c r="A101" s="92">
        <v>476</v>
      </c>
      <c r="B101" s="82">
        <v>0.13217860000000001</v>
      </c>
      <c r="C101" s="82">
        <v>0.117532</v>
      </c>
      <c r="D101" s="82">
        <v>0.99419760000000001</v>
      </c>
      <c r="F101" s="86">
        <v>10199</v>
      </c>
      <c r="G101" s="87">
        <v>0.19001568899999999</v>
      </c>
      <c r="H101" s="87">
        <v>0.43893280200000001</v>
      </c>
    </row>
    <row r="102" spans="1:8" x14ac:dyDescent="0.25">
      <c r="A102" s="92">
        <v>477</v>
      </c>
      <c r="B102" s="82">
        <v>0.1225696</v>
      </c>
      <c r="C102" s="82">
        <v>0.1226744</v>
      </c>
      <c r="D102" s="82">
        <v>0.9473473</v>
      </c>
      <c r="F102" s="86">
        <v>10407</v>
      </c>
      <c r="G102" s="87">
        <v>0.18971305799999999</v>
      </c>
      <c r="H102" s="87">
        <v>0.43796653400000002</v>
      </c>
    </row>
    <row r="103" spans="1:8" x14ac:dyDescent="0.25">
      <c r="A103" s="92">
        <v>478</v>
      </c>
      <c r="B103" s="82">
        <v>0.11327520000000001</v>
      </c>
      <c r="C103" s="82">
        <v>0.12799279999999999</v>
      </c>
      <c r="D103" s="82">
        <v>0.90145310000000001</v>
      </c>
      <c r="F103" s="86">
        <v>10619</v>
      </c>
      <c r="G103" s="87">
        <v>0.18942034399999999</v>
      </c>
      <c r="H103" s="87">
        <v>0.43701741500000002</v>
      </c>
    </row>
    <row r="104" spans="1:8" x14ac:dyDescent="0.25">
      <c r="A104" s="92">
        <v>479</v>
      </c>
      <c r="B104" s="82">
        <v>0.1042979</v>
      </c>
      <c r="C104" s="82">
        <v>0.13345280000000001</v>
      </c>
      <c r="D104" s="82">
        <v>0.85661929999999997</v>
      </c>
      <c r="F104" s="86">
        <v>10836</v>
      </c>
      <c r="G104" s="87">
        <v>0.18913749699999999</v>
      </c>
      <c r="H104" s="87">
        <v>0.43608592699999998</v>
      </c>
    </row>
    <row r="105" spans="1:8" x14ac:dyDescent="0.25">
      <c r="A105" s="92">
        <v>480</v>
      </c>
      <c r="B105" s="82">
        <v>9.5640000000000003E-2</v>
      </c>
      <c r="C105" s="82">
        <v>0.13902</v>
      </c>
      <c r="D105" s="82">
        <v>0.81295010000000001</v>
      </c>
      <c r="F105" s="86">
        <v>11057</v>
      </c>
      <c r="G105" s="87">
        <v>0.18886439999999999</v>
      </c>
      <c r="H105" s="87">
        <v>0.435172479</v>
      </c>
    </row>
    <row r="106" spans="1:8" x14ac:dyDescent="0.25">
      <c r="A106" s="92">
        <v>481</v>
      </c>
      <c r="B106" s="82">
        <v>8.7299550000000004E-2</v>
      </c>
      <c r="C106" s="82">
        <v>0.14467640000000001</v>
      </c>
      <c r="D106" s="82">
        <v>0.77051729999999996</v>
      </c>
      <c r="F106" s="86">
        <v>11283</v>
      </c>
      <c r="G106" s="87">
        <v>0.18860086400000001</v>
      </c>
      <c r="H106" s="87">
        <v>0.43427738999999999</v>
      </c>
    </row>
    <row r="107" spans="1:8" x14ac:dyDescent="0.25">
      <c r="A107" s="92">
        <v>482</v>
      </c>
      <c r="B107" s="82">
        <v>7.9308039999999996E-2</v>
      </c>
      <c r="C107" s="82">
        <v>0.1504693</v>
      </c>
      <c r="D107" s="82">
        <v>0.7294448</v>
      </c>
      <c r="F107" s="86">
        <v>11513</v>
      </c>
      <c r="G107" s="87">
        <v>0.188346652</v>
      </c>
      <c r="H107" s="87">
        <v>0.43340079300000001</v>
      </c>
    </row>
    <row r="108" spans="1:8" x14ac:dyDescent="0.25">
      <c r="A108" s="92">
        <v>483</v>
      </c>
      <c r="B108" s="82">
        <v>7.1717760000000005E-2</v>
      </c>
      <c r="C108" s="82">
        <v>0.15646189999999999</v>
      </c>
      <c r="D108" s="82">
        <v>0.68991360000000002</v>
      </c>
      <c r="F108" s="86">
        <v>11748</v>
      </c>
      <c r="G108" s="87">
        <v>0.188101459</v>
      </c>
      <c r="H108" s="87">
        <v>0.43254266000000002</v>
      </c>
    </row>
    <row r="109" spans="1:8" x14ac:dyDescent="0.25">
      <c r="A109" s="92">
        <v>484</v>
      </c>
      <c r="B109" s="82">
        <v>6.4580990000000005E-2</v>
      </c>
      <c r="C109" s="82">
        <v>0.16271769999999999</v>
      </c>
      <c r="D109" s="82">
        <v>0.65210489999999999</v>
      </c>
      <c r="F109" s="86">
        <v>11988</v>
      </c>
      <c r="G109" s="87">
        <v>0.18786488500000001</v>
      </c>
      <c r="H109" s="87">
        <v>0.43170282199999999</v>
      </c>
    </row>
    <row r="110" spans="1:8" x14ac:dyDescent="0.25">
      <c r="A110" s="92">
        <v>485</v>
      </c>
      <c r="B110" s="82">
        <v>5.7950010000000003E-2</v>
      </c>
      <c r="C110" s="82">
        <v>0.16930000000000001</v>
      </c>
      <c r="D110" s="82">
        <v>0.61619999999999997</v>
      </c>
      <c r="F110" s="86">
        <v>12232</v>
      </c>
      <c r="G110" s="87">
        <v>0.187636424</v>
      </c>
      <c r="H110" s="87">
        <v>0.43088095799999998</v>
      </c>
    </row>
    <row r="111" spans="1:8" x14ac:dyDescent="0.25">
      <c r="A111" s="92">
        <v>486</v>
      </c>
      <c r="B111" s="82">
        <v>5.1862110000000003E-2</v>
      </c>
      <c r="C111" s="82">
        <v>0.17624310000000001</v>
      </c>
      <c r="D111" s="82">
        <v>0.58232859999999997</v>
      </c>
      <c r="F111" s="86">
        <v>12482</v>
      </c>
      <c r="G111" s="87">
        <v>0.18741545400000001</v>
      </c>
      <c r="H111" s="87">
        <v>0.43007657900000001</v>
      </c>
    </row>
    <row r="112" spans="1:8" x14ac:dyDescent="0.25">
      <c r="A112" s="92">
        <v>487</v>
      </c>
      <c r="B112" s="82">
        <v>4.628152E-2</v>
      </c>
      <c r="C112" s="82">
        <v>0.1835581</v>
      </c>
      <c r="D112" s="82">
        <v>0.55041620000000002</v>
      </c>
      <c r="F112" s="86">
        <v>12737</v>
      </c>
      <c r="G112" s="87">
        <v>0.18720134399999999</v>
      </c>
      <c r="H112" s="87">
        <v>0.42928912400000002</v>
      </c>
    </row>
    <row r="113" spans="1:8" x14ac:dyDescent="0.25">
      <c r="A113" s="92">
        <v>488</v>
      </c>
      <c r="B113" s="82">
        <v>4.1150880000000001E-2</v>
      </c>
      <c r="C113" s="82">
        <v>0.19127350000000001</v>
      </c>
      <c r="D113" s="82">
        <v>0.52033759999999996</v>
      </c>
      <c r="F113" s="86">
        <v>12997</v>
      </c>
      <c r="G113" s="87">
        <v>0.186993935</v>
      </c>
      <c r="H113" s="87">
        <v>0.428518487</v>
      </c>
    </row>
    <row r="114" spans="1:8" x14ac:dyDescent="0.25">
      <c r="A114" s="92">
        <v>489</v>
      </c>
      <c r="B114" s="82">
        <v>3.641283E-2</v>
      </c>
      <c r="C114" s="82">
        <v>0.19941800000000001</v>
      </c>
      <c r="D114" s="82">
        <v>0.4919673</v>
      </c>
      <c r="F114" s="86">
        <v>13262</v>
      </c>
      <c r="G114" s="87">
        <v>0.18679319899999999</v>
      </c>
      <c r="H114" s="87">
        <v>0.42776462100000001</v>
      </c>
    </row>
    <row r="115" spans="1:8" x14ac:dyDescent="0.25">
      <c r="A115" s="92">
        <v>490</v>
      </c>
      <c r="B115" s="82">
        <v>3.2009999999999997E-2</v>
      </c>
      <c r="C115" s="82">
        <v>0.20802000000000001</v>
      </c>
      <c r="D115" s="82">
        <v>0.46517999999999998</v>
      </c>
      <c r="F115" s="86">
        <v>13533</v>
      </c>
      <c r="G115" s="87">
        <v>0.18659905900000001</v>
      </c>
      <c r="H115" s="87">
        <v>0.42702736099999999</v>
      </c>
    </row>
    <row r="116" spans="1:8" x14ac:dyDescent="0.25">
      <c r="A116" s="92">
        <v>491</v>
      </c>
      <c r="B116" s="82">
        <v>2.79172E-2</v>
      </c>
      <c r="C116" s="82">
        <v>0.2171199</v>
      </c>
      <c r="D116" s="82">
        <v>0.4399246</v>
      </c>
      <c r="F116" s="86">
        <v>13809</v>
      </c>
      <c r="G116" s="87">
        <v>0.18641138800000001</v>
      </c>
      <c r="H116" s="87">
        <v>0.426306395</v>
      </c>
    </row>
    <row r="117" spans="1:8" x14ac:dyDescent="0.25">
      <c r="A117" s="92">
        <v>492</v>
      </c>
      <c r="B117" s="82">
        <v>2.41444E-2</v>
      </c>
      <c r="C117" s="82">
        <v>0.22673450000000001</v>
      </c>
      <c r="D117" s="82">
        <v>0.41618359999999999</v>
      </c>
      <c r="F117" s="86">
        <v>14091</v>
      </c>
      <c r="G117" s="87">
        <v>0.18623000300000001</v>
      </c>
      <c r="H117" s="87">
        <v>0.42560126300000001</v>
      </c>
    </row>
    <row r="118" spans="1:8" x14ac:dyDescent="0.25">
      <c r="A118" s="92">
        <v>493</v>
      </c>
      <c r="B118" s="82">
        <v>2.0687000000000001E-2</v>
      </c>
      <c r="C118" s="82">
        <v>0.23685709999999999</v>
      </c>
      <c r="D118" s="82">
        <v>0.39388220000000002</v>
      </c>
      <c r="F118" s="86">
        <v>14378</v>
      </c>
      <c r="G118" s="87">
        <v>0.18605465500000001</v>
      </c>
      <c r="H118" s="87">
        <v>0.42491132999999998</v>
      </c>
    </row>
    <row r="119" spans="1:8" x14ac:dyDescent="0.25">
      <c r="A119" s="92">
        <v>494</v>
      </c>
      <c r="B119" s="82">
        <v>1.7540400000000001E-2</v>
      </c>
      <c r="C119" s="82">
        <v>0.24748120000000001</v>
      </c>
      <c r="D119" s="82">
        <v>0.3729459</v>
      </c>
      <c r="F119" s="86">
        <v>14672</v>
      </c>
      <c r="G119" s="87">
        <v>0.18588513600000001</v>
      </c>
      <c r="H119" s="87">
        <v>0.42423617400000002</v>
      </c>
    </row>
    <row r="120" spans="1:8" x14ac:dyDescent="0.25">
      <c r="A120" s="92">
        <v>495</v>
      </c>
      <c r="B120" s="82">
        <v>1.47E-2</v>
      </c>
      <c r="C120" s="82">
        <v>0.2586</v>
      </c>
      <c r="D120" s="82">
        <v>0.3533</v>
      </c>
      <c r="F120" s="86">
        <v>14971</v>
      </c>
      <c r="G120" s="87">
        <v>0.18572135100000001</v>
      </c>
      <c r="H120" s="87">
        <v>0.42357587299999999</v>
      </c>
    </row>
    <row r="121" spans="1:8" x14ac:dyDescent="0.25">
      <c r="A121" s="92">
        <v>496</v>
      </c>
      <c r="B121" s="82">
        <v>1.216179E-2</v>
      </c>
      <c r="C121" s="82">
        <v>0.27018490000000001</v>
      </c>
      <c r="D121" s="82">
        <v>0.33485779999999998</v>
      </c>
      <c r="F121" s="86">
        <v>15277</v>
      </c>
      <c r="G121" s="87">
        <v>0.185563174</v>
      </c>
      <c r="H121" s="87">
        <v>0.42293046899999998</v>
      </c>
    </row>
    <row r="122" spans="1:8" x14ac:dyDescent="0.25">
      <c r="A122" s="92">
        <v>497</v>
      </c>
      <c r="B122" s="82">
        <v>9.9199600000000002E-3</v>
      </c>
      <c r="C122" s="82">
        <v>0.28229389999999999</v>
      </c>
      <c r="D122" s="82">
        <v>0.3175521</v>
      </c>
      <c r="F122" s="86">
        <v>15588</v>
      </c>
      <c r="G122" s="87">
        <v>0.18541042699999999</v>
      </c>
      <c r="H122" s="87">
        <v>0.42229990499999998</v>
      </c>
    </row>
    <row r="123" spans="1:8" x14ac:dyDescent="0.25">
      <c r="A123" s="92">
        <v>498</v>
      </c>
      <c r="B123" s="82">
        <v>7.9672400000000004E-3</v>
      </c>
      <c r="C123" s="82">
        <v>0.29505049999999999</v>
      </c>
      <c r="D123" s="82">
        <v>0.30133749999999998</v>
      </c>
      <c r="F123" s="86">
        <v>15906</v>
      </c>
      <c r="G123" s="87">
        <v>0.18526287399999999</v>
      </c>
      <c r="H123" s="87">
        <v>0.42168401300000002</v>
      </c>
    </row>
    <row r="124" spans="1:8" x14ac:dyDescent="0.25">
      <c r="A124" s="92">
        <v>499</v>
      </c>
      <c r="B124" s="82">
        <v>6.2963460000000004E-3</v>
      </c>
      <c r="C124" s="82">
        <v>0.30857800000000002</v>
      </c>
      <c r="D124" s="82">
        <v>0.2861686</v>
      </c>
      <c r="F124" s="86">
        <v>16231</v>
      </c>
      <c r="G124" s="87">
        <v>0.185120218</v>
      </c>
      <c r="H124" s="87">
        <v>0.421082499</v>
      </c>
    </row>
    <row r="125" spans="1:8" x14ac:dyDescent="0.25">
      <c r="A125" s="92">
        <v>500</v>
      </c>
      <c r="B125" s="82">
        <v>4.8999999999999998E-3</v>
      </c>
      <c r="C125" s="82">
        <v>0.32300000000000001</v>
      </c>
      <c r="D125" s="82">
        <v>0.27200000000000002</v>
      </c>
      <c r="F125" s="86">
        <v>16562</v>
      </c>
      <c r="G125" s="87">
        <v>0.18498209099999999</v>
      </c>
      <c r="H125" s="87">
        <v>0.42049493300000002</v>
      </c>
    </row>
    <row r="126" spans="1:8" x14ac:dyDescent="0.25">
      <c r="A126" s="92">
        <v>501</v>
      </c>
      <c r="B126" s="82">
        <v>3.777173E-3</v>
      </c>
      <c r="C126" s="82">
        <v>0.33840209999999998</v>
      </c>
      <c r="D126" s="82">
        <v>0.25881710000000002</v>
      </c>
      <c r="F126" s="86">
        <v>16900</v>
      </c>
      <c r="G126" s="87">
        <v>0.18484808</v>
      </c>
      <c r="H126" s="87">
        <v>0.41992077500000002</v>
      </c>
    </row>
    <row r="127" spans="1:8" x14ac:dyDescent="0.25">
      <c r="A127" s="92">
        <v>502</v>
      </c>
      <c r="B127" s="82">
        <v>2.94532E-3</v>
      </c>
      <c r="C127" s="82">
        <v>0.3546858</v>
      </c>
      <c r="D127" s="82">
        <v>0.2464838</v>
      </c>
      <c r="F127" s="86">
        <v>17245</v>
      </c>
      <c r="G127" s="87">
        <v>0.18471801900000001</v>
      </c>
      <c r="H127" s="87">
        <v>0.41935983300000002</v>
      </c>
    </row>
    <row r="128" spans="1:8" x14ac:dyDescent="0.25">
      <c r="A128" s="92">
        <v>503</v>
      </c>
      <c r="B128" s="82">
        <v>2.4248799999999999E-3</v>
      </c>
      <c r="C128" s="82">
        <v>0.37169859999999999</v>
      </c>
      <c r="D128" s="82">
        <v>0.2347718</v>
      </c>
      <c r="F128" s="86">
        <v>17597</v>
      </c>
      <c r="G128" s="87">
        <v>0.184591904</v>
      </c>
      <c r="H128" s="87">
        <v>0.41881211899999998</v>
      </c>
    </row>
    <row r="129" spans="1:8" x14ac:dyDescent="0.25">
      <c r="A129" s="92">
        <v>504</v>
      </c>
      <c r="B129" s="82">
        <v>2.2362929999999999E-3</v>
      </c>
      <c r="C129" s="82">
        <v>0.38928750000000001</v>
      </c>
      <c r="D129" s="82">
        <v>0.22345329999999999</v>
      </c>
      <c r="F129" s="86">
        <v>17956</v>
      </c>
      <c r="G129" s="87">
        <v>0.18446970600000001</v>
      </c>
      <c r="H129" s="87">
        <v>0.41827755799999999</v>
      </c>
    </row>
    <row r="130" spans="1:8" x14ac:dyDescent="0.25">
      <c r="A130" s="92">
        <v>505</v>
      </c>
      <c r="B130" s="82">
        <v>2.3999999999999998E-3</v>
      </c>
      <c r="C130" s="82">
        <v>0.4073</v>
      </c>
      <c r="D130" s="82">
        <v>0.21229999999999999</v>
      </c>
      <c r="F130" s="86">
        <v>18323</v>
      </c>
      <c r="G130" s="87">
        <v>0.18435136799999999</v>
      </c>
      <c r="H130" s="87">
        <v>0.417755973</v>
      </c>
    </row>
    <row r="131" spans="1:8" x14ac:dyDescent="0.25">
      <c r="A131" s="92">
        <v>506</v>
      </c>
      <c r="B131" s="82">
        <v>2.92552E-3</v>
      </c>
      <c r="C131" s="82">
        <v>0.42562990000000001</v>
      </c>
      <c r="D131" s="82">
        <v>0.20116919999999999</v>
      </c>
      <c r="F131" s="86">
        <v>18697</v>
      </c>
      <c r="G131" s="87">
        <v>0.18423680000000001</v>
      </c>
      <c r="H131" s="87">
        <v>0.41724707700000002</v>
      </c>
    </row>
    <row r="132" spans="1:8" x14ac:dyDescent="0.25">
      <c r="A132" s="92">
        <v>507</v>
      </c>
      <c r="B132" s="82">
        <v>3.8365600000000001E-3</v>
      </c>
      <c r="C132" s="82">
        <v>0.44430960000000003</v>
      </c>
      <c r="D132" s="82">
        <v>0.1901196</v>
      </c>
      <c r="F132" s="86">
        <v>19078</v>
      </c>
      <c r="G132" s="87">
        <v>0.18412587699999999</v>
      </c>
      <c r="H132" s="87">
        <v>0.41675045599999999</v>
      </c>
    </row>
    <row r="133" spans="1:8" x14ac:dyDescent="0.25">
      <c r="A133" s="92">
        <v>508</v>
      </c>
      <c r="B133" s="82">
        <v>5.17484E-3</v>
      </c>
      <c r="C133" s="82">
        <v>0.46339439999999998</v>
      </c>
      <c r="D133" s="82">
        <v>0.17922540000000001</v>
      </c>
      <c r="F133" s="86">
        <v>19468</v>
      </c>
      <c r="G133" s="87">
        <v>0.18401843400000001</v>
      </c>
      <c r="H133" s="87">
        <v>0.41626555799999998</v>
      </c>
    </row>
    <row r="134" spans="1:8" x14ac:dyDescent="0.25">
      <c r="A134" s="92">
        <v>509</v>
      </c>
      <c r="B134" s="82">
        <v>6.9820799999999999E-3</v>
      </c>
      <c r="C134" s="82">
        <v>0.48293950000000002</v>
      </c>
      <c r="D134" s="82">
        <v>0.16856080000000001</v>
      </c>
      <c r="F134" s="86">
        <v>19865</v>
      </c>
      <c r="G134" s="87">
        <v>0.18391426299999999</v>
      </c>
      <c r="H134" s="87">
        <v>0.41579168</v>
      </c>
    </row>
    <row r="135" spans="1:8" x14ac:dyDescent="0.25">
      <c r="A135" s="92">
        <v>510</v>
      </c>
      <c r="B135" s="82">
        <v>9.2999999999999992E-3</v>
      </c>
      <c r="C135" s="82">
        <v>0.503</v>
      </c>
      <c r="D135" s="82">
        <v>0.15820000000000001</v>
      </c>
      <c r="F135" s="86">
        <v>20270</v>
      </c>
      <c r="G135" s="87">
        <v>0.18381312399999999</v>
      </c>
      <c r="H135" s="87">
        <v>0.41532801000000003</v>
      </c>
    </row>
    <row r="136" spans="1:8" x14ac:dyDescent="0.25">
      <c r="A136" s="92">
        <v>511</v>
      </c>
      <c r="B136" s="82">
        <v>1.2149490000000001E-2</v>
      </c>
      <c r="C136" s="82">
        <v>0.52356930000000002</v>
      </c>
      <c r="D136" s="82">
        <v>0.1481383</v>
      </c>
      <c r="F136" s="86">
        <v>20684</v>
      </c>
      <c r="G136" s="87">
        <v>0.183714924</v>
      </c>
      <c r="H136" s="87">
        <v>0.41487429599999998</v>
      </c>
    </row>
    <row r="137" spans="1:8" x14ac:dyDescent="0.25">
      <c r="A137" s="92">
        <v>512</v>
      </c>
      <c r="B137" s="82">
        <v>1.553588E-2</v>
      </c>
      <c r="C137" s="82">
        <v>0.544512</v>
      </c>
      <c r="D137" s="82">
        <v>0.13837579999999999</v>
      </c>
      <c r="F137" s="86">
        <v>21106</v>
      </c>
      <c r="G137" s="87">
        <v>0.18361966800000001</v>
      </c>
      <c r="H137" s="87">
        <v>0.41443068</v>
      </c>
    </row>
    <row r="138" spans="1:8" x14ac:dyDescent="0.25">
      <c r="A138" s="92">
        <v>513</v>
      </c>
      <c r="B138" s="82">
        <v>1.9477520000000002E-2</v>
      </c>
      <c r="C138" s="82">
        <v>0.56569000000000003</v>
      </c>
      <c r="D138" s="82">
        <v>0.1289942</v>
      </c>
      <c r="F138" s="86">
        <v>21537</v>
      </c>
      <c r="G138" s="87">
        <v>0.18352734900000001</v>
      </c>
      <c r="H138" s="87">
        <v>0.41399725199999998</v>
      </c>
    </row>
    <row r="139" spans="1:8" x14ac:dyDescent="0.25">
      <c r="A139" s="92">
        <v>514</v>
      </c>
      <c r="B139" s="82">
        <v>2.399277E-2</v>
      </c>
      <c r="C139" s="82">
        <v>0.58696530000000002</v>
      </c>
      <c r="D139" s="82">
        <v>0.1200751</v>
      </c>
      <c r="F139" s="86">
        <v>21976</v>
      </c>
      <c r="G139" s="87">
        <v>0.183437935</v>
      </c>
      <c r="H139" s="87">
        <v>0.41357405000000003</v>
      </c>
    </row>
    <row r="140" spans="1:8" x14ac:dyDescent="0.25">
      <c r="A140" s="92">
        <v>515</v>
      </c>
      <c r="B140" s="82">
        <v>2.9100000000000001E-2</v>
      </c>
      <c r="C140" s="82">
        <v>0.60819999999999996</v>
      </c>
      <c r="D140" s="82">
        <v>0.11169999999999999</v>
      </c>
      <c r="F140" s="86">
        <v>22425</v>
      </c>
      <c r="G140" s="87">
        <v>0.18335137600000001</v>
      </c>
      <c r="H140" s="87">
        <v>0.41316103999999998</v>
      </c>
    </row>
    <row r="141" spans="1:8" x14ac:dyDescent="0.25">
      <c r="A141" s="92">
        <v>516</v>
      </c>
      <c r="B141" s="82">
        <v>3.4814850000000001E-2</v>
      </c>
      <c r="C141" s="82">
        <v>0.62934559999999995</v>
      </c>
      <c r="D141" s="82">
        <v>0.10390480000000001</v>
      </c>
      <c r="F141" s="86">
        <v>22883</v>
      </c>
      <c r="G141" s="87">
        <v>0.18326759400000001</v>
      </c>
      <c r="H141" s="87">
        <v>0.41275811400000001</v>
      </c>
    </row>
    <row r="142" spans="1:8" x14ac:dyDescent="0.25">
      <c r="A142" s="92">
        <v>517</v>
      </c>
      <c r="B142" s="82">
        <v>4.1120160000000003E-2</v>
      </c>
      <c r="C142" s="82">
        <v>0.65030679999999996</v>
      </c>
      <c r="D142" s="82">
        <v>9.666748E-2</v>
      </c>
      <c r="F142" s="86">
        <v>23349</v>
      </c>
      <c r="G142" s="87">
        <v>0.18318648500000001</v>
      </c>
      <c r="H142" s="87">
        <v>0.41236508100000002</v>
      </c>
    </row>
    <row r="143" spans="1:8" x14ac:dyDescent="0.25">
      <c r="A143" s="92">
        <v>518</v>
      </c>
      <c r="B143" s="82">
        <v>4.798504E-2</v>
      </c>
      <c r="C143" s="82">
        <v>0.6708752</v>
      </c>
      <c r="D143" s="82">
        <v>8.9982720000000002E-2</v>
      </c>
      <c r="F143" s="86">
        <v>23826</v>
      </c>
      <c r="G143" s="87">
        <v>0.18310791400000001</v>
      </c>
      <c r="H143" s="87">
        <v>0.41198166000000003</v>
      </c>
    </row>
    <row r="144" spans="1:8" x14ac:dyDescent="0.25">
      <c r="A144" s="92">
        <v>519</v>
      </c>
      <c r="B144" s="82">
        <v>5.5378610000000002E-2</v>
      </c>
      <c r="C144" s="82">
        <v>0.69084239999999997</v>
      </c>
      <c r="D144" s="82">
        <v>8.3845310000000006E-2</v>
      </c>
      <c r="F144" s="86">
        <v>24312</v>
      </c>
      <c r="G144" s="87">
        <v>0.18303171200000001</v>
      </c>
      <c r="H144" s="87">
        <v>0.41160746399999998</v>
      </c>
    </row>
    <row r="145" spans="1:8" x14ac:dyDescent="0.25">
      <c r="A145" s="92">
        <v>520</v>
      </c>
      <c r="B145" s="82">
        <v>6.3270000000000007E-2</v>
      </c>
      <c r="C145" s="82">
        <v>0.71</v>
      </c>
      <c r="D145" s="82">
        <v>7.8249990000000005E-2</v>
      </c>
      <c r="F145" s="86">
        <v>24808</v>
      </c>
      <c r="G145" s="87">
        <v>0.18295767299999999</v>
      </c>
      <c r="H145" s="87">
        <v>0.41124199099999997</v>
      </c>
    </row>
    <row r="146" spans="1:8" x14ac:dyDescent="0.25">
      <c r="A146" s="92">
        <v>521</v>
      </c>
      <c r="B146" s="82">
        <v>7.1635009999999999E-2</v>
      </c>
      <c r="C146" s="82">
        <v>0.72818519999999998</v>
      </c>
      <c r="D146" s="82">
        <v>7.3208990000000002E-2</v>
      </c>
      <c r="F146" s="86">
        <v>25315</v>
      </c>
      <c r="G146" s="87">
        <v>0.182885563</v>
      </c>
      <c r="H146" s="87">
        <v>0.41088465499999999</v>
      </c>
    </row>
    <row r="147" spans="1:8" x14ac:dyDescent="0.25">
      <c r="A147" s="92">
        <v>522</v>
      </c>
      <c r="B147" s="82">
        <v>8.0462240000000004E-2</v>
      </c>
      <c r="C147" s="82">
        <v>0.7454636</v>
      </c>
      <c r="D147" s="82">
        <v>6.8678160000000002E-2</v>
      </c>
      <c r="F147" s="86">
        <v>25831</v>
      </c>
      <c r="G147" s="87">
        <v>0.18281528799999999</v>
      </c>
      <c r="H147" s="87">
        <v>0.41053524600000002</v>
      </c>
    </row>
    <row r="148" spans="1:8" x14ac:dyDescent="0.25">
      <c r="A148" s="92">
        <v>523</v>
      </c>
      <c r="B148" s="82">
        <v>8.9739959999999994E-2</v>
      </c>
      <c r="C148" s="82">
        <v>0.76196940000000002</v>
      </c>
      <c r="D148" s="82">
        <v>6.4567840000000001E-2</v>
      </c>
      <c r="F148" s="86">
        <v>26359</v>
      </c>
      <c r="G148" s="87">
        <v>0.18274686800000001</v>
      </c>
      <c r="H148" s="87">
        <v>0.41019387000000002</v>
      </c>
    </row>
    <row r="149" spans="1:8" x14ac:dyDescent="0.25">
      <c r="A149" s="92">
        <v>524</v>
      </c>
      <c r="B149" s="82">
        <v>9.9456450000000002E-2</v>
      </c>
      <c r="C149" s="82">
        <v>0.77783679999999999</v>
      </c>
      <c r="D149" s="82">
        <v>6.0788349999999998E-2</v>
      </c>
      <c r="F149" s="86">
        <v>26896</v>
      </c>
      <c r="G149" s="87">
        <v>0.18268031500000001</v>
      </c>
      <c r="H149" s="87">
        <v>0.40986059400000002</v>
      </c>
    </row>
    <row r="150" spans="1:8" x14ac:dyDescent="0.25">
      <c r="A150" s="92">
        <v>525</v>
      </c>
      <c r="B150" s="82">
        <v>0.1096</v>
      </c>
      <c r="C150" s="82">
        <v>0.79320000000000002</v>
      </c>
      <c r="D150" s="82">
        <v>5.7250009999999997E-2</v>
      </c>
      <c r="F150" s="86">
        <v>27445</v>
      </c>
      <c r="G150" s="87">
        <v>0.182615632</v>
      </c>
      <c r="H150" s="87">
        <v>0.40953543599999997</v>
      </c>
    </row>
    <row r="151" spans="1:8" x14ac:dyDescent="0.25">
      <c r="A151" s="92">
        <v>526</v>
      </c>
      <c r="B151" s="82">
        <v>0.12016739999999999</v>
      </c>
      <c r="C151" s="82">
        <v>0.80811040000000001</v>
      </c>
      <c r="D151" s="82">
        <v>5.3904349999999997E-2</v>
      </c>
      <c r="F151" s="86">
        <v>28005</v>
      </c>
      <c r="G151" s="87">
        <v>0.18255280800000001</v>
      </c>
      <c r="H151" s="87">
        <v>0.40921836299999997</v>
      </c>
    </row>
    <row r="152" spans="1:8" x14ac:dyDescent="0.25">
      <c r="A152" s="92">
        <v>527</v>
      </c>
      <c r="B152" s="82">
        <v>0.13111449999999999</v>
      </c>
      <c r="C152" s="82">
        <v>0.82249620000000001</v>
      </c>
      <c r="D152" s="82">
        <v>5.0746640000000003E-2</v>
      </c>
      <c r="F152" s="86">
        <v>28577</v>
      </c>
      <c r="G152" s="87">
        <v>0.182491821</v>
      </c>
      <c r="H152" s="87">
        <v>0.40890928199999999</v>
      </c>
    </row>
    <row r="153" spans="1:8" x14ac:dyDescent="0.25">
      <c r="A153" s="92">
        <v>528</v>
      </c>
      <c r="B153" s="82">
        <v>0.14236789999999999</v>
      </c>
      <c r="C153" s="82">
        <v>0.83630680000000002</v>
      </c>
      <c r="D153" s="82">
        <v>4.7752759999999998E-2</v>
      </c>
      <c r="F153" s="86">
        <v>29160</v>
      </c>
      <c r="G153" s="87">
        <v>0.18243263000000001</v>
      </c>
      <c r="H153" s="87">
        <v>0.40860803400000001</v>
      </c>
    </row>
    <row r="154" spans="1:8" x14ac:dyDescent="0.25">
      <c r="A154" s="92">
        <v>529</v>
      </c>
      <c r="B154" s="82">
        <v>0.1538542</v>
      </c>
      <c r="C154" s="82">
        <v>0.84949160000000001</v>
      </c>
      <c r="D154" s="82">
        <v>4.4898590000000002E-2</v>
      </c>
      <c r="F154" s="86">
        <v>29755</v>
      </c>
      <c r="G154" s="87">
        <v>0.182375181</v>
      </c>
      <c r="H154" s="87">
        <v>0.40831438399999997</v>
      </c>
    </row>
    <row r="155" spans="1:8" x14ac:dyDescent="0.25">
      <c r="A155" s="92">
        <v>530</v>
      </c>
      <c r="B155" s="82">
        <v>0.16550000000000001</v>
      </c>
      <c r="C155" s="82">
        <v>0.86199999999999999</v>
      </c>
      <c r="D155" s="82">
        <v>4.2160000000000003E-2</v>
      </c>
      <c r="F155" s="86">
        <v>30363</v>
      </c>
      <c r="G155" s="87">
        <v>0.18231939999999999</v>
      </c>
      <c r="H155" s="87">
        <v>0.40802801599999999</v>
      </c>
    </row>
    <row r="156" spans="1:8" x14ac:dyDescent="0.25">
      <c r="A156" s="92">
        <v>531</v>
      </c>
      <c r="B156" s="82">
        <v>0.1772571</v>
      </c>
      <c r="C156" s="82">
        <v>0.8738108</v>
      </c>
      <c r="D156" s="82">
        <v>3.9507279999999999E-2</v>
      </c>
      <c r="F156" s="86">
        <v>30982</v>
      </c>
      <c r="G156" s="87">
        <v>0.18226519299999999</v>
      </c>
      <c r="H156" s="87">
        <v>0.407748522</v>
      </c>
    </row>
    <row r="157" spans="1:8" x14ac:dyDescent="0.25">
      <c r="A157" s="92">
        <v>532</v>
      </c>
      <c r="B157" s="82">
        <v>0.18914</v>
      </c>
      <c r="C157" s="82">
        <v>0.88496240000000004</v>
      </c>
      <c r="D157" s="82">
        <v>3.6935639999999999E-2</v>
      </c>
      <c r="F157" s="86">
        <v>31614</v>
      </c>
      <c r="G157" s="87">
        <v>0.182212442</v>
      </c>
      <c r="H157" s="87">
        <v>0.40747539799999999</v>
      </c>
    </row>
    <row r="158" spans="1:8" x14ac:dyDescent="0.25">
      <c r="A158" s="92">
        <v>533</v>
      </c>
      <c r="B158" s="82">
        <v>0.2011694</v>
      </c>
      <c r="C158" s="82">
        <v>0.8954936</v>
      </c>
      <c r="D158" s="82">
        <v>3.445836E-2</v>
      </c>
      <c r="F158" s="86">
        <v>32260</v>
      </c>
      <c r="G158" s="87">
        <v>0.18216100700000001</v>
      </c>
      <c r="H158" s="87">
        <v>0.40720802299999997</v>
      </c>
    </row>
    <row r="159" spans="1:8" x14ac:dyDescent="0.25">
      <c r="A159" s="92">
        <v>534</v>
      </c>
      <c r="B159" s="82">
        <v>0.21336579999999999</v>
      </c>
      <c r="C159" s="82">
        <v>0.9054432</v>
      </c>
      <c r="D159" s="82">
        <v>3.2088720000000001E-2</v>
      </c>
      <c r="F159" s="86">
        <v>32918</v>
      </c>
      <c r="G159" s="87">
        <v>0.18211071700000001</v>
      </c>
      <c r="H159" s="87">
        <v>0.40694566199999999</v>
      </c>
    </row>
    <row r="160" spans="1:8" x14ac:dyDescent="0.25">
      <c r="A160" s="92">
        <v>535</v>
      </c>
      <c r="B160" s="82">
        <v>0.2257499</v>
      </c>
      <c r="C160" s="82">
        <v>0.9148501</v>
      </c>
      <c r="D160" s="82">
        <v>2.9839999999999998E-2</v>
      </c>
      <c r="F160" s="86">
        <v>33590</v>
      </c>
      <c r="G160" s="87">
        <v>0.182061377</v>
      </c>
      <c r="H160" s="87">
        <v>0.40668745499999998</v>
      </c>
    </row>
    <row r="161" spans="1:8" x14ac:dyDescent="0.25">
      <c r="A161" s="92">
        <v>536</v>
      </c>
      <c r="B161" s="82">
        <v>0.2383209</v>
      </c>
      <c r="C161" s="82">
        <v>0.92373479999999997</v>
      </c>
      <c r="D161" s="82">
        <v>2.771181E-2</v>
      </c>
      <c r="F161" s="86">
        <v>34275</v>
      </c>
      <c r="G161" s="87">
        <v>0.18201287899999999</v>
      </c>
      <c r="H161" s="87">
        <v>0.40643294299999999</v>
      </c>
    </row>
    <row r="162" spans="1:8" x14ac:dyDescent="0.25">
      <c r="A162" s="92">
        <v>537</v>
      </c>
      <c r="B162" s="82">
        <v>0.25106679999999998</v>
      </c>
      <c r="C162" s="82">
        <v>0.93209240000000004</v>
      </c>
      <c r="D162" s="82">
        <v>2.5694439999999999E-2</v>
      </c>
      <c r="F162" s="86">
        <v>34975</v>
      </c>
      <c r="G162" s="87">
        <v>0.18196526900000001</v>
      </c>
      <c r="H162" s="87">
        <v>0.406182345</v>
      </c>
    </row>
    <row r="163" spans="1:8" x14ac:dyDescent="0.25">
      <c r="A163" s="92">
        <v>538</v>
      </c>
      <c r="B163" s="82">
        <v>0.26399220000000001</v>
      </c>
      <c r="C163" s="82">
        <v>0.93992260000000005</v>
      </c>
      <c r="D163" s="82">
        <v>2.3787160000000002E-2</v>
      </c>
      <c r="F163" s="86">
        <v>35689</v>
      </c>
      <c r="G163" s="87">
        <v>0.18191860500000001</v>
      </c>
      <c r="H163" s="87">
        <v>0.40593593700000002</v>
      </c>
    </row>
    <row r="164" spans="1:8" x14ac:dyDescent="0.25">
      <c r="A164" s="92">
        <v>539</v>
      </c>
      <c r="B164" s="82">
        <v>0.27710170000000001</v>
      </c>
      <c r="C164" s="82">
        <v>0.94722519999999999</v>
      </c>
      <c r="D164" s="82">
        <v>2.1989249999999998E-2</v>
      </c>
      <c r="F164" s="86">
        <v>36417</v>
      </c>
      <c r="G164" s="87">
        <v>0.18187294200000001</v>
      </c>
      <c r="H164" s="87">
        <v>0.405693998</v>
      </c>
    </row>
    <row r="165" spans="1:8" x14ac:dyDescent="0.25">
      <c r="A165" s="92">
        <v>540</v>
      </c>
      <c r="B165" s="82">
        <v>0.29039999999999999</v>
      </c>
      <c r="C165" s="82">
        <v>0.95399999999999996</v>
      </c>
      <c r="D165" s="82">
        <v>2.0299999999999999E-2</v>
      </c>
      <c r="F165" s="86">
        <v>37160</v>
      </c>
      <c r="G165" s="87">
        <v>0.18182834</v>
      </c>
      <c r="H165" s="87">
        <v>0.40545680299999998</v>
      </c>
    </row>
    <row r="166" spans="1:8" x14ac:dyDescent="0.25">
      <c r="A166" s="92">
        <v>541</v>
      </c>
      <c r="B166" s="82">
        <v>0.30389119999999997</v>
      </c>
      <c r="C166" s="82">
        <v>0.96025609999999995</v>
      </c>
      <c r="D166" s="82">
        <v>1.871805E-2</v>
      </c>
      <c r="F166" s="86">
        <v>37919</v>
      </c>
      <c r="G166" s="87">
        <v>0.181784855</v>
      </c>
      <c r="H166" s="87">
        <v>0.40522463399999997</v>
      </c>
    </row>
    <row r="167" spans="1:8" x14ac:dyDescent="0.25">
      <c r="A167" s="92">
        <v>542</v>
      </c>
      <c r="B167" s="82">
        <v>0.31757259999999998</v>
      </c>
      <c r="C167" s="82">
        <v>0.96600739999999996</v>
      </c>
      <c r="D167" s="82">
        <v>1.724036E-2</v>
      </c>
      <c r="F167" s="86">
        <v>38692</v>
      </c>
      <c r="G167" s="87">
        <v>0.18174254400000001</v>
      </c>
      <c r="H167" s="87">
        <v>0.40499776799999998</v>
      </c>
    </row>
    <row r="168" spans="1:8" x14ac:dyDescent="0.25">
      <c r="A168" s="92">
        <v>543</v>
      </c>
      <c r="B168" s="82">
        <v>0.33143840000000002</v>
      </c>
      <c r="C168" s="82">
        <v>0.97126060000000003</v>
      </c>
      <c r="D168" s="82">
        <v>1.5863639999999998E-2</v>
      </c>
      <c r="F168" s="86">
        <v>39482</v>
      </c>
      <c r="G168" s="87">
        <v>0.18170146600000001</v>
      </c>
      <c r="H168" s="87">
        <v>0.40477648500000002</v>
      </c>
    </row>
    <row r="169" spans="1:8" x14ac:dyDescent="0.25">
      <c r="A169" s="92">
        <v>544</v>
      </c>
      <c r="B169" s="82">
        <v>0.34548279999999998</v>
      </c>
      <c r="C169" s="82">
        <v>0.97602250000000002</v>
      </c>
      <c r="D169" s="82">
        <v>1.458461E-2</v>
      </c>
      <c r="F169" s="86">
        <v>40288</v>
      </c>
      <c r="G169" s="87">
        <v>0.18166167499999999</v>
      </c>
      <c r="H169" s="87">
        <v>0.40456105799999997</v>
      </c>
    </row>
    <row r="170" spans="1:8" x14ac:dyDescent="0.25">
      <c r="A170" s="92">
        <v>545</v>
      </c>
      <c r="B170" s="82">
        <v>0.35970000000000002</v>
      </c>
      <c r="C170" s="82">
        <v>0.98029999999999995</v>
      </c>
      <c r="D170" s="82">
        <v>1.34E-2</v>
      </c>
      <c r="F170" s="86">
        <v>41110</v>
      </c>
      <c r="G170" s="87">
        <v>0.181623227</v>
      </c>
      <c r="H170" s="87">
        <v>0.40435175699999998</v>
      </c>
    </row>
    <row r="171" spans="1:8" x14ac:dyDescent="0.25">
      <c r="A171" s="92">
        <v>546</v>
      </c>
      <c r="B171" s="82">
        <v>0.37408390000000002</v>
      </c>
      <c r="C171" s="82">
        <v>0.98409239999999998</v>
      </c>
      <c r="D171" s="82">
        <v>1.2307230000000001E-2</v>
      </c>
      <c r="F171" s="86">
        <v>41949</v>
      </c>
      <c r="G171" s="87">
        <v>0.18158617599999999</v>
      </c>
      <c r="H171" s="87">
        <v>0.40414885099999998</v>
      </c>
    </row>
    <row r="172" spans="1:8" x14ac:dyDescent="0.25">
      <c r="A172" s="92">
        <v>547</v>
      </c>
      <c r="B172" s="82">
        <v>0.38863959999999997</v>
      </c>
      <c r="C172" s="82">
        <v>0.98741820000000002</v>
      </c>
      <c r="D172" s="82">
        <v>1.130188E-2</v>
      </c>
      <c r="F172" s="86">
        <v>42805</v>
      </c>
      <c r="G172" s="87">
        <v>0.18155057299999999</v>
      </c>
      <c r="H172" s="87">
        <v>0.403952594</v>
      </c>
    </row>
    <row r="173" spans="1:8" x14ac:dyDescent="0.25">
      <c r="A173" s="92">
        <v>548</v>
      </c>
      <c r="B173" s="82">
        <v>0.40337840000000003</v>
      </c>
      <c r="C173" s="82">
        <v>0.99031279999999999</v>
      </c>
      <c r="D173" s="82">
        <v>1.0377920000000001E-2</v>
      </c>
      <c r="F173" s="86">
        <v>43679</v>
      </c>
      <c r="G173" s="87">
        <v>0.18151646900000001</v>
      </c>
      <c r="H173" s="87">
        <v>0.403763237</v>
      </c>
    </row>
    <row r="174" spans="1:8" x14ac:dyDescent="0.25">
      <c r="A174" s="92">
        <v>549</v>
      </c>
      <c r="B174" s="82">
        <v>0.4183115</v>
      </c>
      <c r="C174" s="82">
        <v>0.99281160000000002</v>
      </c>
      <c r="D174" s="82">
        <v>9.5293059999999995E-3</v>
      </c>
      <c r="F174" s="86">
        <v>44570</v>
      </c>
      <c r="G174" s="87">
        <v>0.181483911</v>
      </c>
      <c r="H174" s="87">
        <v>0.40358102000000001</v>
      </c>
    </row>
    <row r="175" spans="1:8" x14ac:dyDescent="0.25">
      <c r="A175" s="92">
        <v>550</v>
      </c>
      <c r="B175" s="82">
        <v>0.4334499</v>
      </c>
      <c r="C175" s="82">
        <v>0.99495009999999995</v>
      </c>
      <c r="D175" s="82">
        <v>8.7499989999999996E-3</v>
      </c>
      <c r="F175" s="86">
        <v>45480</v>
      </c>
      <c r="G175" s="87">
        <v>0.18145294300000001</v>
      </c>
      <c r="H175" s="87">
        <v>0.40340616499999998</v>
      </c>
    </row>
    <row r="176" spans="1:8" x14ac:dyDescent="0.25">
      <c r="A176" s="92">
        <v>551</v>
      </c>
      <c r="B176" s="82">
        <v>0.44879530000000001</v>
      </c>
      <c r="C176" s="82">
        <v>0.99671080000000001</v>
      </c>
      <c r="D176" s="82">
        <v>8.0351999999999993E-3</v>
      </c>
      <c r="F176" s="86">
        <v>46408</v>
      </c>
      <c r="G176" s="87">
        <v>0.18142360499999999</v>
      </c>
      <c r="H176" s="87">
        <v>0.40323888499999999</v>
      </c>
    </row>
    <row r="177" spans="1:8" x14ac:dyDescent="0.25">
      <c r="A177" s="92">
        <v>552</v>
      </c>
      <c r="B177" s="82">
        <v>0.46433600000000003</v>
      </c>
      <c r="C177" s="82">
        <v>0.99809829999999999</v>
      </c>
      <c r="D177" s="82">
        <v>7.3816000000000003E-3</v>
      </c>
      <c r="F177" s="86">
        <v>47355</v>
      </c>
      <c r="G177" s="87">
        <v>0.18139593500000001</v>
      </c>
      <c r="H177" s="87">
        <v>0.40307936700000002</v>
      </c>
    </row>
    <row r="178" spans="1:8" x14ac:dyDescent="0.25">
      <c r="A178" s="92">
        <v>553</v>
      </c>
      <c r="B178" s="82">
        <v>0.48006399999999999</v>
      </c>
      <c r="C178" s="82">
        <v>0.999112</v>
      </c>
      <c r="D178" s="82">
        <v>6.7853999999999996E-3</v>
      </c>
      <c r="F178" s="86">
        <v>48321</v>
      </c>
      <c r="G178" s="87">
        <v>0.18136996499999999</v>
      </c>
      <c r="H178" s="87">
        <v>0.40292778800000001</v>
      </c>
    </row>
    <row r="179" spans="1:8" x14ac:dyDescent="0.25">
      <c r="A179" s="92">
        <v>554</v>
      </c>
      <c r="B179" s="82">
        <v>0.4959713</v>
      </c>
      <c r="C179" s="82">
        <v>0.99974819999999998</v>
      </c>
      <c r="D179" s="82">
        <v>6.2427999999999997E-3</v>
      </c>
      <c r="F179" s="86">
        <v>49307</v>
      </c>
      <c r="G179" s="87">
        <v>0.18134571999999999</v>
      </c>
      <c r="H179" s="87">
        <v>0.40278428900000002</v>
      </c>
    </row>
    <row r="180" spans="1:8" x14ac:dyDescent="0.25">
      <c r="A180" s="92">
        <v>555</v>
      </c>
      <c r="B180" s="82">
        <v>0.51205009999999995</v>
      </c>
      <c r="C180" s="82">
        <v>1</v>
      </c>
      <c r="D180" s="82">
        <v>5.7499990000000004E-3</v>
      </c>
      <c r="F180" s="86">
        <v>50314</v>
      </c>
      <c r="G180" s="87">
        <v>0.18132322200000001</v>
      </c>
      <c r="H180" s="87">
        <v>0.40264899199999998</v>
      </c>
    </row>
    <row r="181" spans="1:8" x14ac:dyDescent="0.25">
      <c r="A181" s="92">
        <v>556</v>
      </c>
      <c r="B181" s="82">
        <v>0.52829590000000004</v>
      </c>
      <c r="C181" s="82">
        <v>0.99985670000000004</v>
      </c>
      <c r="D181" s="82">
        <v>5.3036000000000003E-3</v>
      </c>
      <c r="F181" s="86">
        <v>51341</v>
      </c>
      <c r="G181" s="87">
        <v>0.18130248299999999</v>
      </c>
      <c r="H181" s="87">
        <v>0.40252198500000003</v>
      </c>
    </row>
    <row r="182" spans="1:8" x14ac:dyDescent="0.25">
      <c r="A182" s="92">
        <v>557</v>
      </c>
      <c r="B182" s="82">
        <v>0.54469160000000005</v>
      </c>
      <c r="C182" s="82">
        <v>0.99930459999999999</v>
      </c>
      <c r="D182" s="82">
        <v>4.8998000000000002E-3</v>
      </c>
      <c r="F182" s="86">
        <v>52388</v>
      </c>
      <c r="G182" s="87">
        <v>0.18128350900000001</v>
      </c>
      <c r="H182" s="87">
        <v>0.40240331899999998</v>
      </c>
    </row>
    <row r="183" spans="1:8" x14ac:dyDescent="0.25">
      <c r="A183" s="92">
        <v>558</v>
      </c>
      <c r="B183" s="82">
        <v>0.56120939999999997</v>
      </c>
      <c r="C183" s="82">
        <v>0.99832549999999998</v>
      </c>
      <c r="D183" s="82">
        <v>4.5342000000000004E-3</v>
      </c>
      <c r="F183" s="86">
        <v>53457</v>
      </c>
      <c r="G183" s="87">
        <v>0.18126629699999999</v>
      </c>
      <c r="H183" s="87">
        <v>0.40229301000000001</v>
      </c>
    </row>
    <row r="184" spans="1:8" x14ac:dyDescent="0.25">
      <c r="A184" s="92">
        <v>559</v>
      </c>
      <c r="B184" s="82">
        <v>0.57782149999999999</v>
      </c>
      <c r="C184" s="82">
        <v>0.99689870000000003</v>
      </c>
      <c r="D184" s="82">
        <v>4.2024000000000002E-3</v>
      </c>
      <c r="F184" s="86">
        <v>54548</v>
      </c>
      <c r="G184" s="87">
        <v>0.181250834</v>
      </c>
      <c r="H184" s="87">
        <v>0.40219102499999998</v>
      </c>
    </row>
    <row r="185" spans="1:8" x14ac:dyDescent="0.25">
      <c r="A185" s="92">
        <v>560</v>
      </c>
      <c r="B185" s="82">
        <v>0.59450000000000003</v>
      </c>
      <c r="C185" s="82">
        <v>0.995</v>
      </c>
      <c r="D185" s="82">
        <v>3.8999999999999998E-3</v>
      </c>
      <c r="F185" s="86">
        <v>55662</v>
      </c>
      <c r="G185" s="87">
        <v>0.18123709599999999</v>
      </c>
      <c r="H185" s="87">
        <v>0.402097286</v>
      </c>
    </row>
    <row r="186" spans="1:8" x14ac:dyDescent="0.25">
      <c r="A186" s="92">
        <v>561</v>
      </c>
      <c r="B186" s="82">
        <v>0.61122089999999996</v>
      </c>
      <c r="C186" s="82">
        <v>0.9926005</v>
      </c>
      <c r="D186" s="82">
        <v>3.6232E-3</v>
      </c>
      <c r="F186" s="86">
        <v>56798</v>
      </c>
      <c r="G186" s="87">
        <v>0.181225048</v>
      </c>
      <c r="H186" s="87">
        <v>0.40201165700000002</v>
      </c>
    </row>
    <row r="187" spans="1:8" x14ac:dyDescent="0.25">
      <c r="A187" s="92">
        <v>562</v>
      </c>
      <c r="B187" s="82">
        <v>0.62797579999999997</v>
      </c>
      <c r="C187" s="82">
        <v>0.98974260000000003</v>
      </c>
      <c r="D187" s="82">
        <v>3.3706000000000001E-3</v>
      </c>
      <c r="F187" s="86">
        <v>57957</v>
      </c>
      <c r="G187" s="87">
        <v>0.18121464000000001</v>
      </c>
      <c r="H187" s="87">
        <v>0.40193394300000002</v>
      </c>
    </row>
    <row r="188" spans="1:8" x14ac:dyDescent="0.25">
      <c r="A188" s="92">
        <v>563</v>
      </c>
      <c r="B188" s="82">
        <v>0.64476020000000001</v>
      </c>
      <c r="C188" s="82">
        <v>0.9864444</v>
      </c>
      <c r="D188" s="82">
        <v>3.1413999999999999E-3</v>
      </c>
      <c r="F188" s="86">
        <v>59140</v>
      </c>
      <c r="G188" s="87">
        <v>0.181205808</v>
      </c>
      <c r="H188" s="87">
        <v>0.40186388299999998</v>
      </c>
    </row>
    <row r="189" spans="1:8" x14ac:dyDescent="0.25">
      <c r="A189" s="92">
        <v>564</v>
      </c>
      <c r="B189" s="82">
        <v>0.66156970000000004</v>
      </c>
      <c r="C189" s="82">
        <v>0.98272409999999999</v>
      </c>
      <c r="D189" s="82">
        <v>2.9348E-3</v>
      </c>
      <c r="F189" s="86">
        <v>60346</v>
      </c>
      <c r="G189" s="87">
        <v>0.181198472</v>
      </c>
      <c r="H189" s="87">
        <v>0.401801136</v>
      </c>
    </row>
    <row r="190" spans="1:8" x14ac:dyDescent="0.25">
      <c r="A190" s="92">
        <v>565</v>
      </c>
      <c r="B190" s="82">
        <v>0.6784</v>
      </c>
      <c r="C190" s="82">
        <v>0.97860000000000003</v>
      </c>
      <c r="D190" s="82">
        <v>2.7499989999999999E-3</v>
      </c>
      <c r="F190" s="86">
        <v>61578</v>
      </c>
      <c r="G190" s="87">
        <v>0.18119253399999999</v>
      </c>
      <c r="H190" s="87">
        <v>0.40174528500000001</v>
      </c>
    </row>
    <row r="191" spans="1:8" x14ac:dyDescent="0.25">
      <c r="A191" s="92">
        <v>566</v>
      </c>
      <c r="B191" s="82">
        <v>0.69523919999999995</v>
      </c>
      <c r="C191" s="82">
        <v>0.9740837</v>
      </c>
      <c r="D191" s="82">
        <v>2.5852000000000002E-3</v>
      </c>
      <c r="F191" s="86">
        <v>62835</v>
      </c>
      <c r="G191" s="87">
        <v>0.181187876</v>
      </c>
      <c r="H191" s="87">
        <v>0.40169582399999998</v>
      </c>
    </row>
    <row r="192" spans="1:8" x14ac:dyDescent="0.25">
      <c r="A192" s="92">
        <v>567</v>
      </c>
      <c r="B192" s="82">
        <v>0.71205859999999999</v>
      </c>
      <c r="C192" s="82">
        <v>0.96917120000000001</v>
      </c>
      <c r="D192" s="82">
        <v>2.4386E-3</v>
      </c>
      <c r="F192" s="86">
        <v>64117</v>
      </c>
      <c r="G192" s="87">
        <v>0.18118435799999999</v>
      </c>
      <c r="H192" s="87">
        <v>0.40165214100000002</v>
      </c>
    </row>
    <row r="193" spans="1:8" x14ac:dyDescent="0.25">
      <c r="A193" s="92">
        <v>568</v>
      </c>
      <c r="B193" s="82">
        <v>0.72882840000000004</v>
      </c>
      <c r="C193" s="82">
        <v>0.96385679999999996</v>
      </c>
      <c r="D193" s="82">
        <v>2.3094000000000001E-3</v>
      </c>
      <c r="F193" s="86">
        <v>65426</v>
      </c>
      <c r="G193" s="87">
        <v>0.181181817</v>
      </c>
      <c r="H193" s="87">
        <v>0.401613522</v>
      </c>
    </row>
    <row r="194" spans="1:8" x14ac:dyDescent="0.25">
      <c r="A194" s="92">
        <v>569</v>
      </c>
      <c r="B194" s="82">
        <v>0.74551880000000004</v>
      </c>
      <c r="C194" s="82">
        <v>0.95813490000000001</v>
      </c>
      <c r="D194" s="82">
        <v>2.1968000000000001E-3</v>
      </c>
      <c r="F194" s="84">
        <v>66761</v>
      </c>
      <c r="G194" s="85">
        <v>0.181180066</v>
      </c>
      <c r="H194" s="85">
        <v>0.40157913299999998</v>
      </c>
    </row>
    <row r="195" spans="1:8" x14ac:dyDescent="0.25">
      <c r="A195" s="92">
        <v>570</v>
      </c>
      <c r="B195" s="82">
        <v>0.7621</v>
      </c>
      <c r="C195" s="82">
        <v>0.95199999999999996</v>
      </c>
      <c r="D195" s="82">
        <v>2.0999999999999999E-3</v>
      </c>
      <c r="F195" s="84">
        <v>68123</v>
      </c>
      <c r="G195" s="85">
        <v>0.18117888500000001</v>
      </c>
      <c r="H195" s="85">
        <v>0.40154801000000001</v>
      </c>
    </row>
    <row r="196" spans="1:8" x14ac:dyDescent="0.25">
      <c r="A196" s="92">
        <v>571</v>
      </c>
      <c r="B196" s="82">
        <v>0.77854319999999999</v>
      </c>
      <c r="C196" s="82">
        <v>0.94545040000000002</v>
      </c>
      <c r="D196" s="82">
        <v>2.0177329999999999E-3</v>
      </c>
      <c r="F196" s="84">
        <v>69514</v>
      </c>
      <c r="G196" s="85">
        <v>0.18117802899999999</v>
      </c>
      <c r="H196" s="85">
        <v>0.40151904500000002</v>
      </c>
    </row>
    <row r="197" spans="1:8" x14ac:dyDescent="0.25">
      <c r="A197" s="92">
        <v>572</v>
      </c>
      <c r="B197" s="82">
        <v>0.79482560000000002</v>
      </c>
      <c r="C197" s="82">
        <v>0.93849919999999998</v>
      </c>
      <c r="D197" s="82">
        <v>1.9482E-3</v>
      </c>
      <c r="F197" s="84">
        <v>70932</v>
      </c>
      <c r="G197" s="85">
        <v>0.181177214</v>
      </c>
      <c r="H197" s="85">
        <v>0.401490978</v>
      </c>
    </row>
    <row r="198" spans="1:8" x14ac:dyDescent="0.25">
      <c r="A198" s="92">
        <v>573</v>
      </c>
      <c r="B198" s="82">
        <v>0.81092640000000005</v>
      </c>
      <c r="C198" s="82">
        <v>0.93116279999999996</v>
      </c>
      <c r="D198" s="82">
        <v>1.8898000000000001E-3</v>
      </c>
      <c r="F198" s="84">
        <v>72380</v>
      </c>
      <c r="G198" s="85">
        <v>0.18117612399999999</v>
      </c>
      <c r="H198" s="85">
        <v>0.40146238400000001</v>
      </c>
    </row>
    <row r="199" spans="1:8" x14ac:dyDescent="0.25">
      <c r="A199" s="92">
        <v>574</v>
      </c>
      <c r="B199" s="82">
        <v>0.82682480000000003</v>
      </c>
      <c r="C199" s="82">
        <v>0.92345759999999999</v>
      </c>
      <c r="D199" s="82">
        <v>1.8409329999999999E-3</v>
      </c>
      <c r="F199" s="84">
        <v>73857</v>
      </c>
      <c r="G199" s="85">
        <v>0.18117440100000001</v>
      </c>
      <c r="H199" s="85">
        <v>0.401431647</v>
      </c>
    </row>
    <row r="200" spans="1:8" x14ac:dyDescent="0.25">
      <c r="A200" s="92">
        <v>575</v>
      </c>
      <c r="B200" s="82">
        <v>0.84250000000000003</v>
      </c>
      <c r="C200" s="82">
        <v>0.91539999999999999</v>
      </c>
      <c r="D200" s="82">
        <v>1.8E-3</v>
      </c>
      <c r="F200" s="84">
        <v>75364</v>
      </c>
      <c r="G200" s="85">
        <v>0.18117164299999999</v>
      </c>
      <c r="H200" s="85">
        <v>0.401396961</v>
      </c>
    </row>
    <row r="201" spans="1:8" x14ac:dyDescent="0.25">
      <c r="A201" s="92">
        <v>576</v>
      </c>
      <c r="B201" s="82">
        <v>0.85793249999999999</v>
      </c>
      <c r="C201" s="82">
        <v>0.90700639999999999</v>
      </c>
      <c r="D201" s="82">
        <v>1.766267E-3</v>
      </c>
      <c r="F201" s="84">
        <v>76902</v>
      </c>
      <c r="G201" s="85">
        <v>0.181167404</v>
      </c>
      <c r="H201" s="85">
        <v>0.401356296</v>
      </c>
    </row>
    <row r="202" spans="1:8" x14ac:dyDescent="0.25">
      <c r="A202" s="92">
        <v>577</v>
      </c>
      <c r="B202" s="82">
        <v>0.87308160000000001</v>
      </c>
      <c r="C202" s="82">
        <v>0.8982772</v>
      </c>
      <c r="D202" s="82">
        <v>1.7378000000000001E-3</v>
      </c>
      <c r="F202" s="84">
        <v>78472</v>
      </c>
      <c r="G202" s="85">
        <v>0.181161185</v>
      </c>
      <c r="H202" s="85">
        <v>0.40130739199999999</v>
      </c>
    </row>
    <row r="203" spans="1:8" x14ac:dyDescent="0.25">
      <c r="A203" s="92">
        <v>578</v>
      </c>
      <c r="B203" s="82">
        <v>0.88789439999999997</v>
      </c>
      <c r="C203" s="82">
        <v>0.88920480000000002</v>
      </c>
      <c r="D203" s="82">
        <v>1.7112E-3</v>
      </c>
      <c r="F203" s="84">
        <v>80073</v>
      </c>
      <c r="G203" s="85">
        <v>0.181152433</v>
      </c>
      <c r="H203" s="85">
        <v>0.40124773400000002</v>
      </c>
    </row>
    <row r="204" spans="1:8" x14ac:dyDescent="0.25">
      <c r="A204" s="92">
        <v>579</v>
      </c>
      <c r="B204" s="82">
        <v>0.90231810000000001</v>
      </c>
      <c r="C204" s="82">
        <v>0.87978160000000005</v>
      </c>
      <c r="D204" s="82">
        <v>1.6830669999999999E-3</v>
      </c>
      <c r="F204" s="84">
        <v>81707</v>
      </c>
      <c r="G204" s="85">
        <v>0.18114053399999999</v>
      </c>
      <c r="H204" s="85">
        <v>0.401174529</v>
      </c>
    </row>
    <row r="205" spans="1:8" x14ac:dyDescent="0.25">
      <c r="A205" s="92">
        <v>580</v>
      </c>
      <c r="B205" s="82">
        <v>0.9163</v>
      </c>
      <c r="C205" s="82">
        <v>0.87</v>
      </c>
      <c r="D205" s="82">
        <v>1.6500009999999999E-3</v>
      </c>
      <c r="F205" s="84">
        <v>83375</v>
      </c>
      <c r="G205" s="85">
        <v>0.181124811</v>
      </c>
      <c r="H205" s="85">
        <v>0.40108468800000002</v>
      </c>
    </row>
    <row r="206" spans="1:8" x14ac:dyDescent="0.25">
      <c r="A206" s="92">
        <v>581</v>
      </c>
      <c r="B206" s="82">
        <v>0.9297995</v>
      </c>
      <c r="C206" s="82">
        <v>0.85986130000000005</v>
      </c>
      <c r="D206" s="82">
        <v>1.6101329999999999E-3</v>
      </c>
      <c r="F206" s="84">
        <v>85076</v>
      </c>
      <c r="G206" s="85">
        <v>0.18110451699999999</v>
      </c>
      <c r="H206" s="85">
        <v>0.40097480000000002</v>
      </c>
    </row>
    <row r="207" spans="1:8" x14ac:dyDescent="0.25">
      <c r="A207" s="92">
        <v>582</v>
      </c>
      <c r="B207" s="82">
        <v>0.94279840000000004</v>
      </c>
      <c r="C207" s="82">
        <v>0.84939200000000004</v>
      </c>
      <c r="D207" s="82">
        <v>1.5644000000000001E-3</v>
      </c>
      <c r="F207" s="84">
        <v>86813</v>
      </c>
      <c r="G207" s="85">
        <v>0.181078829</v>
      </c>
      <c r="H207" s="85">
        <v>0.40084109699999998</v>
      </c>
    </row>
    <row r="208" spans="1:8" x14ac:dyDescent="0.25">
      <c r="A208" s="92">
        <v>583</v>
      </c>
      <c r="B208" s="82">
        <v>0.95527759999999995</v>
      </c>
      <c r="C208" s="82">
        <v>0.83862199999999998</v>
      </c>
      <c r="D208" s="82">
        <v>1.5135999999999999E-3</v>
      </c>
      <c r="F208" s="84">
        <v>88584</v>
      </c>
      <c r="G208" s="85">
        <v>0.18104684200000001</v>
      </c>
      <c r="H208" s="85">
        <v>0.400679444</v>
      </c>
    </row>
    <row r="209" spans="1:8" x14ac:dyDescent="0.25">
      <c r="A209" s="92">
        <v>584</v>
      </c>
      <c r="B209" s="82">
        <v>0.96721789999999996</v>
      </c>
      <c r="C209" s="82">
        <v>0.82758129999999996</v>
      </c>
      <c r="D209" s="82">
        <v>1.4585329999999999E-3</v>
      </c>
      <c r="F209" s="84">
        <v>90392</v>
      </c>
      <c r="G209" s="85">
        <v>0.18100756400000001</v>
      </c>
      <c r="H209" s="85">
        <v>0.40048529100000002</v>
      </c>
    </row>
    <row r="210" spans="1:8" x14ac:dyDescent="0.25">
      <c r="A210" s="92">
        <v>585</v>
      </c>
      <c r="B210" s="82">
        <v>0.97860000000000003</v>
      </c>
      <c r="C210" s="82">
        <v>0.81630000000000003</v>
      </c>
      <c r="D210" s="82">
        <v>1.4E-3</v>
      </c>
      <c r="F210" s="84">
        <v>92237</v>
      </c>
      <c r="G210" s="85">
        <v>0.180959908</v>
      </c>
      <c r="H210" s="85">
        <v>0.40025365099999999</v>
      </c>
    </row>
    <row r="211" spans="1:8" x14ac:dyDescent="0.25">
      <c r="A211" s="92">
        <v>586</v>
      </c>
      <c r="B211" s="82">
        <v>0.98938559999999998</v>
      </c>
      <c r="C211" s="82">
        <v>0.80479469999999997</v>
      </c>
      <c r="D211" s="82">
        <v>1.3366669999999999E-3</v>
      </c>
      <c r="F211" s="84">
        <v>94119</v>
      </c>
      <c r="G211" s="85">
        <v>0.18090268400000001</v>
      </c>
      <c r="H211" s="85">
        <v>0.399979056</v>
      </c>
    </row>
    <row r="212" spans="1:8" x14ac:dyDescent="0.25">
      <c r="A212" s="92">
        <v>587</v>
      </c>
      <c r="B212" s="82">
        <v>0.99954880000000002</v>
      </c>
      <c r="C212" s="82">
        <v>0.79308199999999995</v>
      </c>
      <c r="D212" s="82">
        <v>1.2700000000000001E-3</v>
      </c>
      <c r="F212" s="84">
        <v>96040</v>
      </c>
      <c r="G212" s="85">
        <v>0.18083459199999999</v>
      </c>
      <c r="H212" s="85">
        <v>0.39965553500000001</v>
      </c>
    </row>
    <row r="213" spans="1:8" x14ac:dyDescent="0.25">
      <c r="A213" s="92">
        <v>588</v>
      </c>
      <c r="B213" s="82">
        <v>1.0090892</v>
      </c>
      <c r="C213" s="82">
        <v>0.781192</v>
      </c>
      <c r="D213" s="82">
        <v>1.2049999999999999E-3</v>
      </c>
      <c r="F213" s="84">
        <v>98000</v>
      </c>
      <c r="G213" s="85">
        <v>0.180754213</v>
      </c>
      <c r="H213" s="85">
        <v>0.399276558</v>
      </c>
    </row>
    <row r="214" spans="1:8" x14ac:dyDescent="0.25">
      <c r="A214" s="92">
        <v>589</v>
      </c>
      <c r="B214" s="82">
        <v>1.0180064</v>
      </c>
      <c r="C214" s="82">
        <v>0.76915469999999997</v>
      </c>
      <c r="D214" s="82">
        <v>1.1466670000000001E-3</v>
      </c>
      <c r="F214" s="84">
        <v>100000</v>
      </c>
      <c r="G214" s="85">
        <v>0.18065999999999999</v>
      </c>
      <c r="H214" s="85">
        <v>0.398835</v>
      </c>
    </row>
    <row r="215" spans="1:8" x14ac:dyDescent="0.25">
      <c r="A215" s="92">
        <v>590</v>
      </c>
      <c r="B215" s="82">
        <v>1.0263</v>
      </c>
      <c r="C215" s="82">
        <v>0.75700000000000001</v>
      </c>
      <c r="D215" s="82">
        <v>1.1000000000000001E-3</v>
      </c>
    </row>
    <row r="216" spans="1:8" x14ac:dyDescent="0.25">
      <c r="A216" s="92">
        <v>591</v>
      </c>
      <c r="B216" s="82">
        <v>1.0339826999999999</v>
      </c>
      <c r="C216" s="82">
        <v>0.74475409999999997</v>
      </c>
      <c r="D216" s="82">
        <v>1.0688E-3</v>
      </c>
    </row>
    <row r="217" spans="1:8" x14ac:dyDescent="0.25">
      <c r="A217" s="92">
        <v>592</v>
      </c>
      <c r="B217" s="82">
        <v>1.040986</v>
      </c>
      <c r="C217" s="82">
        <v>0.73242240000000003</v>
      </c>
      <c r="D217" s="82">
        <v>1.0494E-3</v>
      </c>
    </row>
    <row r="218" spans="1:8" x14ac:dyDescent="0.25">
      <c r="A218" s="92">
        <v>593</v>
      </c>
      <c r="B218" s="82">
        <v>1.047188</v>
      </c>
      <c r="C218" s="82">
        <v>0.72000359999999997</v>
      </c>
      <c r="D218" s="82">
        <v>1.0356E-3</v>
      </c>
    </row>
    <row r="219" spans="1:8" x14ac:dyDescent="0.25">
      <c r="A219" s="92">
        <v>594</v>
      </c>
      <c r="B219" s="82">
        <v>1.0524667000000001</v>
      </c>
      <c r="C219" s="82">
        <v>0.70749649999999997</v>
      </c>
      <c r="D219" s="82">
        <v>1.0212000000000001E-3</v>
      </c>
    </row>
    <row r="220" spans="1:8" x14ac:dyDescent="0.25">
      <c r="A220" s="92">
        <v>595</v>
      </c>
      <c r="B220" s="82">
        <v>1.0567</v>
      </c>
      <c r="C220" s="82">
        <v>0.69489999999999996</v>
      </c>
      <c r="D220" s="82">
        <v>1E-3</v>
      </c>
    </row>
    <row r="221" spans="1:8" x14ac:dyDescent="0.25">
      <c r="A221" s="92">
        <v>596</v>
      </c>
      <c r="B221" s="82">
        <v>1.0597943999999999</v>
      </c>
      <c r="C221" s="82">
        <v>0.68221920000000003</v>
      </c>
      <c r="D221" s="82">
        <v>9.6864E-4</v>
      </c>
    </row>
    <row r="222" spans="1:8" x14ac:dyDescent="0.25">
      <c r="A222" s="92">
        <v>597</v>
      </c>
      <c r="B222" s="82">
        <v>1.0617992000000001</v>
      </c>
      <c r="C222" s="82">
        <v>0.66947160000000006</v>
      </c>
      <c r="D222" s="82">
        <v>9.2991999999999999E-4</v>
      </c>
    </row>
    <row r="223" spans="1:8" x14ac:dyDescent="0.25">
      <c r="A223" s="92">
        <v>598</v>
      </c>
      <c r="B223" s="82">
        <v>1.0628067999999999</v>
      </c>
      <c r="C223" s="82">
        <v>0.65667439999999999</v>
      </c>
      <c r="D223" s="82">
        <v>8.8688000000000005E-4</v>
      </c>
    </row>
    <row r="224" spans="1:8" x14ac:dyDescent="0.25">
      <c r="A224" s="92">
        <v>599</v>
      </c>
      <c r="B224" s="82">
        <v>1.0629096</v>
      </c>
      <c r="C224" s="82">
        <v>0.64384479999999999</v>
      </c>
      <c r="D224" s="82">
        <v>8.4256000000000001E-4</v>
      </c>
    </row>
    <row r="225" spans="1:4" x14ac:dyDescent="0.25">
      <c r="A225" s="92">
        <v>600</v>
      </c>
      <c r="B225" s="82">
        <v>1.0622</v>
      </c>
      <c r="C225" s="82">
        <v>0.63100000000000001</v>
      </c>
      <c r="D225" s="82">
        <v>8.0000000000000004E-4</v>
      </c>
    </row>
    <row r="226" spans="1:4" x14ac:dyDescent="0.25">
      <c r="A226" s="92">
        <v>601</v>
      </c>
      <c r="B226" s="82">
        <v>1.0607352000000001</v>
      </c>
      <c r="C226" s="82">
        <v>0.61815549999999997</v>
      </c>
      <c r="D226" s="82">
        <v>7.6095999999999998E-4</v>
      </c>
    </row>
    <row r="227" spans="1:4" x14ac:dyDescent="0.25">
      <c r="A227" s="92">
        <v>602</v>
      </c>
      <c r="B227" s="82">
        <v>1.0584435999999999</v>
      </c>
      <c r="C227" s="82">
        <v>0.60531440000000003</v>
      </c>
      <c r="D227" s="82">
        <v>7.2367999999999998E-4</v>
      </c>
    </row>
    <row r="228" spans="1:4" x14ac:dyDescent="0.25">
      <c r="A228" s="92">
        <v>603</v>
      </c>
      <c r="B228" s="82">
        <v>1.0552244</v>
      </c>
      <c r="C228" s="82">
        <v>0.59247559999999999</v>
      </c>
      <c r="D228" s="82">
        <v>6.8592000000000002E-4</v>
      </c>
    </row>
    <row r="229" spans="1:4" x14ac:dyDescent="0.25">
      <c r="A229" s="92">
        <v>604</v>
      </c>
      <c r="B229" s="82">
        <v>1.0509767999999999</v>
      </c>
      <c r="C229" s="82">
        <v>0.57963790000000004</v>
      </c>
      <c r="D229" s="82">
        <v>6.4543999999999995E-4</v>
      </c>
    </row>
    <row r="230" spans="1:4" x14ac:dyDescent="0.25">
      <c r="A230" s="92">
        <v>605</v>
      </c>
      <c r="B230" s="82">
        <v>1.0456000000000001</v>
      </c>
      <c r="C230" s="82">
        <v>0.56679999999999997</v>
      </c>
      <c r="D230" s="82">
        <v>5.9999999999999995E-4</v>
      </c>
    </row>
    <row r="231" spans="1:4" x14ac:dyDescent="0.25">
      <c r="A231" s="92">
        <v>606</v>
      </c>
      <c r="B231" s="82">
        <v>1.0390368999999999</v>
      </c>
      <c r="C231" s="82">
        <v>0.55396109999999998</v>
      </c>
      <c r="D231" s="82">
        <v>5.4786669999999996E-4</v>
      </c>
    </row>
    <row r="232" spans="1:4" x14ac:dyDescent="0.25">
      <c r="A232" s="92">
        <v>607</v>
      </c>
      <c r="B232" s="82">
        <v>1.0313608000000001</v>
      </c>
      <c r="C232" s="82">
        <v>0.54113719999999998</v>
      </c>
      <c r="D232" s="82">
        <v>4.9160000000000002E-4</v>
      </c>
    </row>
    <row r="233" spans="1:4" x14ac:dyDescent="0.25">
      <c r="A233" s="92">
        <v>608</v>
      </c>
      <c r="B233" s="82">
        <v>1.0226662</v>
      </c>
      <c r="C233" s="82">
        <v>0.52835279999999996</v>
      </c>
      <c r="D233" s="82">
        <v>4.3540000000000001E-4</v>
      </c>
    </row>
    <row r="234" spans="1:4" x14ac:dyDescent="0.25">
      <c r="A234" s="92">
        <v>609</v>
      </c>
      <c r="B234" s="82">
        <v>1.0130477</v>
      </c>
      <c r="C234" s="82">
        <v>0.51563230000000004</v>
      </c>
      <c r="D234" s="82">
        <v>3.8346670000000003E-4</v>
      </c>
    </row>
    <row r="235" spans="1:4" x14ac:dyDescent="0.25">
      <c r="A235" s="92">
        <v>610</v>
      </c>
      <c r="B235" s="82">
        <v>1.0025999999999999</v>
      </c>
      <c r="C235" s="82">
        <v>0.503</v>
      </c>
      <c r="D235" s="82">
        <v>3.4000000000000002E-4</v>
      </c>
    </row>
    <row r="236" spans="1:4" x14ac:dyDescent="0.25">
      <c r="A236" s="92">
        <v>611</v>
      </c>
      <c r="B236" s="82">
        <v>0.99136749999999996</v>
      </c>
      <c r="C236" s="82">
        <v>0.49046879999999998</v>
      </c>
      <c r="D236" s="82">
        <v>3.072533E-4</v>
      </c>
    </row>
    <row r="237" spans="1:4" x14ac:dyDescent="0.25">
      <c r="A237" s="92">
        <v>612</v>
      </c>
      <c r="B237" s="82">
        <v>0.97933139999999996</v>
      </c>
      <c r="C237" s="82">
        <v>0.47803040000000002</v>
      </c>
      <c r="D237" s="82">
        <v>2.8316000000000002E-4</v>
      </c>
    </row>
    <row r="238" spans="1:4" x14ac:dyDescent="0.25">
      <c r="A238" s="92">
        <v>613</v>
      </c>
      <c r="B238" s="82">
        <v>0.96649160000000001</v>
      </c>
      <c r="C238" s="82">
        <v>0.46567760000000002</v>
      </c>
      <c r="D238" s="82">
        <v>2.6543999999999998E-4</v>
      </c>
    </row>
    <row r="239" spans="1:4" x14ac:dyDescent="0.25">
      <c r="A239" s="92">
        <v>614</v>
      </c>
      <c r="B239" s="82">
        <v>0.95284789999999997</v>
      </c>
      <c r="C239" s="82">
        <v>0.45340320000000001</v>
      </c>
      <c r="D239" s="82">
        <v>2.5181329999999998E-4</v>
      </c>
    </row>
    <row r="240" spans="1:4" x14ac:dyDescent="0.25">
      <c r="A240" s="92">
        <v>615</v>
      </c>
      <c r="B240" s="82">
        <v>0.93840000000000001</v>
      </c>
      <c r="C240" s="82">
        <v>0.44119999999999998</v>
      </c>
      <c r="D240" s="82">
        <v>2.4000000000000001E-4</v>
      </c>
    </row>
    <row r="241" spans="1:4" x14ac:dyDescent="0.25">
      <c r="A241" s="92">
        <v>616</v>
      </c>
      <c r="B241" s="82">
        <v>0.92319399999999996</v>
      </c>
      <c r="C241" s="82">
        <v>0.42908000000000002</v>
      </c>
      <c r="D241" s="82">
        <v>2.2954670000000001E-4</v>
      </c>
    </row>
    <row r="242" spans="1:4" x14ac:dyDescent="0.25">
      <c r="A242" s="92">
        <v>617</v>
      </c>
      <c r="B242" s="82">
        <v>0.90724400000000005</v>
      </c>
      <c r="C242" s="82">
        <v>0.41703600000000002</v>
      </c>
      <c r="D242" s="82">
        <v>2.2064E-4</v>
      </c>
    </row>
    <row r="243" spans="1:4" x14ac:dyDescent="0.25">
      <c r="A243" s="92">
        <v>618</v>
      </c>
      <c r="B243" s="82">
        <v>0.89050200000000002</v>
      </c>
      <c r="C243" s="82">
        <v>0.405032</v>
      </c>
      <c r="D243" s="82">
        <v>2.1196E-4</v>
      </c>
    </row>
    <row r="244" spans="1:4" x14ac:dyDescent="0.25">
      <c r="A244" s="92">
        <v>619</v>
      </c>
      <c r="B244" s="82">
        <v>0.87292000000000003</v>
      </c>
      <c r="C244" s="82">
        <v>0.39303199999999999</v>
      </c>
      <c r="D244" s="82">
        <v>2.021867E-4</v>
      </c>
    </row>
    <row r="245" spans="1:4" x14ac:dyDescent="0.25">
      <c r="A245" s="92">
        <v>620</v>
      </c>
      <c r="B245" s="82">
        <v>0.85444989999999998</v>
      </c>
      <c r="C245" s="82">
        <v>0.38100000000000001</v>
      </c>
      <c r="D245" s="82">
        <v>1.9000000000000001E-4</v>
      </c>
    </row>
    <row r="246" spans="1:4" x14ac:dyDescent="0.25">
      <c r="A246" s="92">
        <v>621</v>
      </c>
      <c r="B246" s="82">
        <v>0.83508400000000005</v>
      </c>
      <c r="C246" s="82">
        <v>0.36891839999999998</v>
      </c>
      <c r="D246" s="82">
        <v>1.7421329999999999E-4</v>
      </c>
    </row>
    <row r="247" spans="1:4" x14ac:dyDescent="0.25">
      <c r="A247" s="92">
        <v>622</v>
      </c>
      <c r="B247" s="82">
        <v>0.81494599999999995</v>
      </c>
      <c r="C247" s="82">
        <v>0.35682720000000001</v>
      </c>
      <c r="D247" s="82">
        <v>1.5563999999999999E-4</v>
      </c>
    </row>
    <row r="248" spans="1:4" x14ac:dyDescent="0.25">
      <c r="A248" s="92">
        <v>623</v>
      </c>
      <c r="B248" s="82">
        <v>0.79418599999999995</v>
      </c>
      <c r="C248" s="82">
        <v>0.34477679999999999</v>
      </c>
      <c r="D248" s="82">
        <v>1.3595999999999999E-4</v>
      </c>
    </row>
    <row r="249" spans="1:4" x14ac:dyDescent="0.25">
      <c r="A249" s="92">
        <v>624</v>
      </c>
      <c r="B249" s="82">
        <v>0.77295400000000003</v>
      </c>
      <c r="C249" s="82">
        <v>0.33281759999999999</v>
      </c>
      <c r="D249" s="82">
        <v>1.1685329999999999E-4</v>
      </c>
    </row>
    <row r="250" spans="1:4" x14ac:dyDescent="0.25">
      <c r="A250" s="92">
        <v>625</v>
      </c>
      <c r="B250" s="82">
        <v>0.75139999999999996</v>
      </c>
      <c r="C250" s="82">
        <v>0.32100000000000001</v>
      </c>
      <c r="D250" s="82">
        <v>1E-4</v>
      </c>
    </row>
    <row r="251" spans="1:4" x14ac:dyDescent="0.25">
      <c r="A251" s="92">
        <v>626</v>
      </c>
      <c r="B251" s="82">
        <v>0.7295836</v>
      </c>
      <c r="C251" s="82">
        <v>0.3093381</v>
      </c>
      <c r="D251" s="82">
        <v>8.6133330000000006E-5</v>
      </c>
    </row>
    <row r="252" spans="1:4" x14ac:dyDescent="0.25">
      <c r="A252" s="92">
        <v>627</v>
      </c>
      <c r="B252" s="82">
        <v>0.70758880000000002</v>
      </c>
      <c r="C252" s="82">
        <v>0.29785040000000002</v>
      </c>
      <c r="D252" s="82">
        <v>7.4599999999999997E-5</v>
      </c>
    </row>
    <row r="253" spans="1:4" x14ac:dyDescent="0.25">
      <c r="A253" s="92">
        <v>628</v>
      </c>
      <c r="B253" s="82">
        <v>0.68560220000000005</v>
      </c>
      <c r="C253" s="82">
        <v>0.2865936</v>
      </c>
      <c r="D253" s="82">
        <v>6.4999999999999994E-5</v>
      </c>
    </row>
    <row r="254" spans="1:4" x14ac:dyDescent="0.25">
      <c r="A254" s="92">
        <v>629</v>
      </c>
      <c r="B254" s="82">
        <v>0.66381040000000002</v>
      </c>
      <c r="C254" s="82">
        <v>0.27562449999999999</v>
      </c>
      <c r="D254" s="82">
        <v>5.6933330000000001E-5</v>
      </c>
    </row>
    <row r="255" spans="1:4" x14ac:dyDescent="0.25">
      <c r="A255" s="92">
        <v>630</v>
      </c>
      <c r="B255" s="82">
        <v>0.64239999999999997</v>
      </c>
      <c r="C255" s="82">
        <v>0.26500000000000001</v>
      </c>
      <c r="D255" s="82">
        <v>4.9999990000000002E-5</v>
      </c>
    </row>
    <row r="256" spans="1:4" x14ac:dyDescent="0.25">
      <c r="A256" s="92">
        <v>631</v>
      </c>
      <c r="B256" s="82">
        <v>0.62151489999999998</v>
      </c>
      <c r="C256" s="82">
        <v>0.25476320000000002</v>
      </c>
      <c r="D256" s="82">
        <v>4.4159999999999997E-5</v>
      </c>
    </row>
    <row r="257" spans="1:4" x14ac:dyDescent="0.25">
      <c r="A257" s="92">
        <v>632</v>
      </c>
      <c r="B257" s="82">
        <v>0.60111380000000003</v>
      </c>
      <c r="C257" s="82">
        <v>0.24488960000000001</v>
      </c>
      <c r="D257" s="82">
        <v>3.9480000000000001E-5</v>
      </c>
    </row>
    <row r="258" spans="1:4" x14ac:dyDescent="0.25">
      <c r="A258" s="92">
        <v>633</v>
      </c>
      <c r="B258" s="82">
        <v>0.58110519999999999</v>
      </c>
      <c r="C258" s="82">
        <v>0.2353344</v>
      </c>
      <c r="D258" s="82">
        <v>3.5719999999999997E-5</v>
      </c>
    </row>
    <row r="259" spans="1:4" x14ac:dyDescent="0.25">
      <c r="A259" s="92">
        <v>634</v>
      </c>
      <c r="B259" s="82">
        <v>0.5613977</v>
      </c>
      <c r="C259" s="82">
        <v>0.2260528</v>
      </c>
      <c r="D259" s="82">
        <v>3.2639999999999999E-5</v>
      </c>
    </row>
    <row r="260" spans="1:4" x14ac:dyDescent="0.25">
      <c r="A260" s="92">
        <v>635</v>
      </c>
      <c r="B260" s="82">
        <v>0.54190000000000005</v>
      </c>
      <c r="C260" s="82">
        <v>0.217</v>
      </c>
      <c r="D260" s="82">
        <v>3.0000000000000001E-5</v>
      </c>
    </row>
    <row r="261" spans="1:4" x14ac:dyDescent="0.25">
      <c r="A261" s="92">
        <v>636</v>
      </c>
      <c r="B261" s="82">
        <v>0.52259949999999999</v>
      </c>
      <c r="C261" s="82">
        <v>0.2081616</v>
      </c>
      <c r="D261" s="82">
        <v>2.765333E-5</v>
      </c>
    </row>
    <row r="262" spans="1:4" x14ac:dyDescent="0.25">
      <c r="A262" s="92">
        <v>637</v>
      </c>
      <c r="B262" s="82">
        <v>0.50354639999999995</v>
      </c>
      <c r="C262" s="82">
        <v>0.1995488</v>
      </c>
      <c r="D262" s="82">
        <v>2.5559999999999999E-5</v>
      </c>
    </row>
    <row r="263" spans="1:4" x14ac:dyDescent="0.25">
      <c r="A263" s="92">
        <v>638</v>
      </c>
      <c r="B263" s="82">
        <v>0.4847436</v>
      </c>
      <c r="C263" s="82">
        <v>0.1911552</v>
      </c>
      <c r="D263" s="82">
        <v>2.3640000000000001E-5</v>
      </c>
    </row>
    <row r="264" spans="1:4" x14ac:dyDescent="0.25">
      <c r="A264" s="92">
        <v>639</v>
      </c>
      <c r="B264" s="82">
        <v>0.46619389999999999</v>
      </c>
      <c r="C264" s="82">
        <v>0.18297440000000001</v>
      </c>
      <c r="D264" s="82">
        <v>2.1813329999999999E-5</v>
      </c>
    </row>
    <row r="265" spans="1:4" x14ac:dyDescent="0.25">
      <c r="A265" s="92">
        <v>640</v>
      </c>
      <c r="B265" s="82">
        <v>0.44790000000000002</v>
      </c>
      <c r="C265" s="82">
        <v>0.17499999999999999</v>
      </c>
      <c r="D265" s="82">
        <v>2.0000000000000002E-5</v>
      </c>
    </row>
    <row r="266" spans="1:4" x14ac:dyDescent="0.25">
      <c r="A266" s="92">
        <v>641</v>
      </c>
      <c r="B266" s="82">
        <v>0.4298613</v>
      </c>
      <c r="C266" s="82">
        <v>0.1672235</v>
      </c>
      <c r="D266" s="82">
        <v>1.813333E-5</v>
      </c>
    </row>
    <row r="267" spans="1:4" x14ac:dyDescent="0.25">
      <c r="A267" s="92">
        <v>642</v>
      </c>
      <c r="B267" s="82">
        <v>0.41209800000000002</v>
      </c>
      <c r="C267" s="82">
        <v>0.15964639999999999</v>
      </c>
      <c r="D267" s="82">
        <v>1.6200000000000001E-5</v>
      </c>
    </row>
    <row r="268" spans="1:4" x14ac:dyDescent="0.25">
      <c r="A268" s="92">
        <v>643</v>
      </c>
      <c r="B268" s="82">
        <v>0.39464399999999999</v>
      </c>
      <c r="C268" s="82">
        <v>0.15227760000000001</v>
      </c>
      <c r="D268" s="82">
        <v>1.42E-5</v>
      </c>
    </row>
    <row r="269" spans="1:4" x14ac:dyDescent="0.25">
      <c r="A269" s="92">
        <v>644</v>
      </c>
      <c r="B269" s="82">
        <v>0.37753330000000002</v>
      </c>
      <c r="C269" s="82">
        <v>0.1451259</v>
      </c>
      <c r="D269" s="82">
        <v>1.213333E-5</v>
      </c>
    </row>
    <row r="270" spans="1:4" x14ac:dyDescent="0.25">
      <c r="A270" s="92">
        <v>645</v>
      </c>
      <c r="B270" s="82">
        <v>0.36080000000000001</v>
      </c>
      <c r="C270" s="82">
        <v>0.13819999999999999</v>
      </c>
      <c r="D270" s="82">
        <v>1.0000000000000001E-5</v>
      </c>
    </row>
    <row r="271" spans="1:4" x14ac:dyDescent="0.25">
      <c r="A271" s="92">
        <v>646</v>
      </c>
      <c r="B271" s="82">
        <v>0.34445629999999999</v>
      </c>
      <c r="C271" s="82">
        <v>0.13150029999999999</v>
      </c>
      <c r="D271" s="82">
        <v>7.7333329999999996E-6</v>
      </c>
    </row>
    <row r="272" spans="1:4" x14ac:dyDescent="0.25">
      <c r="A272" s="92">
        <v>647</v>
      </c>
      <c r="B272" s="82">
        <v>0.3285168</v>
      </c>
      <c r="C272" s="82">
        <v>0.12502479999999999</v>
      </c>
      <c r="D272" s="82">
        <v>5.4E-6</v>
      </c>
    </row>
    <row r="273" spans="1:4" x14ac:dyDescent="0.25">
      <c r="A273" s="92">
        <v>648</v>
      </c>
      <c r="B273" s="82">
        <v>0.3130192</v>
      </c>
      <c r="C273" s="82">
        <v>0.1187792</v>
      </c>
      <c r="D273" s="82">
        <v>3.1999999999999999E-6</v>
      </c>
    </row>
    <row r="274" spans="1:4" x14ac:dyDescent="0.25">
      <c r="A274" s="92">
        <v>649</v>
      </c>
      <c r="B274" s="82">
        <v>0.29800110000000002</v>
      </c>
      <c r="C274" s="82">
        <v>0.1127691</v>
      </c>
      <c r="D274" s="82">
        <v>1.3333330000000001E-6</v>
      </c>
    </row>
    <row r="275" spans="1:4" x14ac:dyDescent="0.25">
      <c r="A275" s="92">
        <v>650</v>
      </c>
      <c r="B275" s="82">
        <v>0.28349999999999997</v>
      </c>
      <c r="C275" s="82">
        <v>0.107</v>
      </c>
      <c r="D275" s="82">
        <v>0</v>
      </c>
    </row>
    <row r="276" spans="1:4" x14ac:dyDescent="0.25">
      <c r="A276" s="92">
        <v>651</v>
      </c>
      <c r="B276" s="82">
        <v>0.26954479999999997</v>
      </c>
      <c r="C276" s="82">
        <v>0.1014762</v>
      </c>
      <c r="D276" s="82">
        <v>0</v>
      </c>
    </row>
    <row r="277" spans="1:4" x14ac:dyDescent="0.25">
      <c r="A277" s="92">
        <v>652</v>
      </c>
      <c r="B277" s="82">
        <v>0.25611840000000002</v>
      </c>
      <c r="C277" s="82">
        <v>9.6188640000000006E-2</v>
      </c>
      <c r="D277" s="82">
        <v>0</v>
      </c>
    </row>
    <row r="278" spans="1:4" x14ac:dyDescent="0.25">
      <c r="A278" s="92">
        <v>653</v>
      </c>
      <c r="B278" s="82">
        <v>0.24318960000000001</v>
      </c>
      <c r="C278" s="82">
        <v>9.1122960000000003E-2</v>
      </c>
      <c r="D278" s="82">
        <v>0</v>
      </c>
    </row>
    <row r="279" spans="1:4" x14ac:dyDescent="0.25">
      <c r="A279" s="92">
        <v>654</v>
      </c>
      <c r="B279" s="82">
        <v>0.23072719999999999</v>
      </c>
      <c r="C279" s="82">
        <v>8.6264850000000004E-2</v>
      </c>
      <c r="D279" s="82">
        <v>0</v>
      </c>
    </row>
    <row r="280" spans="1:4" x14ac:dyDescent="0.25">
      <c r="A280" s="92">
        <v>655</v>
      </c>
      <c r="B280" s="82">
        <v>0.21870000000000001</v>
      </c>
      <c r="C280" s="82">
        <v>8.1600000000000006E-2</v>
      </c>
      <c r="D280" s="82">
        <v>0</v>
      </c>
    </row>
    <row r="281" spans="1:4" x14ac:dyDescent="0.25">
      <c r="A281" s="92">
        <v>656</v>
      </c>
      <c r="B281" s="82">
        <v>0.20709710000000001</v>
      </c>
      <c r="C281" s="82">
        <v>7.7120640000000004E-2</v>
      </c>
      <c r="D281" s="82">
        <v>0</v>
      </c>
    </row>
    <row r="282" spans="1:4" x14ac:dyDescent="0.25">
      <c r="A282" s="92">
        <v>657</v>
      </c>
      <c r="B282" s="82">
        <v>0.19592319999999999</v>
      </c>
      <c r="C282" s="82">
        <v>7.2825520000000005E-2</v>
      </c>
      <c r="D282" s="82">
        <v>0</v>
      </c>
    </row>
    <row r="283" spans="1:4" x14ac:dyDescent="0.25">
      <c r="A283" s="92">
        <v>658</v>
      </c>
      <c r="B283" s="82">
        <v>0.1851708</v>
      </c>
      <c r="C283" s="82">
        <v>6.8710080000000007E-2</v>
      </c>
      <c r="D283" s="82">
        <v>0</v>
      </c>
    </row>
    <row r="284" spans="1:4" x14ac:dyDescent="0.25">
      <c r="A284" s="92">
        <v>659</v>
      </c>
      <c r="B284" s="82">
        <v>0.1748323</v>
      </c>
      <c r="C284" s="82">
        <v>6.4769759999999996E-2</v>
      </c>
      <c r="D284" s="82">
        <v>0</v>
      </c>
    </row>
    <row r="285" spans="1:4" x14ac:dyDescent="0.25">
      <c r="A285" s="92">
        <v>660</v>
      </c>
      <c r="B285" s="82">
        <v>0.16489999999999999</v>
      </c>
      <c r="C285" s="82">
        <v>6.0999999999999999E-2</v>
      </c>
      <c r="D285" s="82">
        <v>0</v>
      </c>
    </row>
    <row r="286" spans="1:4" x14ac:dyDescent="0.25">
      <c r="A286" s="92">
        <v>661</v>
      </c>
      <c r="B286" s="82">
        <v>0.1553667</v>
      </c>
      <c r="C286" s="82">
        <v>5.7396210000000003E-2</v>
      </c>
      <c r="D286" s="82">
        <v>0</v>
      </c>
    </row>
    <row r="287" spans="1:4" x14ac:dyDescent="0.25">
      <c r="A287" s="92">
        <v>662</v>
      </c>
      <c r="B287" s="82">
        <v>0.14623</v>
      </c>
      <c r="C287" s="82">
        <v>5.3955040000000003E-2</v>
      </c>
      <c r="D287" s="82">
        <v>0</v>
      </c>
    </row>
    <row r="288" spans="1:4" x14ac:dyDescent="0.25">
      <c r="A288" s="92">
        <v>663</v>
      </c>
      <c r="B288" s="82">
        <v>0.13749</v>
      </c>
      <c r="C288" s="82">
        <v>5.0673759999999998E-2</v>
      </c>
      <c r="D288" s="82">
        <v>0</v>
      </c>
    </row>
    <row r="289" spans="1:4" x14ac:dyDescent="0.25">
      <c r="A289" s="92">
        <v>664</v>
      </c>
      <c r="B289" s="82">
        <v>0.1291467</v>
      </c>
      <c r="C289" s="82">
        <v>4.7549649999999999E-2</v>
      </c>
      <c r="D289" s="82">
        <v>0</v>
      </c>
    </row>
    <row r="290" spans="1:4" x14ac:dyDescent="0.25">
      <c r="A290" s="92">
        <v>665</v>
      </c>
      <c r="B290" s="82">
        <v>0.1212</v>
      </c>
      <c r="C290" s="82">
        <v>4.4580000000000002E-2</v>
      </c>
      <c r="D290" s="82">
        <v>0</v>
      </c>
    </row>
    <row r="291" spans="1:4" x14ac:dyDescent="0.25">
      <c r="A291" s="92">
        <v>666</v>
      </c>
      <c r="B291" s="82">
        <v>0.1136397</v>
      </c>
      <c r="C291" s="82">
        <v>4.1758719999999999E-2</v>
      </c>
      <c r="D291" s="82">
        <v>0</v>
      </c>
    </row>
    <row r="292" spans="1:4" x14ac:dyDescent="0.25">
      <c r="A292" s="92">
        <v>667</v>
      </c>
      <c r="B292" s="82">
        <v>0.106465</v>
      </c>
      <c r="C292" s="82">
        <v>3.9084960000000002E-2</v>
      </c>
      <c r="D292" s="82">
        <v>0</v>
      </c>
    </row>
    <row r="293" spans="1:4" x14ac:dyDescent="0.25">
      <c r="A293" s="92">
        <v>668</v>
      </c>
      <c r="B293" s="82">
        <v>9.9690440000000005E-2</v>
      </c>
      <c r="C293" s="82">
        <v>3.656384E-2</v>
      </c>
      <c r="D293" s="82">
        <v>0</v>
      </c>
    </row>
    <row r="294" spans="1:4" x14ac:dyDescent="0.25">
      <c r="A294" s="92">
        <v>669</v>
      </c>
      <c r="B294" s="82">
        <v>9.3330609999999994E-2</v>
      </c>
      <c r="C294" s="82">
        <v>3.4200479999999998E-2</v>
      </c>
      <c r="D294" s="82">
        <v>0</v>
      </c>
    </row>
    <row r="295" spans="1:4" x14ac:dyDescent="0.25">
      <c r="A295" s="92">
        <v>670</v>
      </c>
      <c r="B295" s="82">
        <v>8.7400000000000005E-2</v>
      </c>
      <c r="C295" s="82">
        <v>3.2000000000000001E-2</v>
      </c>
      <c r="D295" s="82">
        <v>0</v>
      </c>
    </row>
    <row r="296" spans="1:4" x14ac:dyDescent="0.25">
      <c r="A296" s="92">
        <v>671</v>
      </c>
      <c r="B296" s="82">
        <v>8.1900959999999995E-2</v>
      </c>
      <c r="C296" s="82">
        <v>2.9962610000000001E-2</v>
      </c>
      <c r="D296" s="82">
        <v>0</v>
      </c>
    </row>
    <row r="297" spans="1:4" x14ac:dyDescent="0.25">
      <c r="A297" s="92">
        <v>672</v>
      </c>
      <c r="B297" s="82">
        <v>7.6804280000000003E-2</v>
      </c>
      <c r="C297" s="82">
        <v>2.807664E-2</v>
      </c>
      <c r="D297" s="82">
        <v>0</v>
      </c>
    </row>
    <row r="298" spans="1:4" x14ac:dyDescent="0.25">
      <c r="A298" s="92">
        <v>673</v>
      </c>
      <c r="B298" s="82">
        <v>7.2077119999999995E-2</v>
      </c>
      <c r="C298" s="82">
        <v>2.632936E-2</v>
      </c>
      <c r="D298" s="82">
        <v>0</v>
      </c>
    </row>
    <row r="299" spans="1:4" x14ac:dyDescent="0.25">
      <c r="A299" s="92">
        <v>674</v>
      </c>
      <c r="B299" s="82">
        <v>6.7686640000000006E-2</v>
      </c>
      <c r="C299" s="82">
        <v>2.4708049999999999E-2</v>
      </c>
      <c r="D299" s="82">
        <v>0</v>
      </c>
    </row>
    <row r="300" spans="1:4" x14ac:dyDescent="0.25">
      <c r="A300" s="92">
        <v>675</v>
      </c>
      <c r="B300" s="82">
        <v>6.3600000000000004E-2</v>
      </c>
      <c r="C300" s="82">
        <v>2.3199999999999998E-2</v>
      </c>
      <c r="D300" s="82">
        <v>0</v>
      </c>
    </row>
    <row r="301" spans="1:4" x14ac:dyDescent="0.25">
      <c r="A301" s="92">
        <v>676</v>
      </c>
      <c r="B301" s="82">
        <v>5.9806850000000002E-2</v>
      </c>
      <c r="C301" s="82">
        <v>2.1800770000000001E-2</v>
      </c>
      <c r="D301" s="82">
        <v>0</v>
      </c>
    </row>
    <row r="302" spans="1:4" x14ac:dyDescent="0.25">
      <c r="A302" s="92">
        <v>677</v>
      </c>
      <c r="B302" s="82">
        <v>5.6282159999999998E-2</v>
      </c>
      <c r="C302" s="82">
        <v>2.0501120000000001E-2</v>
      </c>
      <c r="D302" s="82">
        <v>0</v>
      </c>
    </row>
    <row r="303" spans="1:4" x14ac:dyDescent="0.25">
      <c r="A303" s="92">
        <v>678</v>
      </c>
      <c r="B303" s="82">
        <v>5.2971039999999997E-2</v>
      </c>
      <c r="C303" s="82">
        <v>1.9281079999999999E-2</v>
      </c>
      <c r="D303" s="82">
        <v>0</v>
      </c>
    </row>
    <row r="304" spans="1:4" x14ac:dyDescent="0.25">
      <c r="A304" s="92">
        <v>679</v>
      </c>
      <c r="B304" s="82">
        <v>4.9818609999999999E-2</v>
      </c>
      <c r="C304" s="82">
        <v>1.8120689999999998E-2</v>
      </c>
      <c r="D304" s="82">
        <v>0</v>
      </c>
    </row>
    <row r="305" spans="1:4" x14ac:dyDescent="0.25">
      <c r="A305" s="92">
        <v>680</v>
      </c>
      <c r="B305" s="82">
        <v>4.6769999999999999E-2</v>
      </c>
      <c r="C305" s="82">
        <v>1.7000000000000001E-2</v>
      </c>
      <c r="D305" s="82">
        <v>0</v>
      </c>
    </row>
    <row r="306" spans="1:4" x14ac:dyDescent="0.25">
      <c r="A306" s="92">
        <v>681</v>
      </c>
      <c r="B306" s="82">
        <v>4.3784049999999998E-2</v>
      </c>
      <c r="C306" s="82">
        <v>1.5903790000000001E-2</v>
      </c>
      <c r="D306" s="82">
        <v>0</v>
      </c>
    </row>
    <row r="307" spans="1:4" x14ac:dyDescent="0.25">
      <c r="A307" s="92">
        <v>682</v>
      </c>
      <c r="B307" s="82">
        <v>4.0875359999999999E-2</v>
      </c>
      <c r="C307" s="82">
        <v>1.483718E-2</v>
      </c>
      <c r="D307" s="82">
        <v>0</v>
      </c>
    </row>
    <row r="308" spans="1:4" x14ac:dyDescent="0.25">
      <c r="A308" s="92">
        <v>683</v>
      </c>
      <c r="B308" s="82">
        <v>3.8072639999999998E-2</v>
      </c>
      <c r="C308" s="82">
        <v>1.3810680000000001E-2</v>
      </c>
      <c r="D308" s="82">
        <v>0</v>
      </c>
    </row>
    <row r="309" spans="1:4" x14ac:dyDescent="0.25">
      <c r="A309" s="92">
        <v>684</v>
      </c>
      <c r="B309" s="82">
        <v>3.5404610000000003E-2</v>
      </c>
      <c r="C309" s="82">
        <v>1.283478E-2</v>
      </c>
      <c r="D309" s="82">
        <v>0</v>
      </c>
    </row>
    <row r="310" spans="1:4" x14ac:dyDescent="0.25">
      <c r="A310" s="92">
        <v>685</v>
      </c>
      <c r="B310" s="82">
        <v>3.2899999999999999E-2</v>
      </c>
      <c r="C310" s="82">
        <v>1.192E-2</v>
      </c>
      <c r="D310" s="82">
        <v>0</v>
      </c>
    </row>
    <row r="311" spans="1:4" x14ac:dyDescent="0.25">
      <c r="A311" s="92">
        <v>686</v>
      </c>
      <c r="B311" s="82">
        <v>3.0564190000000001E-2</v>
      </c>
      <c r="C311" s="82">
        <v>1.106831E-2</v>
      </c>
      <c r="D311" s="82">
        <v>0</v>
      </c>
    </row>
    <row r="312" spans="1:4" x14ac:dyDescent="0.25">
      <c r="A312" s="92">
        <v>687</v>
      </c>
      <c r="B312" s="82">
        <v>2.8380559999999999E-2</v>
      </c>
      <c r="C312" s="82">
        <v>1.027339E-2</v>
      </c>
      <c r="D312" s="82">
        <v>0</v>
      </c>
    </row>
    <row r="313" spans="1:4" x14ac:dyDescent="0.25">
      <c r="A313" s="92">
        <v>688</v>
      </c>
      <c r="B313" s="82">
        <v>2.6344840000000001E-2</v>
      </c>
      <c r="C313" s="82">
        <v>9.5333109999999992E-3</v>
      </c>
      <c r="D313" s="82">
        <v>0</v>
      </c>
    </row>
    <row r="314" spans="1:4" x14ac:dyDescent="0.25">
      <c r="A314" s="92">
        <v>689</v>
      </c>
      <c r="B314" s="82">
        <v>2.4452749999999999E-2</v>
      </c>
      <c r="C314" s="82">
        <v>8.8461570000000003E-3</v>
      </c>
      <c r="D314" s="82">
        <v>0</v>
      </c>
    </row>
    <row r="315" spans="1:4" x14ac:dyDescent="0.25">
      <c r="A315" s="92">
        <v>690</v>
      </c>
      <c r="B315" s="82">
        <v>2.2700000000000001E-2</v>
      </c>
      <c r="C315" s="82">
        <v>8.2100000000000003E-3</v>
      </c>
      <c r="D315" s="82">
        <v>0</v>
      </c>
    </row>
    <row r="316" spans="1:4" x14ac:dyDescent="0.25">
      <c r="A316" s="92">
        <v>691</v>
      </c>
      <c r="B316" s="82">
        <v>2.1084289999999999E-2</v>
      </c>
      <c r="C316" s="82">
        <v>7.6237809999999996E-3</v>
      </c>
      <c r="D316" s="82">
        <v>0</v>
      </c>
    </row>
    <row r="317" spans="1:4" x14ac:dyDescent="0.25">
      <c r="A317" s="92">
        <v>692</v>
      </c>
      <c r="B317" s="82">
        <v>1.959988E-2</v>
      </c>
      <c r="C317" s="82">
        <v>7.0854239999999999E-3</v>
      </c>
      <c r="D317" s="82">
        <v>0</v>
      </c>
    </row>
    <row r="318" spans="1:4" x14ac:dyDescent="0.25">
      <c r="A318" s="92">
        <v>693</v>
      </c>
      <c r="B318" s="82">
        <v>1.8237320000000001E-2</v>
      </c>
      <c r="C318" s="82">
        <v>6.5914759999999998E-3</v>
      </c>
      <c r="D318" s="82">
        <v>0</v>
      </c>
    </row>
    <row r="319" spans="1:4" x14ac:dyDescent="0.25">
      <c r="A319" s="92">
        <v>694</v>
      </c>
      <c r="B319" s="82">
        <v>1.6987169999999999E-2</v>
      </c>
      <c r="C319" s="82">
        <v>6.1384849999999999E-3</v>
      </c>
      <c r="D319" s="82">
        <v>0</v>
      </c>
    </row>
    <row r="320" spans="1:4" x14ac:dyDescent="0.25">
      <c r="A320" s="92">
        <v>695</v>
      </c>
      <c r="B320" s="82">
        <v>1.584E-2</v>
      </c>
      <c r="C320" s="82">
        <v>5.7229999999999998E-3</v>
      </c>
      <c r="D320" s="82">
        <v>0</v>
      </c>
    </row>
    <row r="321" spans="1:4" x14ac:dyDescent="0.25">
      <c r="A321" s="92">
        <v>696</v>
      </c>
      <c r="B321" s="82">
        <v>1.4790640000000001E-2</v>
      </c>
      <c r="C321" s="82">
        <v>5.3430589999999998E-3</v>
      </c>
      <c r="D321" s="82">
        <v>0</v>
      </c>
    </row>
    <row r="322" spans="1:4" x14ac:dyDescent="0.25">
      <c r="A322" s="92">
        <v>697</v>
      </c>
      <c r="B322" s="82">
        <v>1.3831319999999999E-2</v>
      </c>
      <c r="C322" s="82">
        <v>4.9957960000000003E-3</v>
      </c>
      <c r="D322" s="82">
        <v>0</v>
      </c>
    </row>
    <row r="323" spans="1:4" x14ac:dyDescent="0.25">
      <c r="A323" s="92">
        <v>698</v>
      </c>
      <c r="B323" s="82">
        <v>1.2948680000000001E-2</v>
      </c>
      <c r="C323" s="82">
        <v>4.6764040000000003E-3</v>
      </c>
      <c r="D323" s="82">
        <v>0</v>
      </c>
    </row>
    <row r="324" spans="1:4" x14ac:dyDescent="0.25">
      <c r="A324" s="92">
        <v>699</v>
      </c>
      <c r="B324" s="82">
        <v>1.21292E-2</v>
      </c>
      <c r="C324" s="82">
        <v>4.3800749999999998E-3</v>
      </c>
      <c r="D324" s="82">
        <v>0</v>
      </c>
    </row>
    <row r="325" spans="1:4" x14ac:dyDescent="0.25">
      <c r="A325" s="92">
        <v>700</v>
      </c>
      <c r="B325" s="82">
        <v>1.135916E-2</v>
      </c>
      <c r="C325" s="82">
        <v>4.1019999999999997E-3</v>
      </c>
      <c r="D325" s="82">
        <v>0</v>
      </c>
    </row>
    <row r="326" spans="1:4" x14ac:dyDescent="0.25">
      <c r="A326" s="92">
        <v>701</v>
      </c>
      <c r="B326" s="82">
        <v>1.0629349999999999E-2</v>
      </c>
      <c r="C326" s="82">
        <v>3.8384529999999999E-3</v>
      </c>
      <c r="D326" s="82">
        <v>0</v>
      </c>
    </row>
    <row r="327" spans="1:4" x14ac:dyDescent="0.25">
      <c r="A327" s="92">
        <v>702</v>
      </c>
      <c r="B327" s="82">
        <v>9.9388459999999994E-3</v>
      </c>
      <c r="C327" s="82">
        <v>3.5890990000000001E-3</v>
      </c>
      <c r="D327" s="82">
        <v>0</v>
      </c>
    </row>
    <row r="328" spans="1:4" x14ac:dyDescent="0.25">
      <c r="A328" s="92">
        <v>703</v>
      </c>
      <c r="B328" s="82">
        <v>9.2884219999999993E-3</v>
      </c>
      <c r="C328" s="82">
        <v>3.3542189999999999E-3</v>
      </c>
      <c r="D328" s="82">
        <v>0</v>
      </c>
    </row>
    <row r="329" spans="1:4" x14ac:dyDescent="0.25">
      <c r="A329" s="92">
        <v>704</v>
      </c>
      <c r="B329" s="82">
        <v>8.6788539999999997E-3</v>
      </c>
      <c r="C329" s="82">
        <v>3.1340930000000001E-3</v>
      </c>
      <c r="D329" s="82">
        <v>0</v>
      </c>
    </row>
    <row r="330" spans="1:4" x14ac:dyDescent="0.25">
      <c r="A330" s="92">
        <v>705</v>
      </c>
      <c r="B330" s="82">
        <v>8.1109159999999993E-3</v>
      </c>
      <c r="C330" s="82">
        <v>2.9290000000000002E-3</v>
      </c>
      <c r="D330" s="82">
        <v>0</v>
      </c>
    </row>
    <row r="331" spans="1:4" x14ac:dyDescent="0.25">
      <c r="A331" s="92">
        <v>706</v>
      </c>
      <c r="B331" s="82">
        <v>7.5823879999999998E-3</v>
      </c>
      <c r="C331" s="82">
        <v>2.7381390000000001E-3</v>
      </c>
      <c r="D331" s="82">
        <v>0</v>
      </c>
    </row>
    <row r="332" spans="1:4" x14ac:dyDescent="0.25">
      <c r="A332" s="92">
        <v>707</v>
      </c>
      <c r="B332" s="82">
        <v>7.0887459999999999E-3</v>
      </c>
      <c r="C332" s="82">
        <v>2.559876E-3</v>
      </c>
      <c r="D332" s="82">
        <v>0</v>
      </c>
    </row>
    <row r="333" spans="1:4" x14ac:dyDescent="0.25">
      <c r="A333" s="92">
        <v>708</v>
      </c>
      <c r="B333" s="82">
        <v>6.6273130000000001E-3</v>
      </c>
      <c r="C333" s="82">
        <v>2.3932440000000001E-3</v>
      </c>
      <c r="D333" s="82">
        <v>0</v>
      </c>
    </row>
    <row r="334" spans="1:4" x14ac:dyDescent="0.25">
      <c r="A334" s="92">
        <v>709</v>
      </c>
      <c r="B334" s="82">
        <v>6.1954080000000003E-3</v>
      </c>
      <c r="C334" s="82">
        <v>2.2372749999999999E-3</v>
      </c>
      <c r="D334" s="82">
        <v>0</v>
      </c>
    </row>
    <row r="335" spans="1:4" x14ac:dyDescent="0.25">
      <c r="A335" s="92">
        <v>710</v>
      </c>
      <c r="B335" s="82">
        <v>5.790346E-3</v>
      </c>
      <c r="C335" s="82">
        <v>2.091E-3</v>
      </c>
      <c r="D335" s="82">
        <v>0</v>
      </c>
    </row>
    <row r="336" spans="1:4" x14ac:dyDescent="0.25">
      <c r="A336" s="92">
        <v>711</v>
      </c>
      <c r="B336" s="82">
        <v>5.4098260000000004E-3</v>
      </c>
      <c r="C336" s="82">
        <v>1.9535870000000001E-3</v>
      </c>
      <c r="D336" s="82">
        <v>0</v>
      </c>
    </row>
    <row r="337" spans="1:4" x14ac:dyDescent="0.25">
      <c r="A337" s="92">
        <v>712</v>
      </c>
      <c r="B337" s="82">
        <v>5.0525830000000002E-3</v>
      </c>
      <c r="C337" s="82">
        <v>1.8245799999999999E-3</v>
      </c>
      <c r="D337" s="82">
        <v>0</v>
      </c>
    </row>
    <row r="338" spans="1:4" x14ac:dyDescent="0.25">
      <c r="A338" s="92">
        <v>713</v>
      </c>
      <c r="B338" s="82">
        <v>4.7175120000000001E-3</v>
      </c>
      <c r="C338" s="82">
        <v>1.7035799999999999E-3</v>
      </c>
      <c r="D338" s="82">
        <v>0</v>
      </c>
    </row>
    <row r="339" spans="1:4" x14ac:dyDescent="0.25">
      <c r="A339" s="92">
        <v>714</v>
      </c>
      <c r="B339" s="82">
        <v>4.4035070000000001E-3</v>
      </c>
      <c r="C339" s="82">
        <v>1.5901870000000001E-3</v>
      </c>
      <c r="D339" s="82">
        <v>0</v>
      </c>
    </row>
    <row r="340" spans="1:4" x14ac:dyDescent="0.25">
      <c r="A340" s="92">
        <v>715</v>
      </c>
      <c r="B340" s="82">
        <v>4.1094570000000004E-3</v>
      </c>
      <c r="C340" s="82">
        <v>1.4840000000000001E-3</v>
      </c>
      <c r="D340" s="82">
        <v>0</v>
      </c>
    </row>
    <row r="341" spans="1:4" x14ac:dyDescent="0.25">
      <c r="A341" s="92">
        <v>716</v>
      </c>
      <c r="B341" s="82">
        <v>3.833913E-3</v>
      </c>
      <c r="C341" s="82">
        <v>1.384496E-3</v>
      </c>
      <c r="D341" s="82">
        <v>0</v>
      </c>
    </row>
    <row r="342" spans="1:4" x14ac:dyDescent="0.25">
      <c r="A342" s="92">
        <v>717</v>
      </c>
      <c r="B342" s="82">
        <v>3.5757480000000001E-3</v>
      </c>
      <c r="C342" s="82">
        <v>1.2912679999999999E-3</v>
      </c>
      <c r="D342" s="82">
        <v>0</v>
      </c>
    </row>
    <row r="343" spans="1:4" x14ac:dyDescent="0.25">
      <c r="A343" s="92">
        <v>718</v>
      </c>
      <c r="B343" s="82">
        <v>3.3343420000000001E-3</v>
      </c>
      <c r="C343" s="82">
        <v>1.2040919999999999E-3</v>
      </c>
      <c r="D343" s="82">
        <v>0</v>
      </c>
    </row>
    <row r="344" spans="1:4" x14ac:dyDescent="0.25">
      <c r="A344" s="92">
        <v>719</v>
      </c>
      <c r="B344" s="82">
        <v>3.1090750000000002E-3</v>
      </c>
      <c r="C344" s="82">
        <v>1.122744E-3</v>
      </c>
      <c r="D344" s="82">
        <v>0</v>
      </c>
    </row>
    <row r="345" spans="1:4" x14ac:dyDescent="0.25">
      <c r="A345" s="92">
        <v>720</v>
      </c>
      <c r="B345" s="82">
        <v>2.8993270000000002E-3</v>
      </c>
      <c r="C345" s="82">
        <v>1.047E-3</v>
      </c>
      <c r="D345" s="82">
        <v>0</v>
      </c>
    </row>
    <row r="346" spans="1:4" x14ac:dyDescent="0.25">
      <c r="A346" s="92">
        <v>721</v>
      </c>
      <c r="B346" s="82">
        <v>2.7043480000000001E-3</v>
      </c>
      <c r="C346" s="82">
        <v>9.7658959999999992E-4</v>
      </c>
      <c r="D346" s="82">
        <v>0</v>
      </c>
    </row>
    <row r="347" spans="1:4" x14ac:dyDescent="0.25">
      <c r="A347" s="92">
        <v>722</v>
      </c>
      <c r="B347" s="82">
        <v>2.52302E-3</v>
      </c>
      <c r="C347" s="82">
        <v>9.1110880000000005E-4</v>
      </c>
      <c r="D347" s="82">
        <v>0</v>
      </c>
    </row>
    <row r="348" spans="1:4" x14ac:dyDescent="0.25">
      <c r="A348" s="92">
        <v>723</v>
      </c>
      <c r="B348" s="82">
        <v>2.3541679999999998E-3</v>
      </c>
      <c r="C348" s="82">
        <v>8.5013319999999995E-4</v>
      </c>
      <c r="D348" s="82">
        <v>0</v>
      </c>
    </row>
    <row r="349" spans="1:4" x14ac:dyDescent="0.25">
      <c r="A349" s="92">
        <v>724</v>
      </c>
      <c r="B349" s="82">
        <v>2.1966160000000002E-3</v>
      </c>
      <c r="C349" s="82">
        <v>7.9323839999999996E-4</v>
      </c>
      <c r="D349" s="82">
        <v>0</v>
      </c>
    </row>
    <row r="350" spans="1:4" x14ac:dyDescent="0.25">
      <c r="A350" s="92">
        <v>725</v>
      </c>
      <c r="B350" s="82">
        <v>2.0491900000000002E-3</v>
      </c>
      <c r="C350" s="82">
        <v>7.3999999999999999E-4</v>
      </c>
      <c r="D350" s="82">
        <v>0</v>
      </c>
    </row>
    <row r="351" spans="1:4" x14ac:dyDescent="0.25">
      <c r="A351" s="92">
        <v>726</v>
      </c>
      <c r="B351" s="82">
        <v>1.91096E-3</v>
      </c>
      <c r="C351" s="82">
        <v>6.9008269999999998E-4</v>
      </c>
      <c r="D351" s="82">
        <v>0</v>
      </c>
    </row>
    <row r="352" spans="1:4" x14ac:dyDescent="0.25">
      <c r="A352" s="92">
        <v>727</v>
      </c>
      <c r="B352" s="82">
        <v>1.781438E-3</v>
      </c>
      <c r="C352" s="82">
        <v>6.4331000000000002E-4</v>
      </c>
      <c r="D352" s="82">
        <v>0</v>
      </c>
    </row>
    <row r="353" spans="1:4" x14ac:dyDescent="0.25">
      <c r="A353" s="92">
        <v>728</v>
      </c>
      <c r="B353" s="82">
        <v>1.66011E-3</v>
      </c>
      <c r="C353" s="82">
        <v>5.9949600000000003E-4</v>
      </c>
      <c r="D353" s="82">
        <v>0</v>
      </c>
    </row>
    <row r="354" spans="1:4" x14ac:dyDescent="0.25">
      <c r="A354" s="92">
        <v>729</v>
      </c>
      <c r="B354" s="82">
        <v>1.546459E-3</v>
      </c>
      <c r="C354" s="82">
        <v>5.5845470000000003E-4</v>
      </c>
      <c r="D354" s="82">
        <v>0</v>
      </c>
    </row>
    <row r="355" spans="1:4" x14ac:dyDescent="0.25">
      <c r="A355" s="92">
        <v>730</v>
      </c>
      <c r="B355" s="82">
        <v>1.439971E-3</v>
      </c>
      <c r="C355" s="82">
        <v>5.1999999999999995E-4</v>
      </c>
      <c r="D355" s="82">
        <v>0</v>
      </c>
    </row>
    <row r="356" spans="1:4" x14ac:dyDescent="0.25">
      <c r="A356" s="92">
        <v>731</v>
      </c>
      <c r="B356" s="82">
        <v>1.3400420000000001E-3</v>
      </c>
      <c r="C356" s="82">
        <v>4.8391359999999997E-4</v>
      </c>
      <c r="D356" s="82">
        <v>0</v>
      </c>
    </row>
    <row r="357" spans="1:4" x14ac:dyDescent="0.25">
      <c r="A357" s="92">
        <v>732</v>
      </c>
      <c r="B357" s="82">
        <v>1.246275E-3</v>
      </c>
      <c r="C357" s="82">
        <v>4.500528E-4</v>
      </c>
      <c r="D357" s="82">
        <v>0</v>
      </c>
    </row>
    <row r="358" spans="1:4" x14ac:dyDescent="0.25">
      <c r="A358" s="92">
        <v>733</v>
      </c>
      <c r="B358" s="82">
        <v>1.1584709999999999E-3</v>
      </c>
      <c r="C358" s="82">
        <v>4.1834519999999999E-4</v>
      </c>
      <c r="D358" s="82">
        <v>0</v>
      </c>
    </row>
    <row r="359" spans="1:4" x14ac:dyDescent="0.25">
      <c r="A359" s="92">
        <v>734</v>
      </c>
      <c r="B359" s="82">
        <v>1.07643E-3</v>
      </c>
      <c r="C359" s="82">
        <v>3.887184E-4</v>
      </c>
      <c r="D359" s="82">
        <v>0</v>
      </c>
    </row>
    <row r="360" spans="1:4" x14ac:dyDescent="0.25">
      <c r="A360" s="92">
        <v>735</v>
      </c>
      <c r="B360" s="82">
        <v>9.9994930000000008E-4</v>
      </c>
      <c r="C360" s="82">
        <v>3.611E-4</v>
      </c>
      <c r="D360" s="82">
        <v>0</v>
      </c>
    </row>
    <row r="361" spans="1:4" x14ac:dyDescent="0.25">
      <c r="A361" s="92">
        <v>736</v>
      </c>
      <c r="B361" s="82">
        <v>9.2873580000000003E-4</v>
      </c>
      <c r="C361" s="82">
        <v>3.3538349999999998E-4</v>
      </c>
      <c r="D361" s="82">
        <v>0</v>
      </c>
    </row>
    <row r="362" spans="1:4" x14ac:dyDescent="0.25">
      <c r="A362" s="92">
        <v>737</v>
      </c>
      <c r="B362" s="82">
        <v>8.6243319999999997E-4</v>
      </c>
      <c r="C362" s="82">
        <v>3.1144039999999999E-4</v>
      </c>
      <c r="D362" s="82">
        <v>0</v>
      </c>
    </row>
    <row r="363" spans="1:4" x14ac:dyDescent="0.25">
      <c r="A363" s="92">
        <v>738</v>
      </c>
      <c r="B363" s="82">
        <v>8.0075030000000002E-4</v>
      </c>
      <c r="C363" s="82">
        <v>2.8916560000000002E-4</v>
      </c>
      <c r="D363" s="82">
        <v>0</v>
      </c>
    </row>
    <row r="364" spans="1:4" x14ac:dyDescent="0.25">
      <c r="A364" s="92">
        <v>739</v>
      </c>
      <c r="B364" s="82">
        <v>7.4339600000000001E-4</v>
      </c>
      <c r="C364" s="82">
        <v>2.6845390000000002E-4</v>
      </c>
      <c r="D364" s="82">
        <v>0</v>
      </c>
    </row>
    <row r="365" spans="1:4" x14ac:dyDescent="0.25">
      <c r="A365" s="92">
        <v>740</v>
      </c>
      <c r="B365" s="82">
        <v>6.9007859999999999E-4</v>
      </c>
      <c r="C365" s="82">
        <v>2.4919999999999999E-4</v>
      </c>
      <c r="D365" s="82">
        <v>0</v>
      </c>
    </row>
    <row r="366" spans="1:4" x14ac:dyDescent="0.25">
      <c r="A366" s="92">
        <v>741</v>
      </c>
      <c r="B366" s="82">
        <v>6.4051560000000002E-4</v>
      </c>
      <c r="C366" s="82">
        <v>2.3130190000000001E-4</v>
      </c>
      <c r="D366" s="82">
        <v>0</v>
      </c>
    </row>
    <row r="367" spans="1:4" x14ac:dyDescent="0.25">
      <c r="A367" s="92">
        <v>742</v>
      </c>
      <c r="B367" s="82">
        <v>5.9450210000000004E-4</v>
      </c>
      <c r="C367" s="82">
        <v>2.1468560000000001E-4</v>
      </c>
      <c r="D367" s="82">
        <v>0</v>
      </c>
    </row>
    <row r="368" spans="1:4" x14ac:dyDescent="0.25">
      <c r="A368" s="92">
        <v>743</v>
      </c>
      <c r="B368" s="82">
        <v>5.5186459999999999E-4</v>
      </c>
      <c r="C368" s="82">
        <v>1.9928839999999999E-4</v>
      </c>
      <c r="D368" s="82">
        <v>0</v>
      </c>
    </row>
    <row r="369" spans="1:4" x14ac:dyDescent="0.25">
      <c r="A369" s="92">
        <v>744</v>
      </c>
      <c r="B369" s="82">
        <v>5.1242900000000001E-4</v>
      </c>
      <c r="C369" s="82">
        <v>1.8504750000000001E-4</v>
      </c>
      <c r="D369" s="82">
        <v>0</v>
      </c>
    </row>
    <row r="370" spans="1:4" x14ac:dyDescent="0.25">
      <c r="A370" s="92">
        <v>745</v>
      </c>
      <c r="B370" s="82">
        <v>4.7602130000000002E-4</v>
      </c>
      <c r="C370" s="82">
        <v>1.719E-4</v>
      </c>
      <c r="D370" s="82">
        <v>0</v>
      </c>
    </row>
    <row r="371" spans="1:4" x14ac:dyDescent="0.25">
      <c r="A371" s="92">
        <v>746</v>
      </c>
      <c r="B371" s="82">
        <v>4.4245359999999997E-4</v>
      </c>
      <c r="C371" s="82">
        <v>1.5977809999999999E-4</v>
      </c>
      <c r="D371" s="82">
        <v>0</v>
      </c>
    </row>
    <row r="372" spans="1:4" x14ac:dyDescent="0.25">
      <c r="A372" s="92">
        <v>747</v>
      </c>
      <c r="B372" s="82">
        <v>4.1151170000000001E-4</v>
      </c>
      <c r="C372" s="82">
        <v>1.4860439999999999E-4</v>
      </c>
      <c r="D372" s="82">
        <v>0</v>
      </c>
    </row>
    <row r="373" spans="1:4" x14ac:dyDescent="0.25">
      <c r="A373" s="92">
        <v>748</v>
      </c>
      <c r="B373" s="82">
        <v>3.8298139999999999E-4</v>
      </c>
      <c r="C373" s="82">
        <v>1.383016E-4</v>
      </c>
      <c r="D373" s="82">
        <v>0</v>
      </c>
    </row>
    <row r="374" spans="1:4" x14ac:dyDescent="0.25">
      <c r="A374" s="92">
        <v>749</v>
      </c>
      <c r="B374" s="82">
        <v>3.5664909999999999E-4</v>
      </c>
      <c r="C374" s="82">
        <v>1.287925E-4</v>
      </c>
      <c r="D374" s="82">
        <v>0</v>
      </c>
    </row>
    <row r="375" spans="1:4" x14ac:dyDescent="0.25">
      <c r="A375" s="92">
        <v>750</v>
      </c>
      <c r="B375" s="82">
        <v>3.323011E-4</v>
      </c>
      <c r="C375" s="82">
        <v>1.2E-4</v>
      </c>
      <c r="D375" s="82">
        <v>0</v>
      </c>
    </row>
    <row r="376" spans="1:4" x14ac:dyDescent="0.25">
      <c r="A376" s="92">
        <v>751</v>
      </c>
      <c r="B376" s="82">
        <v>3.0975860000000003E-4</v>
      </c>
      <c r="C376" s="82">
        <v>1.118595E-4</v>
      </c>
      <c r="D376" s="82">
        <v>0</v>
      </c>
    </row>
    <row r="377" spans="1:4" x14ac:dyDescent="0.25">
      <c r="A377" s="92">
        <v>752</v>
      </c>
      <c r="B377" s="82">
        <v>2.8888710000000002E-4</v>
      </c>
      <c r="C377" s="82">
        <v>1.043224E-4</v>
      </c>
      <c r="D377" s="82">
        <v>0</v>
      </c>
    </row>
    <row r="378" spans="1:4" x14ac:dyDescent="0.25">
      <c r="A378" s="92">
        <v>753</v>
      </c>
      <c r="B378" s="82">
        <v>2.6953939999999998E-4</v>
      </c>
      <c r="C378" s="82">
        <v>9.7335600000000004E-5</v>
      </c>
      <c r="D378" s="82">
        <v>0</v>
      </c>
    </row>
    <row r="379" spans="1:4" x14ac:dyDescent="0.25">
      <c r="A379" s="92">
        <v>754</v>
      </c>
      <c r="B379" s="82">
        <v>2.5156819999999999E-4</v>
      </c>
      <c r="C379" s="82">
        <v>9.0845869999999995E-5</v>
      </c>
      <c r="D379" s="82">
        <v>0</v>
      </c>
    </row>
    <row r="380" spans="1:4" x14ac:dyDescent="0.25">
      <c r="A380" s="92">
        <v>755</v>
      </c>
      <c r="B380" s="82">
        <v>2.348261E-4</v>
      </c>
      <c r="C380" s="82">
        <v>8.4800000000000001E-5</v>
      </c>
      <c r="D380" s="82">
        <v>0</v>
      </c>
    </row>
    <row r="381" spans="1:4" x14ac:dyDescent="0.25">
      <c r="A381" s="92">
        <v>756</v>
      </c>
      <c r="B381" s="82">
        <v>2.1917099999999999E-4</v>
      </c>
      <c r="C381" s="82">
        <v>7.9146669999999997E-5</v>
      </c>
      <c r="D381" s="82">
        <v>0</v>
      </c>
    </row>
    <row r="382" spans="1:4" x14ac:dyDescent="0.25">
      <c r="A382" s="92">
        <v>757</v>
      </c>
      <c r="B382" s="82">
        <v>2.045258E-4</v>
      </c>
      <c r="C382" s="82">
        <v>7.3857999999999997E-5</v>
      </c>
      <c r="D382" s="82">
        <v>0</v>
      </c>
    </row>
    <row r="383" spans="1:4" x14ac:dyDescent="0.25">
      <c r="A383" s="92">
        <v>758</v>
      </c>
      <c r="B383" s="82">
        <v>1.9084049999999999E-4</v>
      </c>
      <c r="C383" s="82">
        <v>6.8916000000000002E-5</v>
      </c>
      <c r="D383" s="82">
        <v>0</v>
      </c>
    </row>
    <row r="384" spans="1:4" x14ac:dyDescent="0.25">
      <c r="A384" s="92">
        <v>759</v>
      </c>
      <c r="B384" s="82">
        <v>1.7806540000000001E-4</v>
      </c>
      <c r="C384" s="82">
        <v>6.4302670000000001E-5</v>
      </c>
      <c r="D384" s="82">
        <v>0</v>
      </c>
    </row>
    <row r="385" spans="1:4" x14ac:dyDescent="0.25">
      <c r="A385" s="92">
        <v>760</v>
      </c>
      <c r="B385" s="82">
        <v>1.6615050000000001E-4</v>
      </c>
      <c r="C385" s="82">
        <v>6.0000000000000002E-5</v>
      </c>
      <c r="D385" s="82">
        <v>0</v>
      </c>
    </row>
    <row r="386" spans="1:4" x14ac:dyDescent="0.25">
      <c r="A386" s="92">
        <v>761</v>
      </c>
      <c r="B386" s="82">
        <v>1.550236E-4</v>
      </c>
      <c r="C386" s="82">
        <v>5.5981869999999998E-5</v>
      </c>
      <c r="D386" s="82">
        <v>0</v>
      </c>
    </row>
    <row r="387" spans="1:4" x14ac:dyDescent="0.25">
      <c r="A387" s="92">
        <v>762</v>
      </c>
      <c r="B387" s="82">
        <v>1.4462190000000001E-4</v>
      </c>
      <c r="C387" s="82">
        <v>5.2225599999999997E-5</v>
      </c>
      <c r="D387" s="82">
        <v>0</v>
      </c>
    </row>
    <row r="388" spans="1:4" x14ac:dyDescent="0.25">
      <c r="A388" s="92">
        <v>763</v>
      </c>
      <c r="B388" s="82">
        <v>1.3490980000000001E-4</v>
      </c>
      <c r="C388" s="82">
        <v>4.8718399999999998E-5</v>
      </c>
      <c r="D388" s="82">
        <v>0</v>
      </c>
    </row>
    <row r="389" spans="1:4" x14ac:dyDescent="0.25">
      <c r="A389" s="92">
        <v>764</v>
      </c>
      <c r="B389" s="82">
        <v>1.25852E-4</v>
      </c>
      <c r="C389" s="82">
        <v>4.5447469999999999E-5</v>
      </c>
      <c r="D389" s="82">
        <v>0</v>
      </c>
    </row>
    <row r="390" spans="1:4" x14ac:dyDescent="0.25">
      <c r="A390" s="92">
        <v>765</v>
      </c>
      <c r="B390" s="82">
        <v>1.17413E-4</v>
      </c>
      <c r="C390" s="82">
        <v>4.2400000000000001E-5</v>
      </c>
      <c r="D390" s="82">
        <v>0</v>
      </c>
    </row>
    <row r="391" spans="1:4" x14ac:dyDescent="0.25">
      <c r="A391" s="92">
        <v>766</v>
      </c>
      <c r="B391" s="82">
        <v>1.095515E-4</v>
      </c>
      <c r="C391" s="82">
        <v>3.9561039999999999E-5</v>
      </c>
      <c r="D391" s="82">
        <v>0</v>
      </c>
    </row>
    <row r="392" spans="1:4" x14ac:dyDescent="0.25">
      <c r="A392" s="92">
        <v>767</v>
      </c>
      <c r="B392" s="82">
        <v>1.022245E-4</v>
      </c>
      <c r="C392" s="82">
        <v>3.6915120000000003E-5</v>
      </c>
      <c r="D392" s="82">
        <v>0</v>
      </c>
    </row>
    <row r="393" spans="1:4" x14ac:dyDescent="0.25">
      <c r="A393" s="92">
        <v>768</v>
      </c>
      <c r="B393" s="82">
        <v>9.5394450000000006E-5</v>
      </c>
      <c r="C393" s="82">
        <v>3.444868E-5</v>
      </c>
      <c r="D393" s="82">
        <v>0</v>
      </c>
    </row>
    <row r="394" spans="1:4" x14ac:dyDescent="0.25">
      <c r="A394" s="92">
        <v>769</v>
      </c>
      <c r="B394" s="82">
        <v>8.90239E-5</v>
      </c>
      <c r="C394" s="82">
        <v>3.2148160000000002E-5</v>
      </c>
      <c r="D394" s="82">
        <v>0</v>
      </c>
    </row>
    <row r="395" spans="1:4" x14ac:dyDescent="0.25">
      <c r="A395" s="92">
        <v>770</v>
      </c>
      <c r="B395" s="82">
        <v>8.3075270000000005E-5</v>
      </c>
      <c r="C395" s="82">
        <v>3.0000000000000001E-5</v>
      </c>
      <c r="D395" s="82">
        <v>0</v>
      </c>
    </row>
    <row r="396" spans="1:4" x14ac:dyDescent="0.25">
      <c r="A396" s="92">
        <v>771</v>
      </c>
      <c r="B396" s="82">
        <v>7.7512689999999993E-5</v>
      </c>
      <c r="C396" s="82">
        <v>2.7991250000000001E-5</v>
      </c>
      <c r="D396" s="82">
        <v>0</v>
      </c>
    </row>
    <row r="397" spans="1:4" x14ac:dyDescent="0.25">
      <c r="A397" s="92">
        <v>772</v>
      </c>
      <c r="B397" s="82">
        <v>7.231304E-5</v>
      </c>
      <c r="C397" s="82">
        <v>2.6113560000000001E-5</v>
      </c>
      <c r="D397" s="82">
        <v>0</v>
      </c>
    </row>
    <row r="398" spans="1:4" x14ac:dyDescent="0.25">
      <c r="A398" s="92">
        <v>773</v>
      </c>
      <c r="B398" s="82">
        <v>6.7457780000000002E-5</v>
      </c>
      <c r="C398" s="82">
        <v>2.436024E-5</v>
      </c>
      <c r="D398" s="82">
        <v>0</v>
      </c>
    </row>
    <row r="399" spans="1:4" x14ac:dyDescent="0.25">
      <c r="A399" s="92">
        <v>774</v>
      </c>
      <c r="B399" s="82">
        <v>6.2928439999999995E-5</v>
      </c>
      <c r="C399" s="82">
        <v>2.272461E-5</v>
      </c>
      <c r="D399" s="82">
        <v>0</v>
      </c>
    </row>
    <row r="400" spans="1:4" x14ac:dyDescent="0.25">
      <c r="A400" s="92">
        <v>775</v>
      </c>
      <c r="B400" s="82">
        <v>5.8706519999999999E-5</v>
      </c>
      <c r="C400" s="82">
        <v>2.12E-5</v>
      </c>
      <c r="D400" s="82">
        <v>0</v>
      </c>
    </row>
    <row r="401" spans="1:4" x14ac:dyDescent="0.25">
      <c r="A401" s="92">
        <v>776</v>
      </c>
      <c r="B401" s="82">
        <v>5.4770279999999998E-5</v>
      </c>
      <c r="C401" s="82">
        <v>1.9778550000000001E-5</v>
      </c>
      <c r="D401" s="82">
        <v>0</v>
      </c>
    </row>
    <row r="402" spans="1:4" x14ac:dyDescent="0.25">
      <c r="A402" s="92">
        <v>777</v>
      </c>
      <c r="B402" s="82">
        <v>5.1099179999999999E-5</v>
      </c>
      <c r="C402" s="82">
        <v>1.8452850000000001E-5</v>
      </c>
      <c r="D402" s="82">
        <v>0</v>
      </c>
    </row>
    <row r="403" spans="1:4" x14ac:dyDescent="0.25">
      <c r="A403" s="92">
        <v>778</v>
      </c>
      <c r="B403" s="82">
        <v>4.7676539999999999E-5</v>
      </c>
      <c r="C403" s="82">
        <v>1.7216869999999999E-5</v>
      </c>
      <c r="D403" s="82">
        <v>0</v>
      </c>
    </row>
    <row r="404" spans="1:4" x14ac:dyDescent="0.25">
      <c r="A404" s="92">
        <v>779</v>
      </c>
      <c r="B404" s="82">
        <v>4.4485669999999998E-5</v>
      </c>
      <c r="C404" s="82">
        <v>1.6064590000000001E-5</v>
      </c>
      <c r="D404" s="82">
        <v>0</v>
      </c>
    </row>
    <row r="405" spans="1:4" x14ac:dyDescent="0.25">
      <c r="A405" s="92">
        <v>780</v>
      </c>
      <c r="B405" s="82">
        <v>4.1509940000000003E-5</v>
      </c>
      <c r="C405" s="82">
        <v>1.499E-5</v>
      </c>
      <c r="D405" s="82">
        <v>0</v>
      </c>
    </row>
  </sheetData>
  <mergeCells count="2">
    <mergeCell ref="A3:D3"/>
    <mergeCell ref="F3:H3"/>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26"/>
  <sheetViews>
    <sheetView zoomScale="75" zoomScaleNormal="75" workbookViewId="0">
      <selection activeCell="N27" sqref="N27"/>
    </sheetView>
  </sheetViews>
  <sheetFormatPr defaultColWidth="10.28515625" defaultRowHeight="15" x14ac:dyDescent="0.25"/>
  <cols>
    <col min="1" max="1" width="9.7109375" style="6" customWidth="1"/>
    <col min="2" max="11" width="13.7109375" style="7" customWidth="1"/>
    <col min="12" max="12" width="3.85546875" style="6" customWidth="1"/>
    <col min="13" max="13" width="2.5703125" style="6" customWidth="1"/>
    <col min="14" max="14" width="36.7109375" style="6" customWidth="1"/>
    <col min="15" max="24" width="9.42578125" style="6" customWidth="1"/>
    <col min="25" max="31" width="6.7109375" style="6" customWidth="1"/>
    <col min="32" max="16384" width="10.28515625" style="6"/>
  </cols>
  <sheetData>
    <row r="1" spans="1:31" x14ac:dyDescent="0.25">
      <c r="A1" s="225" t="s">
        <v>96</v>
      </c>
      <c r="B1" s="224"/>
      <c r="C1" s="224"/>
      <c r="D1" s="224"/>
      <c r="E1" s="224"/>
      <c r="F1" s="224"/>
      <c r="G1" s="224"/>
      <c r="H1" s="224"/>
      <c r="I1" s="224"/>
      <c r="J1" s="224"/>
      <c r="K1" s="224"/>
      <c r="L1" s="223"/>
    </row>
    <row r="2" spans="1:31" ht="28.5" customHeight="1" thickBot="1" x14ac:dyDescent="0.3">
      <c r="A2" s="131" t="s">
        <v>95</v>
      </c>
      <c r="B2" s="132"/>
      <c r="C2" s="132"/>
      <c r="D2" s="132"/>
      <c r="E2" s="132"/>
      <c r="F2" s="132"/>
      <c r="G2" s="132"/>
      <c r="H2" s="132"/>
      <c r="I2" s="132"/>
      <c r="J2" s="132"/>
      <c r="K2" s="132"/>
      <c r="N2" s="131" t="s">
        <v>94</v>
      </c>
      <c r="O2" s="132"/>
      <c r="P2" s="132"/>
      <c r="Q2" s="132"/>
      <c r="R2" s="132"/>
      <c r="S2" s="132"/>
      <c r="T2" s="132"/>
      <c r="U2" s="132"/>
      <c r="V2" s="132"/>
      <c r="W2" s="132"/>
      <c r="X2" s="132"/>
    </row>
    <row r="3" spans="1:31" ht="59.45" customHeight="1" thickBot="1" x14ac:dyDescent="0.3">
      <c r="A3" s="125" t="s">
        <v>67</v>
      </c>
      <c r="B3" s="126"/>
      <c r="C3" s="126"/>
      <c r="D3" s="126"/>
      <c r="E3" s="126"/>
      <c r="F3" s="126"/>
      <c r="G3" s="126"/>
      <c r="H3" s="126"/>
      <c r="I3" s="126"/>
      <c r="J3" s="126"/>
      <c r="K3" s="127"/>
      <c r="L3" s="30"/>
      <c r="M3" s="31"/>
      <c r="N3" s="128" t="s">
        <v>68</v>
      </c>
      <c r="O3" s="129"/>
      <c r="P3" s="129"/>
      <c r="Q3" s="129"/>
      <c r="R3" s="129"/>
      <c r="S3" s="129"/>
      <c r="T3" s="129"/>
      <c r="U3" s="129"/>
      <c r="V3" s="129"/>
      <c r="W3" s="129"/>
      <c r="X3" s="130"/>
      <c r="Y3" s="12"/>
      <c r="Z3" s="12"/>
    </row>
    <row r="4" spans="1:31" x14ac:dyDescent="0.25">
      <c r="A4" s="78"/>
      <c r="B4" s="81" t="s">
        <v>1</v>
      </c>
      <c r="C4" s="81" t="s">
        <v>2</v>
      </c>
      <c r="D4" s="81" t="s">
        <v>3</v>
      </c>
      <c r="E4" s="81" t="s">
        <v>4</v>
      </c>
      <c r="F4" s="81" t="s">
        <v>5</v>
      </c>
      <c r="G4" s="81" t="s">
        <v>6</v>
      </c>
      <c r="H4" s="81" t="s">
        <v>7</v>
      </c>
      <c r="I4" s="81" t="s">
        <v>8</v>
      </c>
      <c r="J4" s="81" t="s">
        <v>0</v>
      </c>
      <c r="K4" s="81" t="s">
        <v>9</v>
      </c>
      <c r="L4" s="21"/>
      <c r="M4" s="21"/>
      <c r="N4" s="222"/>
      <c r="O4" s="75" t="str">
        <f>B4</f>
        <v>F1</v>
      </c>
      <c r="P4" s="75" t="str">
        <f>C4</f>
        <v>F2</v>
      </c>
      <c r="Q4" s="75" t="str">
        <f>D4</f>
        <v>F3</v>
      </c>
      <c r="R4" s="75" t="str">
        <f>E4</f>
        <v>F4</v>
      </c>
      <c r="S4" s="75" t="str">
        <f>F4</f>
        <v>F5</v>
      </c>
      <c r="T4" s="75" t="str">
        <f>G4</f>
        <v>F6</v>
      </c>
      <c r="U4" s="75" t="str">
        <f>H4</f>
        <v>F7</v>
      </c>
      <c r="V4" s="75" t="str">
        <f>I4</f>
        <v>F8</v>
      </c>
      <c r="W4" s="75" t="str">
        <f>J4</f>
        <v>Clear</v>
      </c>
      <c r="X4" s="221" t="str">
        <f>K4</f>
        <v>NIR</v>
      </c>
      <c r="Z4" s="12"/>
    </row>
    <row r="5" spans="1:31" x14ac:dyDescent="0.25">
      <c r="A5" s="78" t="s">
        <v>21</v>
      </c>
      <c r="B5" s="80">
        <v>410</v>
      </c>
      <c r="C5" s="80">
        <v>440</v>
      </c>
      <c r="D5" s="80">
        <v>470</v>
      </c>
      <c r="E5" s="80">
        <v>510</v>
      </c>
      <c r="F5" s="80">
        <v>550</v>
      </c>
      <c r="G5" s="80">
        <v>583</v>
      </c>
      <c r="H5" s="80">
        <v>620</v>
      </c>
      <c r="I5" s="80">
        <v>670</v>
      </c>
      <c r="J5" s="80">
        <v>750</v>
      </c>
      <c r="K5" s="80">
        <v>900</v>
      </c>
      <c r="M5" s="14"/>
      <c r="N5" s="219"/>
      <c r="O5" s="76">
        <f>B5</f>
        <v>410</v>
      </c>
      <c r="P5" s="76">
        <f>C5</f>
        <v>440</v>
      </c>
      <c r="Q5" s="76">
        <f>D5</f>
        <v>470</v>
      </c>
      <c r="R5" s="76">
        <f>E5</f>
        <v>510</v>
      </c>
      <c r="S5" s="76">
        <f>F5</f>
        <v>550</v>
      </c>
      <c r="T5" s="76">
        <f>G5</f>
        <v>583</v>
      </c>
      <c r="U5" s="76">
        <f>H5</f>
        <v>620</v>
      </c>
      <c r="V5" s="76">
        <f>I5</f>
        <v>670</v>
      </c>
      <c r="W5" s="76">
        <f>J5</f>
        <v>750</v>
      </c>
      <c r="X5" s="220">
        <f>K5</f>
        <v>900</v>
      </c>
      <c r="Z5" s="5"/>
    </row>
    <row r="6" spans="1:31" x14ac:dyDescent="0.25">
      <c r="A6" s="79">
        <v>380</v>
      </c>
      <c r="B6" s="52">
        <v>0.19414000000000001</v>
      </c>
      <c r="C6" s="52">
        <v>-3.3867000000000001E-2</v>
      </c>
      <c r="D6" s="52">
        <v>9.4997999999999992E-3</v>
      </c>
      <c r="E6" s="52">
        <v>-1.8511999999999999E-3</v>
      </c>
      <c r="F6" s="52">
        <v>1.5809000000000001E-3</v>
      </c>
      <c r="G6" s="52">
        <v>-3.6234E-4</v>
      </c>
      <c r="H6" s="52">
        <v>7.7408000000000002E-4</v>
      </c>
      <c r="I6" s="52">
        <v>-2.8146999999999997E-4</v>
      </c>
      <c r="J6" s="52">
        <v>-6.9538000000000004E-3</v>
      </c>
      <c r="K6" s="52">
        <v>-2.4839000000000003E-4</v>
      </c>
      <c r="M6" s="3"/>
      <c r="N6" s="219" t="s">
        <v>25</v>
      </c>
      <c r="O6" s="77">
        <v>0.39813999999999999</v>
      </c>
      <c r="P6" s="77">
        <v>1.2954000000000001</v>
      </c>
      <c r="Q6" s="77">
        <v>0.36956</v>
      </c>
      <c r="R6" s="77">
        <v>0.10902000000000001</v>
      </c>
      <c r="S6" s="77">
        <v>0.71941999999999995</v>
      </c>
      <c r="T6" s="77">
        <v>1.7818000000000001</v>
      </c>
      <c r="U6" s="77">
        <v>1.1011</v>
      </c>
      <c r="V6" s="77">
        <v>-3.9905000000000003E-2</v>
      </c>
      <c r="W6" s="77">
        <v>-0.27596999999999999</v>
      </c>
      <c r="X6" s="218">
        <v>-2.3470000000000001E-2</v>
      </c>
      <c r="Z6" s="14"/>
    </row>
    <row r="7" spans="1:31" x14ac:dyDescent="0.25">
      <c r="A7" s="79">
        <v>381</v>
      </c>
      <c r="B7" s="52">
        <v>0.19611000000000001</v>
      </c>
      <c r="C7" s="52">
        <v>-3.4209000000000003E-2</v>
      </c>
      <c r="D7" s="52">
        <v>9.5957999999999998E-3</v>
      </c>
      <c r="E7" s="52">
        <v>-1.8699000000000001E-3</v>
      </c>
      <c r="F7" s="52">
        <v>1.5969000000000001E-3</v>
      </c>
      <c r="G7" s="52">
        <v>-3.6600000000000001E-4</v>
      </c>
      <c r="H7" s="52">
        <v>7.8189999999999998E-4</v>
      </c>
      <c r="I7" s="52">
        <v>-2.8432000000000002E-4</v>
      </c>
      <c r="J7" s="52">
        <v>-7.0239999999999999E-3</v>
      </c>
      <c r="K7" s="52">
        <v>-2.5090000000000003E-4</v>
      </c>
      <c r="M7" s="3"/>
      <c r="N7" s="219" t="s">
        <v>26</v>
      </c>
      <c r="O7" s="77">
        <v>1.396E-2</v>
      </c>
      <c r="P7" s="77">
        <v>0.16747999999999999</v>
      </c>
      <c r="Q7" s="77">
        <v>0.23538000000000001</v>
      </c>
      <c r="R7" s="77">
        <v>1.4275</v>
      </c>
      <c r="S7" s="77">
        <v>1.8867</v>
      </c>
      <c r="T7" s="77">
        <v>1.1419999999999999</v>
      </c>
      <c r="U7" s="77">
        <v>0.46496999999999999</v>
      </c>
      <c r="V7" s="77">
        <v>-2.7018E-2</v>
      </c>
      <c r="W7" s="77">
        <v>-0.24468000000000001</v>
      </c>
      <c r="X7" s="218">
        <v>-1.9925999999999999E-2</v>
      </c>
      <c r="Y7" s="14"/>
      <c r="Z7" s="14"/>
      <c r="AA7" s="14"/>
      <c r="AB7" s="14"/>
      <c r="AC7" s="14"/>
      <c r="AD7" s="14"/>
      <c r="AE7" s="18"/>
    </row>
    <row r="8" spans="1:31" ht="15.75" thickBot="1" x14ac:dyDescent="0.3">
      <c r="A8" s="79">
        <v>382</v>
      </c>
      <c r="B8" s="52">
        <v>0.19808999999999999</v>
      </c>
      <c r="C8" s="52">
        <v>-3.4555000000000002E-2</v>
      </c>
      <c r="D8" s="52">
        <v>9.6927000000000003E-3</v>
      </c>
      <c r="E8" s="52">
        <v>-1.8887999999999999E-3</v>
      </c>
      <c r="F8" s="52">
        <v>1.6130000000000001E-3</v>
      </c>
      <c r="G8" s="52">
        <v>-3.6968999999999999E-4</v>
      </c>
      <c r="H8" s="52">
        <v>7.8978999999999996E-4</v>
      </c>
      <c r="I8" s="52">
        <v>-2.8718999999999999E-4</v>
      </c>
      <c r="J8" s="52">
        <v>-7.0949999999999997E-3</v>
      </c>
      <c r="K8" s="52">
        <v>-2.5343000000000002E-4</v>
      </c>
      <c r="M8" s="3"/>
      <c r="N8" s="217" t="s">
        <v>27</v>
      </c>
      <c r="O8" s="216">
        <v>1.9500999999999999</v>
      </c>
      <c r="P8" s="216">
        <v>6.4549000000000003</v>
      </c>
      <c r="Q8" s="216">
        <v>2.7801</v>
      </c>
      <c r="R8" s="216">
        <v>0.18501000000000001</v>
      </c>
      <c r="S8" s="216">
        <v>0.15325</v>
      </c>
      <c r="T8" s="216">
        <v>9.5394000000000007E-2</v>
      </c>
      <c r="U8" s="216">
        <v>0.10563</v>
      </c>
      <c r="V8" s="216">
        <v>8.8661000000000004E-2</v>
      </c>
      <c r="W8" s="216">
        <v>-0.61140000000000005</v>
      </c>
      <c r="X8" s="215">
        <v>-9.3845000000000005E-3</v>
      </c>
      <c r="Y8" s="14"/>
      <c r="Z8" s="14"/>
      <c r="AA8" s="14"/>
      <c r="AB8" s="14"/>
      <c r="AC8" s="14"/>
      <c r="AD8" s="14"/>
      <c r="AE8" s="18"/>
    </row>
    <row r="9" spans="1:31" s="10" customFormat="1" x14ac:dyDescent="0.25">
      <c r="A9" s="79">
        <v>383</v>
      </c>
      <c r="B9" s="52">
        <v>0.20008999999999999</v>
      </c>
      <c r="C9" s="52">
        <v>-3.4903999999999998E-2</v>
      </c>
      <c r="D9" s="52">
        <v>9.7906E-3</v>
      </c>
      <c r="E9" s="52">
        <v>-1.9078999999999999E-3</v>
      </c>
      <c r="F9" s="52">
        <v>1.6293E-3</v>
      </c>
      <c r="G9" s="52">
        <v>-3.7343000000000001E-4</v>
      </c>
      <c r="H9" s="52">
        <v>7.9776999999999995E-4</v>
      </c>
      <c r="I9" s="52">
        <v>-2.9009000000000001E-4</v>
      </c>
      <c r="J9" s="52">
        <v>-7.1666999999999998E-3</v>
      </c>
      <c r="K9" s="52">
        <v>-2.5598999999999999E-4</v>
      </c>
      <c r="M9" s="3"/>
      <c r="N9" s="14"/>
      <c r="O9" s="14"/>
      <c r="P9" s="14"/>
      <c r="Q9" s="14"/>
      <c r="R9" s="14"/>
      <c r="S9" s="14"/>
      <c r="T9" s="14"/>
      <c r="U9" s="14"/>
      <c r="V9" s="14"/>
      <c r="W9" s="14"/>
      <c r="X9" s="14"/>
      <c r="Y9" s="14"/>
      <c r="Z9" s="14"/>
      <c r="AA9" s="14"/>
      <c r="AB9" s="14"/>
      <c r="AC9" s="14"/>
      <c r="AD9" s="14"/>
      <c r="AE9" s="18"/>
    </row>
    <row r="10" spans="1:31" s="10" customFormat="1" x14ac:dyDescent="0.25">
      <c r="A10" s="79">
        <v>384</v>
      </c>
      <c r="B10" s="52">
        <v>0.20211000000000001</v>
      </c>
      <c r="C10" s="52">
        <v>-3.5256999999999997E-2</v>
      </c>
      <c r="D10" s="52">
        <v>9.8895000000000007E-3</v>
      </c>
      <c r="E10" s="52">
        <v>-1.9271E-3</v>
      </c>
      <c r="F10" s="52">
        <v>1.6456999999999999E-3</v>
      </c>
      <c r="G10" s="52">
        <v>-3.7720000000000001E-4</v>
      </c>
      <c r="H10" s="52">
        <v>8.0583E-4</v>
      </c>
      <c r="I10" s="52">
        <v>-2.9302000000000001E-4</v>
      </c>
      <c r="J10" s="52">
        <v>-7.2389999999999998E-3</v>
      </c>
      <c r="K10" s="52">
        <v>-2.5858000000000001E-4</v>
      </c>
      <c r="M10" s="3"/>
      <c r="Y10" s="14"/>
      <c r="Z10" s="14"/>
      <c r="AA10" s="14"/>
      <c r="AB10" s="14"/>
      <c r="AC10" s="14"/>
      <c r="AD10" s="14"/>
      <c r="AE10" s="18"/>
    </row>
    <row r="11" spans="1:31" s="10" customFormat="1" ht="15.75" thickBot="1" x14ac:dyDescent="0.3">
      <c r="A11" s="79">
        <v>385</v>
      </c>
      <c r="B11" s="52">
        <v>0.20415</v>
      </c>
      <c r="C11" s="52">
        <v>-3.5612999999999999E-2</v>
      </c>
      <c r="D11" s="52">
        <v>9.9894000000000007E-3</v>
      </c>
      <c r="E11" s="52">
        <v>-1.9465999999999999E-3</v>
      </c>
      <c r="F11" s="52">
        <v>1.6624000000000001E-3</v>
      </c>
      <c r="G11" s="52">
        <v>-3.8100999999999999E-4</v>
      </c>
      <c r="H11" s="52">
        <v>8.1397000000000001E-4</v>
      </c>
      <c r="I11" s="52">
        <v>-2.9598E-4</v>
      </c>
      <c r="J11" s="52">
        <v>-7.3121999999999996E-3</v>
      </c>
      <c r="K11" s="52">
        <v>-2.6119000000000001E-4</v>
      </c>
      <c r="M11" s="3"/>
      <c r="N11" s="214" t="s">
        <v>93</v>
      </c>
      <c r="O11" s="213"/>
      <c r="P11" s="213"/>
      <c r="Q11" s="213"/>
      <c r="R11" s="213"/>
      <c r="S11" s="213"/>
      <c r="T11" s="213"/>
      <c r="U11" s="213"/>
      <c r="V11" s="213"/>
      <c r="W11" s="213"/>
      <c r="X11" s="213"/>
      <c r="Y11" s="14"/>
      <c r="Z11" s="14"/>
      <c r="AA11" s="14"/>
      <c r="AB11" s="14"/>
      <c r="AC11" s="14"/>
      <c r="AD11" s="14"/>
      <c r="AE11" s="18"/>
    </row>
    <row r="12" spans="1:31" s="10" customFormat="1" x14ac:dyDescent="0.25">
      <c r="A12" s="79">
        <v>386</v>
      </c>
      <c r="B12" s="52">
        <v>0.20621</v>
      </c>
      <c r="C12" s="52">
        <v>-3.5971999999999997E-2</v>
      </c>
      <c r="D12" s="52">
        <v>1.009E-2</v>
      </c>
      <c r="E12" s="52">
        <v>-1.9662999999999998E-3</v>
      </c>
      <c r="F12" s="52">
        <v>1.6792000000000001E-3</v>
      </c>
      <c r="G12" s="52">
        <v>-3.8486E-4</v>
      </c>
      <c r="H12" s="52">
        <v>8.2218999999999999E-4</v>
      </c>
      <c r="I12" s="52">
        <v>-2.9897000000000002E-4</v>
      </c>
      <c r="J12" s="52">
        <v>-7.3860000000000002E-3</v>
      </c>
      <c r="K12" s="52">
        <v>-2.6383E-4</v>
      </c>
      <c r="M12" s="3"/>
      <c r="N12" s="212"/>
      <c r="O12" s="211" t="s">
        <v>92</v>
      </c>
      <c r="P12" s="210"/>
      <c r="Q12" s="210"/>
      <c r="R12" s="210"/>
      <c r="S12" s="210"/>
      <c r="T12" s="210"/>
      <c r="U12" s="210"/>
      <c r="V12" s="210"/>
      <c r="W12" s="210"/>
      <c r="X12" s="209"/>
      <c r="Y12" s="14"/>
      <c r="Z12" s="14"/>
      <c r="AA12" s="14"/>
      <c r="AB12" s="14"/>
      <c r="AC12" s="14"/>
      <c r="AD12" s="14"/>
      <c r="AE12" s="18"/>
    </row>
    <row r="13" spans="1:31" s="10" customFormat="1" x14ac:dyDescent="0.25">
      <c r="A13" s="79">
        <v>387</v>
      </c>
      <c r="B13" s="52">
        <v>0.20829</v>
      </c>
      <c r="C13" s="52">
        <v>-3.6336E-2</v>
      </c>
      <c r="D13" s="52">
        <v>1.0192E-2</v>
      </c>
      <c r="E13" s="52">
        <v>-1.9861000000000002E-3</v>
      </c>
      <c r="F13" s="52">
        <v>1.6961000000000001E-3</v>
      </c>
      <c r="G13" s="52">
        <v>-3.8874999999999999E-4</v>
      </c>
      <c r="H13" s="52">
        <v>8.3049999999999997E-4</v>
      </c>
      <c r="I13" s="52">
        <v>-3.0198999999999997E-4</v>
      </c>
      <c r="J13" s="52">
        <v>-7.4606000000000004E-3</v>
      </c>
      <c r="K13" s="52">
        <v>-2.6648999999999998E-4</v>
      </c>
      <c r="M13" s="3"/>
      <c r="N13" s="206"/>
      <c r="O13" s="208" t="str">
        <f>O4</f>
        <v>F1</v>
      </c>
      <c r="P13" s="208" t="str">
        <f>P4</f>
        <v>F2</v>
      </c>
      <c r="Q13" s="208" t="str">
        <f>Q4</f>
        <v>F3</v>
      </c>
      <c r="R13" s="208" t="str">
        <f>R4</f>
        <v>F4</v>
      </c>
      <c r="S13" s="208" t="str">
        <f>S4</f>
        <v>F5</v>
      </c>
      <c r="T13" s="208" t="str">
        <f>T4</f>
        <v>F6</v>
      </c>
      <c r="U13" s="208" t="str">
        <f>U4</f>
        <v>F7</v>
      </c>
      <c r="V13" s="208" t="str">
        <f>V4</f>
        <v>F8</v>
      </c>
      <c r="W13" s="208" t="str">
        <f>W4</f>
        <v>Clear</v>
      </c>
      <c r="X13" s="207" t="str">
        <f>X4</f>
        <v>NIR</v>
      </c>
      <c r="Y13" s="14"/>
      <c r="Z13" s="14"/>
      <c r="AA13" s="14"/>
      <c r="AB13" s="14"/>
      <c r="AC13" s="14"/>
      <c r="AD13" s="14"/>
      <c r="AE13" s="18"/>
    </row>
    <row r="14" spans="1:31" s="10" customFormat="1" x14ac:dyDescent="0.25">
      <c r="A14" s="79">
        <v>388</v>
      </c>
      <c r="B14" s="52">
        <v>0.2104</v>
      </c>
      <c r="C14" s="52">
        <v>-3.6703E-2</v>
      </c>
      <c r="D14" s="52">
        <v>1.0295E-2</v>
      </c>
      <c r="E14" s="52">
        <v>-2.0062000000000001E-3</v>
      </c>
      <c r="F14" s="52">
        <v>1.7133000000000001E-3</v>
      </c>
      <c r="G14" s="52">
        <v>-3.9267000000000002E-4</v>
      </c>
      <c r="H14" s="52">
        <v>8.3889000000000001E-4</v>
      </c>
      <c r="I14" s="52">
        <v>-3.0504000000000002E-4</v>
      </c>
      <c r="J14" s="52">
        <v>-7.5360000000000002E-3</v>
      </c>
      <c r="K14" s="52">
        <v>-2.6917999999999999E-4</v>
      </c>
      <c r="M14" s="4"/>
      <c r="N14" s="206"/>
      <c r="O14" s="205">
        <f>O5</f>
        <v>410</v>
      </c>
      <c r="P14" s="205">
        <f>P5</f>
        <v>440</v>
      </c>
      <c r="Q14" s="205">
        <f>Q5</f>
        <v>470</v>
      </c>
      <c r="R14" s="205">
        <f>R5</f>
        <v>510</v>
      </c>
      <c r="S14" s="205">
        <f>S5</f>
        <v>550</v>
      </c>
      <c r="T14" s="205">
        <f>T5</f>
        <v>583</v>
      </c>
      <c r="U14" s="205">
        <f>U5</f>
        <v>620</v>
      </c>
      <c r="V14" s="205">
        <f>V5</f>
        <v>670</v>
      </c>
      <c r="W14" s="205">
        <f>W5</f>
        <v>750</v>
      </c>
      <c r="X14" s="204">
        <f>X5</f>
        <v>900</v>
      </c>
      <c r="Y14" s="14"/>
      <c r="Z14" s="14"/>
      <c r="AA14" s="14"/>
      <c r="AB14" s="14"/>
      <c r="AC14" s="14"/>
      <c r="AD14" s="14"/>
      <c r="AE14" s="18"/>
    </row>
    <row r="15" spans="1:31" s="10" customFormat="1" ht="15.75" thickBot="1" x14ac:dyDescent="0.3">
      <c r="A15" s="79">
        <v>389</v>
      </c>
      <c r="B15" s="52">
        <v>0.21251999999999999</v>
      </c>
      <c r="C15" s="52">
        <v>-3.7073000000000002E-2</v>
      </c>
      <c r="D15" s="52">
        <v>1.0399E-2</v>
      </c>
      <c r="E15" s="52">
        <v>-2.0263999999999998E-3</v>
      </c>
      <c r="F15" s="52">
        <v>1.7306000000000001E-3</v>
      </c>
      <c r="G15" s="52">
        <v>-3.9664000000000002E-4</v>
      </c>
      <c r="H15" s="52">
        <v>8.4736000000000002E-4</v>
      </c>
      <c r="I15" s="52">
        <v>-3.0812E-4</v>
      </c>
      <c r="J15" s="52">
        <v>-7.6121000000000001E-3</v>
      </c>
      <c r="K15" s="52">
        <v>-2.719E-4</v>
      </c>
      <c r="M15" s="4"/>
      <c r="N15" s="203" t="s">
        <v>91</v>
      </c>
      <c r="O15" s="202">
        <v>1.9697899999999999E-3</v>
      </c>
      <c r="P15" s="202">
        <v>7.2492700000000004E-3</v>
      </c>
      <c r="Q15" s="202">
        <v>3.1938100000000001E-3</v>
      </c>
      <c r="R15" s="202">
        <v>1.3146589999999999E-3</v>
      </c>
      <c r="S15" s="202">
        <v>1.468153E-3</v>
      </c>
      <c r="T15" s="202">
        <v>1.8581050000000001E-3</v>
      </c>
      <c r="U15" s="202">
        <v>1.762778E-3</v>
      </c>
      <c r="V15" s="202">
        <v>5.21704E-3</v>
      </c>
      <c r="W15" s="202">
        <v>3.0000000000000001E-3</v>
      </c>
      <c r="X15" s="201">
        <v>1E-3</v>
      </c>
      <c r="Y15" s="14"/>
      <c r="Z15" s="14"/>
      <c r="AA15" s="14"/>
      <c r="AB15" s="14"/>
      <c r="AC15" s="14"/>
      <c r="AD15" s="14"/>
      <c r="AE15" s="18"/>
    </row>
    <row r="16" spans="1:31" s="10" customFormat="1" x14ac:dyDescent="0.25">
      <c r="A16" s="79">
        <v>390</v>
      </c>
      <c r="B16" s="52">
        <v>0.21467</v>
      </c>
      <c r="C16" s="52">
        <v>-3.7448000000000002E-2</v>
      </c>
      <c r="D16" s="52">
        <v>1.0503999999999999E-2</v>
      </c>
      <c r="E16" s="52">
        <v>-2.0468999999999999E-3</v>
      </c>
      <c r="F16" s="52">
        <v>1.748E-3</v>
      </c>
      <c r="G16" s="52">
        <v>-4.0065000000000001E-4</v>
      </c>
      <c r="H16" s="52">
        <v>8.5592000000000003E-4</v>
      </c>
      <c r="I16" s="52">
        <v>-3.1123000000000001E-4</v>
      </c>
      <c r="J16" s="52">
        <v>-7.6889999999999997E-3</v>
      </c>
      <c r="K16" s="52">
        <v>-2.7464999999999998E-4</v>
      </c>
      <c r="L16" s="6"/>
      <c r="N16" s="13"/>
      <c r="O16" s="13"/>
      <c r="P16" s="17"/>
      <c r="Q16" s="17"/>
      <c r="V16" s="19"/>
      <c r="W16" s="19"/>
      <c r="X16" s="19"/>
    </row>
    <row r="17" spans="1:31" s="10" customFormat="1" x14ac:dyDescent="0.25">
      <c r="A17" s="79">
        <v>391</v>
      </c>
      <c r="B17" s="52">
        <v>0.21684</v>
      </c>
      <c r="C17" s="52">
        <v>-3.7825999999999999E-2</v>
      </c>
      <c r="D17" s="52">
        <v>1.061E-2</v>
      </c>
      <c r="E17" s="52">
        <v>-2.0676000000000002E-3</v>
      </c>
      <c r="F17" s="52">
        <v>1.7657E-3</v>
      </c>
      <c r="G17" s="52">
        <v>-4.0468999999999998E-4</v>
      </c>
      <c r="H17" s="52">
        <v>8.6456E-4</v>
      </c>
      <c r="I17" s="52">
        <v>-3.1438000000000001E-4</v>
      </c>
      <c r="J17" s="52">
        <v>-7.7666999999999996E-3</v>
      </c>
      <c r="K17" s="52">
        <v>-2.7742000000000001E-4</v>
      </c>
      <c r="N17" s="124" t="s">
        <v>90</v>
      </c>
      <c r="O17" s="124"/>
      <c r="P17" s="124"/>
      <c r="Q17" s="124"/>
      <c r="R17" s="124"/>
      <c r="S17" s="124"/>
      <c r="T17" s="124"/>
      <c r="U17" s="124"/>
      <c r="V17" s="124"/>
      <c r="W17" s="124"/>
      <c r="X17" s="124"/>
      <c r="Y17" s="14"/>
      <c r="Z17" s="14"/>
    </row>
    <row r="18" spans="1:31" s="10" customFormat="1" ht="14.65" customHeight="1" thickBot="1" x14ac:dyDescent="0.3">
      <c r="A18" s="79">
        <v>392</v>
      </c>
      <c r="B18" s="52">
        <v>0.21903</v>
      </c>
      <c r="C18" s="52">
        <v>-3.8207999999999999E-2</v>
      </c>
      <c r="D18" s="52">
        <v>1.0717000000000001E-2</v>
      </c>
      <c r="E18" s="52">
        <v>-2.0883999999999998E-3</v>
      </c>
      <c r="F18" s="52">
        <v>1.7834999999999999E-3</v>
      </c>
      <c r="G18" s="52">
        <v>-4.0875999999999998E-4</v>
      </c>
      <c r="H18" s="52">
        <v>8.7330000000000003E-4</v>
      </c>
      <c r="I18" s="52">
        <v>-3.1753E-4</v>
      </c>
      <c r="J18" s="52">
        <v>-7.8451000000000007E-3</v>
      </c>
      <c r="K18" s="52">
        <v>-2.8022000000000002E-4</v>
      </c>
      <c r="M18" s="2"/>
      <c r="N18" s="200"/>
      <c r="O18" s="200"/>
      <c r="P18" s="200"/>
      <c r="Q18" s="200"/>
      <c r="R18" s="200"/>
      <c r="S18" s="200"/>
      <c r="T18" s="200"/>
      <c r="U18" s="200"/>
      <c r="V18" s="200"/>
      <c r="W18" s="200"/>
      <c r="X18" s="200"/>
      <c r="Y18" s="14"/>
      <c r="Z18" s="14"/>
      <c r="AA18" s="14"/>
      <c r="AB18" s="6"/>
      <c r="AC18" s="6"/>
      <c r="AD18" s="6"/>
      <c r="AE18" s="6"/>
    </row>
    <row r="19" spans="1:31" s="10" customFormat="1" x14ac:dyDescent="0.25">
      <c r="A19" s="79">
        <v>393</v>
      </c>
      <c r="B19" s="52">
        <v>0.22123999999999999</v>
      </c>
      <c r="C19" s="52">
        <v>-3.8592000000000001E-2</v>
      </c>
      <c r="D19" s="52">
        <v>1.0825E-2</v>
      </c>
      <c r="E19" s="52">
        <v>-2.1093000000000002E-3</v>
      </c>
      <c r="F19" s="52">
        <v>1.8014999999999999E-3</v>
      </c>
      <c r="G19" s="52">
        <v>-4.1278000000000002E-4</v>
      </c>
      <c r="H19" s="52">
        <v>8.8212000000000002E-4</v>
      </c>
      <c r="I19" s="52">
        <v>-3.2060999999999998E-4</v>
      </c>
      <c r="J19" s="52">
        <v>-7.9243999999999998E-3</v>
      </c>
      <c r="K19" s="52">
        <v>-2.8301999999999998E-4</v>
      </c>
      <c r="M19" s="13"/>
      <c r="N19" s="199" t="s">
        <v>89</v>
      </c>
      <c r="O19" s="198"/>
      <c r="P19" s="198"/>
      <c r="Q19" s="198"/>
      <c r="R19" s="198"/>
      <c r="S19" s="198"/>
      <c r="T19" s="198"/>
      <c r="U19" s="198"/>
      <c r="V19" s="198"/>
      <c r="W19" s="198"/>
      <c r="X19" s="197"/>
      <c r="Y19" s="14"/>
      <c r="Z19" s="14"/>
      <c r="AA19" s="14"/>
    </row>
    <row r="20" spans="1:31" s="10" customFormat="1" x14ac:dyDescent="0.25">
      <c r="A20" s="79">
        <v>394</v>
      </c>
      <c r="B20" s="52">
        <v>0.22345999999999999</v>
      </c>
      <c r="C20" s="52">
        <v>-3.8975000000000003E-2</v>
      </c>
      <c r="D20" s="52">
        <v>1.0933E-2</v>
      </c>
      <c r="E20" s="52">
        <v>-2.1299000000000001E-3</v>
      </c>
      <c r="F20" s="52">
        <v>1.8196E-3</v>
      </c>
      <c r="G20" s="52">
        <v>-4.1664000000000002E-4</v>
      </c>
      <c r="H20" s="52">
        <v>8.9103000000000001E-4</v>
      </c>
      <c r="I20" s="52">
        <v>-3.2351999999999999E-4</v>
      </c>
      <c r="J20" s="52">
        <v>-8.0046000000000006E-3</v>
      </c>
      <c r="K20" s="52">
        <v>-2.8579000000000001E-4</v>
      </c>
      <c r="M20" s="13"/>
      <c r="N20" s="196"/>
      <c r="O20" s="195"/>
      <c r="P20" s="195"/>
      <c r="Q20" s="195"/>
      <c r="R20" s="195"/>
      <c r="S20" s="195"/>
      <c r="T20" s="195"/>
      <c r="U20" s="195"/>
      <c r="V20" s="195"/>
      <c r="W20" s="195"/>
      <c r="X20" s="194"/>
    </row>
    <row r="21" spans="1:31" s="10" customFormat="1" x14ac:dyDescent="0.25">
      <c r="A21" s="79">
        <v>395</v>
      </c>
      <c r="B21" s="52">
        <v>0.22569</v>
      </c>
      <c r="C21" s="52">
        <v>-3.9351999999999998E-2</v>
      </c>
      <c r="D21" s="52">
        <v>1.1039999999999999E-2</v>
      </c>
      <c r="E21" s="52">
        <v>-2.1497999999999999E-3</v>
      </c>
      <c r="F21" s="52">
        <v>1.8377000000000001E-3</v>
      </c>
      <c r="G21" s="52">
        <v>-4.2014999999999999E-4</v>
      </c>
      <c r="H21" s="52">
        <v>9.0001999999999997E-4</v>
      </c>
      <c r="I21" s="52">
        <v>-3.2606999999999997E-4</v>
      </c>
      <c r="J21" s="52">
        <v>-8.0856999999999995E-3</v>
      </c>
      <c r="K21" s="52">
        <v>-2.8847999999999998E-4</v>
      </c>
      <c r="M21" s="13"/>
      <c r="N21" s="193"/>
      <c r="O21" s="192"/>
      <c r="P21" s="192"/>
      <c r="Q21" s="192"/>
      <c r="R21" s="192"/>
      <c r="S21" s="192"/>
      <c r="T21" s="192"/>
      <c r="U21" s="192"/>
      <c r="V21" s="192"/>
      <c r="W21" s="192"/>
      <c r="X21" s="191"/>
      <c r="Y21" s="20"/>
      <c r="Z21" s="20"/>
      <c r="AA21" s="20"/>
      <c r="AB21" s="20"/>
      <c r="AC21" s="20"/>
      <c r="AD21" s="20"/>
      <c r="AE21" s="20"/>
    </row>
    <row r="22" spans="1:31" s="10" customFormat="1" x14ac:dyDescent="0.25">
      <c r="A22" s="79">
        <v>396</v>
      </c>
      <c r="B22" s="52">
        <v>0.22792000000000001</v>
      </c>
      <c r="C22" s="52">
        <v>-3.9718000000000003E-2</v>
      </c>
      <c r="D22" s="52">
        <v>1.1145E-2</v>
      </c>
      <c r="E22" s="52">
        <v>-2.1684E-3</v>
      </c>
      <c r="F22" s="52">
        <v>1.8557000000000001E-3</v>
      </c>
      <c r="G22" s="52">
        <v>-4.2305000000000001E-4</v>
      </c>
      <c r="H22" s="52">
        <v>9.0908999999999998E-4</v>
      </c>
      <c r="I22" s="52">
        <v>-3.2804999999999998E-4</v>
      </c>
      <c r="J22" s="52">
        <v>-8.1676000000000006E-3</v>
      </c>
      <c r="K22" s="52">
        <v>-2.9105999999999999E-4</v>
      </c>
      <c r="M22" s="13"/>
      <c r="N22" s="190"/>
      <c r="O22" s="189" t="s">
        <v>1</v>
      </c>
      <c r="P22" s="189" t="s">
        <v>2</v>
      </c>
      <c r="Q22" s="189" t="s">
        <v>3</v>
      </c>
      <c r="R22" s="189" t="s">
        <v>4</v>
      </c>
      <c r="S22" s="189" t="s">
        <v>5</v>
      </c>
      <c r="T22" s="189" t="s">
        <v>6</v>
      </c>
      <c r="U22" s="189" t="s">
        <v>7</v>
      </c>
      <c r="V22" s="189" t="s">
        <v>8</v>
      </c>
      <c r="W22" s="189" t="s">
        <v>0</v>
      </c>
      <c r="X22" s="188" t="s">
        <v>9</v>
      </c>
      <c r="Y22" s="17"/>
      <c r="Z22" s="17"/>
      <c r="AA22" s="17"/>
      <c r="AB22" s="17"/>
      <c r="AC22" s="17"/>
      <c r="AD22" s="17"/>
      <c r="AE22" s="17"/>
    </row>
    <row r="23" spans="1:31" s="10" customFormat="1" x14ac:dyDescent="0.25">
      <c r="A23" s="79">
        <v>397</v>
      </c>
      <c r="B23" s="52">
        <v>0.23011999999999999</v>
      </c>
      <c r="C23" s="52">
        <v>-4.0060999999999999E-2</v>
      </c>
      <c r="D23" s="52">
        <v>1.1245E-2</v>
      </c>
      <c r="E23" s="52">
        <v>-2.1846000000000001E-3</v>
      </c>
      <c r="F23" s="52">
        <v>1.8732E-3</v>
      </c>
      <c r="G23" s="52">
        <v>-4.2499999999999998E-4</v>
      </c>
      <c r="H23" s="52">
        <v>9.1821000000000003E-4</v>
      </c>
      <c r="I23" s="52">
        <v>-3.2922000000000002E-4</v>
      </c>
      <c r="J23" s="52">
        <v>-8.2503999999999997E-3</v>
      </c>
      <c r="K23" s="52">
        <v>-2.9346E-4</v>
      </c>
      <c r="M23" s="13"/>
      <c r="N23" s="187"/>
      <c r="O23" s="186">
        <v>410</v>
      </c>
      <c r="P23" s="186">
        <v>440</v>
      </c>
      <c r="Q23" s="186">
        <v>470</v>
      </c>
      <c r="R23" s="186">
        <v>510</v>
      </c>
      <c r="S23" s="186">
        <v>550</v>
      </c>
      <c r="T23" s="186">
        <v>583</v>
      </c>
      <c r="U23" s="186">
        <v>620</v>
      </c>
      <c r="V23" s="186">
        <v>670</v>
      </c>
      <c r="W23" s="186">
        <v>750</v>
      </c>
      <c r="X23" s="185">
        <v>900</v>
      </c>
      <c r="Y23" s="17"/>
      <c r="Z23" s="17"/>
      <c r="AA23" s="17"/>
      <c r="AB23" s="17"/>
      <c r="AC23" s="17"/>
      <c r="AD23" s="17"/>
      <c r="AE23" s="17"/>
    </row>
    <row r="24" spans="1:31" s="10" customFormat="1" x14ac:dyDescent="0.25">
      <c r="A24" s="79">
        <v>398</v>
      </c>
      <c r="B24" s="52">
        <v>0.23229</v>
      </c>
      <c r="C24" s="52">
        <v>-4.0367E-2</v>
      </c>
      <c r="D24" s="52">
        <v>1.1336000000000001E-2</v>
      </c>
      <c r="E24" s="52">
        <v>-2.1971E-3</v>
      </c>
      <c r="F24" s="52">
        <v>1.8898999999999999E-3</v>
      </c>
      <c r="G24" s="52">
        <v>-4.2555000000000002E-4</v>
      </c>
      <c r="H24" s="52">
        <v>9.2734999999999996E-4</v>
      </c>
      <c r="I24" s="52">
        <v>-3.2928999999999999E-4</v>
      </c>
      <c r="J24" s="52">
        <v>-8.3339E-3</v>
      </c>
      <c r="K24" s="52">
        <v>-2.9563000000000001E-4</v>
      </c>
      <c r="M24" s="13"/>
      <c r="N24" s="184" t="s">
        <v>70</v>
      </c>
      <c r="O24" s="183">
        <v>0.58879999999999999</v>
      </c>
      <c r="P24" s="183">
        <v>0.69110000000000005</v>
      </c>
      <c r="Q24" s="183">
        <v>0.81069999999999998</v>
      </c>
      <c r="R24" s="183">
        <v>1.0825</v>
      </c>
      <c r="S24" s="183">
        <v>1.3207</v>
      </c>
      <c r="T24" s="183">
        <v>1.9248000000000001</v>
      </c>
      <c r="U24" s="183">
        <v>2.5491000000000001</v>
      </c>
      <c r="V24" s="183">
        <v>3.6981999999999999</v>
      </c>
      <c r="W24" s="183">
        <v>11.788600000000001</v>
      </c>
      <c r="X24" s="182">
        <v>18.110499999999998</v>
      </c>
      <c r="Y24" s="17"/>
      <c r="Z24" s="17"/>
      <c r="AA24" s="17"/>
      <c r="AB24" s="17"/>
      <c r="AC24" s="17"/>
      <c r="AD24" s="17"/>
      <c r="AE24" s="17"/>
    </row>
    <row r="25" spans="1:31" s="10" customFormat="1" x14ac:dyDescent="0.25">
      <c r="A25" s="79">
        <v>399</v>
      </c>
      <c r="B25" s="52">
        <v>0.23438000000000001</v>
      </c>
      <c r="C25" s="52">
        <v>-4.0620000000000003E-2</v>
      </c>
      <c r="D25" s="52">
        <v>1.1415E-2</v>
      </c>
      <c r="E25" s="52">
        <v>-2.2043000000000002E-3</v>
      </c>
      <c r="F25" s="52">
        <v>1.9051999999999999E-3</v>
      </c>
      <c r="G25" s="52">
        <v>-4.2414999999999998E-4</v>
      </c>
      <c r="H25" s="52">
        <v>9.3645999999999996E-4</v>
      </c>
      <c r="I25" s="52">
        <v>-3.2793999999999998E-4</v>
      </c>
      <c r="J25" s="52">
        <v>-8.4177999999999996E-3</v>
      </c>
      <c r="K25" s="52">
        <v>-2.9751000000000002E-4</v>
      </c>
      <c r="M25" s="13"/>
      <c r="N25" s="181" t="s">
        <v>71</v>
      </c>
      <c r="O25" s="180">
        <v>0.57269999999999999</v>
      </c>
      <c r="P25" s="180">
        <v>0.67</v>
      </c>
      <c r="Q25" s="180">
        <v>0.78600000000000003</v>
      </c>
      <c r="R25" s="180">
        <v>1.0497000000000001</v>
      </c>
      <c r="S25" s="180">
        <v>1.2774000000000001</v>
      </c>
      <c r="T25" s="180">
        <v>1.8607</v>
      </c>
      <c r="U25" s="180">
        <v>2.4626999999999999</v>
      </c>
      <c r="V25" s="180">
        <v>3.5779999999999998</v>
      </c>
      <c r="W25" s="180">
        <v>9.5543999999999993</v>
      </c>
      <c r="X25" s="179">
        <v>14.2668</v>
      </c>
      <c r="Y25" s="17"/>
      <c r="Z25" s="17"/>
      <c r="AA25" s="17"/>
      <c r="AB25" s="17"/>
      <c r="AC25" s="17"/>
      <c r="AD25" s="17"/>
      <c r="AE25" s="17"/>
    </row>
    <row r="26" spans="1:31" s="10" customFormat="1" ht="15.75" thickBot="1" x14ac:dyDescent="0.3">
      <c r="A26" s="79">
        <v>400</v>
      </c>
      <c r="B26" s="52">
        <v>0.23637</v>
      </c>
      <c r="C26" s="52">
        <v>-4.0797E-2</v>
      </c>
      <c r="D26" s="52">
        <v>1.1476999999999999E-2</v>
      </c>
      <c r="E26" s="52">
        <v>-2.2041999999999999E-3</v>
      </c>
      <c r="F26" s="52">
        <v>1.9184E-3</v>
      </c>
      <c r="G26" s="52">
        <v>-4.2014E-4</v>
      </c>
      <c r="H26" s="52">
        <v>9.4547000000000001E-4</v>
      </c>
      <c r="I26" s="52">
        <v>-3.2486E-4</v>
      </c>
      <c r="J26" s="52">
        <v>-8.5016999999999992E-3</v>
      </c>
      <c r="K26" s="52">
        <v>-2.9904999999999998E-4</v>
      </c>
      <c r="M26" s="13"/>
      <c r="N26" s="178" t="s">
        <v>88</v>
      </c>
      <c r="O26" s="177">
        <f>IF(O25&lt;&gt;0,O24/O25,1)</f>
        <v>1.0281124497991967</v>
      </c>
      <c r="P26" s="177">
        <f>IF(P25&lt;&gt;0,P24/P25,1)</f>
        <v>1.0314925373134329</v>
      </c>
      <c r="Q26" s="177">
        <f>IF(Q25&lt;&gt;0,Q24/Q25,1)</f>
        <v>1.0314249363867685</v>
      </c>
      <c r="R26" s="177">
        <f>IF(R25&lt;&gt;0,R24/R25,1)</f>
        <v>1.0312470229589406</v>
      </c>
      <c r="S26" s="177">
        <f>IF(S25&lt;&gt;0,S24/S25,1)</f>
        <v>1.033896978237044</v>
      </c>
      <c r="T26" s="177">
        <f>IF(T25&lt;&gt;0,T24/T25,1)</f>
        <v>1.0344494007631537</v>
      </c>
      <c r="U26" s="177">
        <f>IF(U25&lt;&gt;0,U24/U25,1)</f>
        <v>1.0350834449993911</v>
      </c>
      <c r="V26" s="177">
        <f>IF(V25&lt;&gt;0,V24/V25,1)</f>
        <v>1.0335941866964784</v>
      </c>
      <c r="W26" s="177">
        <f>IF(W25&lt;&gt;0,W24/W25,1)</f>
        <v>1.2338399062212175</v>
      </c>
      <c r="X26" s="176">
        <f>IF(X25&lt;&gt;0,X24/X25,1)</f>
        <v>1.2694157063952671</v>
      </c>
      <c r="Y26" s="17"/>
      <c r="Z26" s="17"/>
      <c r="AA26" s="17"/>
      <c r="AB26" s="17"/>
      <c r="AC26" s="17"/>
      <c r="AD26" s="17"/>
      <c r="AE26" s="17"/>
    </row>
    <row r="27" spans="1:31" s="10" customFormat="1" x14ac:dyDescent="0.25">
      <c r="A27" s="79">
        <v>401</v>
      </c>
      <c r="B27" s="52">
        <v>0.2382</v>
      </c>
      <c r="C27" s="52">
        <v>-4.0871999999999999E-2</v>
      </c>
      <c r="D27" s="52">
        <v>1.1513000000000001E-2</v>
      </c>
      <c r="E27" s="52">
        <v>-2.1941E-3</v>
      </c>
      <c r="F27" s="52">
        <v>1.9288E-3</v>
      </c>
      <c r="G27" s="52">
        <v>-4.1277000000000002E-4</v>
      </c>
      <c r="H27" s="52">
        <v>9.5430999999999999E-4</v>
      </c>
      <c r="I27" s="52">
        <v>-3.1970000000000002E-4</v>
      </c>
      <c r="J27" s="52">
        <v>-8.5851E-3</v>
      </c>
      <c r="K27" s="52">
        <v>-3.0019999999999998E-4</v>
      </c>
      <c r="M27" s="13"/>
      <c r="N27" s="13"/>
      <c r="O27" s="6"/>
      <c r="P27" s="6"/>
      <c r="Q27" s="6"/>
      <c r="R27" s="6"/>
      <c r="S27" s="6"/>
      <c r="T27" s="6"/>
      <c r="U27" s="6"/>
      <c r="V27" s="6"/>
      <c r="W27" s="6"/>
      <c r="X27" s="6"/>
      <c r="Y27" s="17"/>
      <c r="Z27" s="17"/>
      <c r="AA27" s="17"/>
      <c r="AB27" s="17"/>
      <c r="AC27" s="17"/>
      <c r="AD27" s="17"/>
      <c r="AE27" s="17"/>
    </row>
    <row r="28" spans="1:31" s="10" customFormat="1" x14ac:dyDescent="0.25">
      <c r="A28" s="79">
        <v>402</v>
      </c>
      <c r="B28" s="52">
        <v>0.23984</v>
      </c>
      <c r="C28" s="52">
        <v>-4.0814000000000003E-2</v>
      </c>
      <c r="D28" s="52">
        <v>1.1516999999999999E-2</v>
      </c>
      <c r="E28" s="52">
        <v>-2.1714999999999998E-3</v>
      </c>
      <c r="F28" s="52">
        <v>1.9352E-3</v>
      </c>
      <c r="G28" s="52">
        <v>-4.0118E-4</v>
      </c>
      <c r="H28" s="52">
        <v>9.6287E-4</v>
      </c>
      <c r="I28" s="52">
        <v>-3.1210999999999999E-4</v>
      </c>
      <c r="J28" s="52">
        <v>-8.6672999999999993E-3</v>
      </c>
      <c r="K28" s="52">
        <v>-3.0090999999999999E-4</v>
      </c>
      <c r="M28" s="3"/>
      <c r="N28" s="13"/>
      <c r="O28" s="6"/>
      <c r="P28" s="6"/>
      <c r="Q28" s="6"/>
      <c r="R28" s="6"/>
      <c r="S28" s="6"/>
      <c r="T28" s="6"/>
      <c r="U28" s="6"/>
      <c r="V28" s="6"/>
      <c r="W28" s="6"/>
      <c r="X28" s="6"/>
      <c r="Y28" s="17"/>
      <c r="Z28" s="17"/>
      <c r="AA28" s="17"/>
      <c r="AB28" s="17"/>
      <c r="AC28" s="17"/>
      <c r="AD28" s="17"/>
      <c r="AE28" s="17"/>
    </row>
    <row r="29" spans="1:31" s="10" customFormat="1" ht="14.25" customHeight="1" x14ac:dyDescent="0.25">
      <c r="A29" s="79">
        <v>403</v>
      </c>
      <c r="B29" s="52">
        <v>0.24121999999999999</v>
      </c>
      <c r="C29" s="52">
        <v>-4.0592000000000003E-2</v>
      </c>
      <c r="D29" s="52">
        <v>1.1481E-2</v>
      </c>
      <c r="E29" s="52">
        <v>-2.1332999999999999E-3</v>
      </c>
      <c r="F29" s="52">
        <v>1.9365999999999999E-3</v>
      </c>
      <c r="G29" s="52">
        <v>-3.8447999999999998E-4</v>
      </c>
      <c r="H29" s="52">
        <v>9.7104000000000005E-4</v>
      </c>
      <c r="I29" s="52">
        <v>-3.0175999999999998E-4</v>
      </c>
      <c r="J29" s="52">
        <v>-8.7475000000000001E-3</v>
      </c>
      <c r="K29" s="52">
        <v>-3.0117000000000002E-4</v>
      </c>
      <c r="M29" s="3"/>
      <c r="N29" s="13"/>
      <c r="O29" s="6"/>
      <c r="P29" s="6"/>
      <c r="Q29" s="6"/>
      <c r="R29" s="6"/>
      <c r="S29" s="6"/>
      <c r="T29" s="6"/>
      <c r="U29" s="6"/>
      <c r="V29" s="6"/>
      <c r="W29" s="6"/>
      <c r="X29" s="6"/>
      <c r="Y29" s="17"/>
      <c r="Z29" s="17"/>
      <c r="AA29" s="17"/>
      <c r="AB29" s="17"/>
      <c r="AC29" s="17"/>
      <c r="AD29" s="17"/>
      <c r="AE29" s="17"/>
    </row>
    <row r="30" spans="1:31" x14ac:dyDescent="0.25">
      <c r="A30" s="79">
        <v>404</v>
      </c>
      <c r="B30" s="52">
        <v>0.24229999999999999</v>
      </c>
      <c r="C30" s="52">
        <v>-4.0169999999999997E-2</v>
      </c>
      <c r="D30" s="52">
        <v>1.1396E-2</v>
      </c>
      <c r="E30" s="52">
        <v>-2.0763999999999999E-3</v>
      </c>
      <c r="F30" s="52">
        <v>1.9318E-3</v>
      </c>
      <c r="G30" s="52">
        <v>-3.6174999999999998E-4</v>
      </c>
      <c r="H30" s="52">
        <v>9.787000000000001E-4</v>
      </c>
      <c r="I30" s="52">
        <v>-2.8834999999999999E-4</v>
      </c>
      <c r="J30" s="52">
        <v>-8.8249999999999995E-3</v>
      </c>
      <c r="K30" s="52">
        <v>-3.0095000000000002E-4</v>
      </c>
      <c r="L30" s="10"/>
      <c r="M30" s="4"/>
      <c r="N30" s="13"/>
      <c r="O30" s="5"/>
      <c r="T30" s="14"/>
      <c r="U30" s="14"/>
      <c r="V30" s="14"/>
      <c r="W30" s="14"/>
      <c r="X30" s="14"/>
      <c r="Y30" s="17"/>
      <c r="Z30" s="17"/>
      <c r="AB30" s="17"/>
      <c r="AD30" s="17"/>
      <c r="AE30" s="17"/>
    </row>
    <row r="31" spans="1:31" x14ac:dyDescent="0.25">
      <c r="A31" s="79">
        <v>405</v>
      </c>
      <c r="B31" s="52">
        <v>0.24301</v>
      </c>
      <c r="C31" s="52">
        <v>-3.9515000000000002E-2</v>
      </c>
      <c r="D31" s="52">
        <v>1.1253000000000001E-2</v>
      </c>
      <c r="E31" s="52">
        <v>-1.9975000000000001E-3</v>
      </c>
      <c r="F31" s="52">
        <v>1.9197000000000001E-3</v>
      </c>
      <c r="G31" s="52">
        <v>-3.3205000000000002E-4</v>
      </c>
      <c r="H31" s="52">
        <v>9.8572999999999998E-4</v>
      </c>
      <c r="I31" s="52">
        <v>-2.7156000000000001E-4</v>
      </c>
      <c r="J31" s="52">
        <v>-8.8988000000000001E-3</v>
      </c>
      <c r="K31" s="52">
        <v>-3.0024000000000001E-4</v>
      </c>
      <c r="L31" s="10"/>
      <c r="M31" s="4"/>
      <c r="N31" s="13"/>
      <c r="Y31" s="17"/>
      <c r="Z31" s="17"/>
      <c r="AA31" s="17"/>
      <c r="AD31" s="17"/>
      <c r="AE31" s="17"/>
    </row>
    <row r="32" spans="1:31" x14ac:dyDescent="0.25">
      <c r="A32" s="79">
        <v>406</v>
      </c>
      <c r="B32" s="52">
        <v>0.24329999999999999</v>
      </c>
      <c r="C32" s="52">
        <v>-3.8591E-2</v>
      </c>
      <c r="D32" s="52">
        <v>1.1043000000000001E-2</v>
      </c>
      <c r="E32" s="52">
        <v>-1.8938E-3</v>
      </c>
      <c r="F32" s="52">
        <v>1.8990000000000001E-3</v>
      </c>
      <c r="G32" s="52">
        <v>-2.9451999999999999E-4</v>
      </c>
      <c r="H32" s="52">
        <v>9.9200000000000004E-4</v>
      </c>
      <c r="I32" s="52">
        <v>-2.5115000000000001E-4</v>
      </c>
      <c r="J32" s="52">
        <v>-8.9680999999999997E-3</v>
      </c>
      <c r="K32" s="52">
        <v>-2.9902999999999999E-4</v>
      </c>
      <c r="N32" s="13"/>
      <c r="Q32" s="14"/>
      <c r="R32" s="14"/>
      <c r="S32" s="14"/>
      <c r="T32" s="14"/>
      <c r="U32" s="14"/>
      <c r="V32" s="14"/>
      <c r="W32" s="14"/>
      <c r="X32" s="14"/>
      <c r="Y32" s="18"/>
      <c r="Z32" s="18"/>
      <c r="AA32" s="18"/>
      <c r="AB32" s="18"/>
      <c r="AC32" s="18"/>
      <c r="AD32" s="17"/>
    </row>
    <row r="33" spans="1:31" x14ac:dyDescent="0.25">
      <c r="A33" s="79">
        <v>407</v>
      </c>
      <c r="B33" s="52">
        <v>0.24312</v>
      </c>
      <c r="C33" s="52">
        <v>-3.7367999999999998E-2</v>
      </c>
      <c r="D33" s="52">
        <v>1.0758999999999999E-2</v>
      </c>
      <c r="E33" s="52">
        <v>-1.7622E-3</v>
      </c>
      <c r="F33" s="52">
        <v>1.8688000000000001E-3</v>
      </c>
      <c r="G33" s="52">
        <v>-2.4834999999999999E-4</v>
      </c>
      <c r="H33" s="52">
        <v>9.9738999999999991E-4</v>
      </c>
      <c r="I33" s="52">
        <v>-2.2690000000000001E-4</v>
      </c>
      <c r="J33" s="52">
        <v>-9.0317999999999996E-3</v>
      </c>
      <c r="K33" s="52">
        <v>-2.9732000000000001E-4</v>
      </c>
      <c r="L33" s="10"/>
      <c r="M33" s="10"/>
      <c r="N33" s="13"/>
      <c r="Y33" s="10"/>
      <c r="Z33" s="10"/>
      <c r="AA33" s="10"/>
      <c r="AB33" s="10"/>
      <c r="AC33" s="10"/>
      <c r="AD33" s="10"/>
    </row>
    <row r="34" spans="1:31" x14ac:dyDescent="0.25">
      <c r="A34" s="79">
        <v>408</v>
      </c>
      <c r="B34" s="52">
        <v>0.24240999999999999</v>
      </c>
      <c r="C34" s="52">
        <v>-3.5816000000000001E-2</v>
      </c>
      <c r="D34" s="52">
        <v>1.0394E-2</v>
      </c>
      <c r="E34" s="52">
        <v>-1.6004999999999999E-3</v>
      </c>
      <c r="F34" s="52">
        <v>1.828E-3</v>
      </c>
      <c r="G34" s="52">
        <v>-1.9285999999999999E-4</v>
      </c>
      <c r="H34" s="52">
        <v>1.0018E-3</v>
      </c>
      <c r="I34" s="52">
        <v>-1.9861999999999999E-4</v>
      </c>
      <c r="J34" s="52">
        <v>-9.0892999999999998E-3</v>
      </c>
      <c r="K34" s="52">
        <v>-2.9513E-4</v>
      </c>
      <c r="M34" s="16"/>
      <c r="U34" s="9"/>
      <c r="V34" s="9"/>
      <c r="W34" s="9"/>
      <c r="X34" s="9"/>
    </row>
    <row r="35" spans="1:31" x14ac:dyDescent="0.25">
      <c r="A35" s="79">
        <v>409</v>
      </c>
      <c r="B35" s="52">
        <v>0.24113999999999999</v>
      </c>
      <c r="C35" s="52">
        <v>-3.3910999999999997E-2</v>
      </c>
      <c r="D35" s="52">
        <v>9.9413000000000001E-3</v>
      </c>
      <c r="E35" s="52">
        <v>-1.4065E-3</v>
      </c>
      <c r="F35" s="52">
        <v>1.7757999999999999E-3</v>
      </c>
      <c r="G35" s="52">
        <v>-1.2747999999999999E-4</v>
      </c>
      <c r="H35" s="52">
        <v>1.0051000000000001E-3</v>
      </c>
      <c r="I35" s="52">
        <v>-1.6618000000000001E-4</v>
      </c>
      <c r="J35" s="52">
        <v>-9.1395999999999995E-3</v>
      </c>
      <c r="K35" s="52">
        <v>-2.9244999999999998E-4</v>
      </c>
      <c r="M35" s="15"/>
      <c r="U35" s="9"/>
      <c r="V35" s="9"/>
      <c r="W35" s="9"/>
      <c r="X35" s="9"/>
    </row>
    <row r="36" spans="1:31" x14ac:dyDescent="0.25">
      <c r="A36" s="79">
        <v>410</v>
      </c>
      <c r="B36" s="52">
        <v>0.23927000000000001</v>
      </c>
      <c r="C36" s="52">
        <v>-3.1634000000000002E-2</v>
      </c>
      <c r="D36" s="52">
        <v>9.3974000000000002E-3</v>
      </c>
      <c r="E36" s="52">
        <v>-1.1788E-3</v>
      </c>
      <c r="F36" s="52">
        <v>1.7118000000000001E-3</v>
      </c>
      <c r="G36" s="52">
        <v>-5.1792999999999997E-5</v>
      </c>
      <c r="H36" s="52">
        <v>1.0074000000000001E-3</v>
      </c>
      <c r="I36" s="52">
        <v>-1.295E-4</v>
      </c>
      <c r="J36" s="52">
        <v>-9.1822999999999991E-3</v>
      </c>
      <c r="K36" s="52">
        <v>-2.8930999999999998E-4</v>
      </c>
      <c r="M36" s="15"/>
    </row>
    <row r="37" spans="1:31" x14ac:dyDescent="0.25">
      <c r="A37" s="79">
        <v>411</v>
      </c>
      <c r="B37" s="52">
        <v>0.23677000000000001</v>
      </c>
      <c r="C37" s="52">
        <v>-2.8969999999999999E-2</v>
      </c>
      <c r="D37" s="52">
        <v>8.7591000000000006E-3</v>
      </c>
      <c r="E37" s="52">
        <v>-9.1633999999999997E-4</v>
      </c>
      <c r="F37" s="52">
        <v>1.6355E-3</v>
      </c>
      <c r="G37" s="52">
        <v>3.4442E-5</v>
      </c>
      <c r="H37" s="52">
        <v>1.0084E-3</v>
      </c>
      <c r="I37" s="52">
        <v>-8.8528000000000003E-5</v>
      </c>
      <c r="J37" s="52">
        <v>-9.2166000000000001E-3</v>
      </c>
      <c r="K37" s="52">
        <v>-2.8572E-4</v>
      </c>
      <c r="M37" s="13"/>
    </row>
    <row r="38" spans="1:31" x14ac:dyDescent="0.25">
      <c r="A38" s="79">
        <v>412</v>
      </c>
      <c r="B38" s="52">
        <v>0.23363999999999999</v>
      </c>
      <c r="C38" s="52">
        <v>-2.5911E-2</v>
      </c>
      <c r="D38" s="52">
        <v>8.0251999999999997E-3</v>
      </c>
      <c r="E38" s="52">
        <v>-6.1874E-4</v>
      </c>
      <c r="F38" s="52">
        <v>1.5467E-3</v>
      </c>
      <c r="G38" s="52">
        <v>1.3130999999999999E-4</v>
      </c>
      <c r="H38" s="52">
        <v>1.0081999999999999E-3</v>
      </c>
      <c r="I38" s="52">
        <v>-4.3279999999999999E-5</v>
      </c>
      <c r="J38" s="52">
        <v>-9.2423000000000002E-3</v>
      </c>
      <c r="K38" s="52">
        <v>-2.8169000000000002E-4</v>
      </c>
      <c r="M38" s="13"/>
      <c r="U38" s="9"/>
      <c r="V38" s="9"/>
      <c r="W38" s="9"/>
      <c r="X38" s="9"/>
    </row>
    <row r="39" spans="1:31" x14ac:dyDescent="0.25">
      <c r="A39" s="79">
        <v>413</v>
      </c>
      <c r="B39" s="52">
        <v>0.22985</v>
      </c>
      <c r="C39" s="52">
        <v>-2.2454000000000002E-2</v>
      </c>
      <c r="D39" s="52">
        <v>7.1960000000000001E-3</v>
      </c>
      <c r="E39" s="52">
        <v>-2.8616999999999998E-4</v>
      </c>
      <c r="F39" s="52">
        <v>1.4455E-3</v>
      </c>
      <c r="G39" s="52">
        <v>2.3875E-4</v>
      </c>
      <c r="H39" s="52">
        <v>1.0066999999999999E-3</v>
      </c>
      <c r="I39" s="52">
        <v>6.1983999999999998E-6</v>
      </c>
      <c r="J39" s="52">
        <v>-9.2590999999999993E-3</v>
      </c>
      <c r="K39" s="52">
        <v>-2.7724999999999999E-4</v>
      </c>
      <c r="M39" s="13"/>
      <c r="U39" s="9"/>
      <c r="V39" s="9"/>
      <c r="W39" s="9"/>
      <c r="X39" s="9"/>
    </row>
    <row r="40" spans="1:31" x14ac:dyDescent="0.25">
      <c r="A40" s="79">
        <v>414</v>
      </c>
      <c r="B40" s="52">
        <v>0.22541</v>
      </c>
      <c r="C40" s="52">
        <v>-1.8600999999999999E-2</v>
      </c>
      <c r="D40" s="52">
        <v>6.2735000000000004E-3</v>
      </c>
      <c r="E40" s="52">
        <v>8.0618999999999995E-5</v>
      </c>
      <c r="F40" s="52">
        <v>1.3323E-3</v>
      </c>
      <c r="G40" s="52">
        <v>3.5649E-4</v>
      </c>
      <c r="H40" s="52">
        <v>1.0041E-3</v>
      </c>
      <c r="I40" s="52">
        <v>5.9817E-5</v>
      </c>
      <c r="J40" s="52">
        <v>-9.2666999999999992E-3</v>
      </c>
      <c r="K40" s="52">
        <v>-2.7240000000000001E-4</v>
      </c>
      <c r="M40" s="13"/>
      <c r="U40" s="9"/>
      <c r="V40" s="9"/>
      <c r="W40" s="9"/>
      <c r="X40" s="9"/>
      <c r="Y40" s="14"/>
      <c r="Z40" s="14"/>
      <c r="AA40" s="14"/>
    </row>
    <row r="41" spans="1:31" x14ac:dyDescent="0.25">
      <c r="A41" s="79">
        <v>415</v>
      </c>
      <c r="B41" s="52">
        <v>0.22033</v>
      </c>
      <c r="C41" s="52">
        <v>-1.436E-2</v>
      </c>
      <c r="D41" s="52">
        <v>5.2611999999999997E-3</v>
      </c>
      <c r="E41" s="52">
        <v>4.8034E-4</v>
      </c>
      <c r="F41" s="52">
        <v>1.2075E-3</v>
      </c>
      <c r="G41" s="52">
        <v>4.8416000000000003E-4</v>
      </c>
      <c r="H41" s="52">
        <v>1.0003E-3</v>
      </c>
      <c r="I41" s="52">
        <v>1.1745E-4</v>
      </c>
      <c r="J41" s="52">
        <v>-9.2651999999999995E-3</v>
      </c>
      <c r="K41" s="52">
        <v>-2.6716000000000001E-4</v>
      </c>
      <c r="M41" s="13"/>
      <c r="U41" s="9"/>
      <c r="V41" s="9"/>
      <c r="W41" s="9"/>
      <c r="X41" s="9"/>
    </row>
    <row r="42" spans="1:31" ht="14.45" customHeight="1" x14ac:dyDescent="0.25">
      <c r="A42" s="79">
        <v>416</v>
      </c>
      <c r="B42" s="52">
        <v>0.21462000000000001</v>
      </c>
      <c r="C42" s="52">
        <v>-9.7450000000000002E-3</v>
      </c>
      <c r="D42" s="52">
        <v>4.1640999999999996E-3</v>
      </c>
      <c r="E42" s="52">
        <v>9.1118999999999998E-4</v>
      </c>
      <c r="F42" s="52">
        <v>1.0717999999999999E-3</v>
      </c>
      <c r="G42" s="52">
        <v>6.2120999999999997E-4</v>
      </c>
      <c r="H42" s="52">
        <v>9.9537999999999992E-4</v>
      </c>
      <c r="I42" s="52">
        <v>1.7892E-4</v>
      </c>
      <c r="J42" s="52">
        <v>-9.2545000000000006E-3</v>
      </c>
      <c r="K42" s="52">
        <v>-2.6154999999999999E-4</v>
      </c>
      <c r="M42" s="13"/>
      <c r="U42" s="9"/>
      <c r="V42" s="9"/>
      <c r="W42" s="9"/>
      <c r="X42" s="9"/>
    </row>
    <row r="43" spans="1:31" x14ac:dyDescent="0.25">
      <c r="A43" s="79">
        <v>417</v>
      </c>
      <c r="B43" s="52">
        <v>0.20830000000000001</v>
      </c>
      <c r="C43" s="52">
        <v>-4.7720999999999996E-3</v>
      </c>
      <c r="D43" s="52">
        <v>2.9884999999999998E-3</v>
      </c>
      <c r="E43" s="52">
        <v>1.3707999999999999E-3</v>
      </c>
      <c r="F43" s="52">
        <v>9.2617999999999997E-4</v>
      </c>
      <c r="G43" s="52">
        <v>7.6696000000000002E-4</v>
      </c>
      <c r="H43" s="52">
        <v>9.8941999999999997E-4</v>
      </c>
      <c r="I43" s="52">
        <v>2.4405E-4</v>
      </c>
      <c r="J43" s="52">
        <v>-9.2350000000000002E-3</v>
      </c>
      <c r="K43" s="52">
        <v>-2.5556999999999999E-4</v>
      </c>
      <c r="M43" s="13"/>
      <c r="N43" s="11"/>
      <c r="P43" s="11"/>
      <c r="Q43" s="11"/>
      <c r="R43" s="11"/>
      <c r="S43" s="11"/>
      <c r="T43" s="11"/>
      <c r="U43" s="9"/>
      <c r="V43" s="9"/>
      <c r="W43" s="9"/>
      <c r="X43" s="9"/>
    </row>
    <row r="44" spans="1:31" x14ac:dyDescent="0.25">
      <c r="A44" s="79">
        <v>418</v>
      </c>
      <c r="B44" s="52">
        <v>0.20141000000000001</v>
      </c>
      <c r="C44" s="52">
        <v>5.3667999999999999E-4</v>
      </c>
      <c r="D44" s="52">
        <v>1.7420000000000001E-3</v>
      </c>
      <c r="E44" s="52">
        <v>1.8565000000000001E-3</v>
      </c>
      <c r="F44" s="52">
        <v>7.7163999999999998E-4</v>
      </c>
      <c r="G44" s="52">
        <v>9.2060999999999998E-4</v>
      </c>
      <c r="H44" s="52">
        <v>9.8251000000000002E-4</v>
      </c>
      <c r="I44" s="52">
        <v>3.1259000000000001E-4</v>
      </c>
      <c r="J44" s="52">
        <v>-9.2069000000000005E-3</v>
      </c>
      <c r="K44" s="52">
        <v>-2.4924000000000002E-4</v>
      </c>
      <c r="U44" s="9"/>
      <c r="V44" s="9"/>
      <c r="W44" s="9"/>
      <c r="X44" s="9"/>
      <c r="Z44" s="9"/>
      <c r="AA44" s="9"/>
      <c r="AB44" s="9"/>
      <c r="AC44" s="9"/>
      <c r="AD44" s="9"/>
      <c r="AE44" s="9"/>
    </row>
    <row r="45" spans="1:31" x14ac:dyDescent="0.25">
      <c r="A45" s="79">
        <v>419</v>
      </c>
      <c r="B45" s="52">
        <v>0.19397</v>
      </c>
      <c r="C45" s="52">
        <v>6.1561000000000003E-3</v>
      </c>
      <c r="D45" s="52">
        <v>4.3343E-4</v>
      </c>
      <c r="E45" s="52">
        <v>2.3651000000000002E-3</v>
      </c>
      <c r="F45" s="52">
        <v>6.0944000000000005E-4</v>
      </c>
      <c r="G45" s="52">
        <v>1.0812E-3</v>
      </c>
      <c r="H45" s="52">
        <v>9.7475999999999997E-4</v>
      </c>
      <c r="I45" s="52">
        <v>3.8429000000000002E-4</v>
      </c>
      <c r="J45" s="52">
        <v>-9.1704999999999998E-3</v>
      </c>
      <c r="K45" s="52">
        <v>-2.4258E-4</v>
      </c>
      <c r="U45" s="9"/>
      <c r="V45" s="9"/>
      <c r="W45" s="9"/>
      <c r="X45" s="9"/>
      <c r="Z45" s="9"/>
      <c r="AA45" s="9"/>
      <c r="AB45" s="9"/>
      <c r="AC45" s="9"/>
      <c r="AD45" s="9"/>
      <c r="AE45" s="9"/>
    </row>
    <row r="46" spans="1:31" x14ac:dyDescent="0.25">
      <c r="A46" s="79">
        <v>420</v>
      </c>
      <c r="B46" s="52">
        <v>0.18601999999999999</v>
      </c>
      <c r="C46" s="52">
        <v>1.2057E-2</v>
      </c>
      <c r="D46" s="52">
        <v>-9.2721000000000004E-4</v>
      </c>
      <c r="E46" s="52">
        <v>2.8928999999999999E-3</v>
      </c>
      <c r="F46" s="52">
        <v>4.4097E-4</v>
      </c>
      <c r="G46" s="52">
        <v>1.2478000000000001E-3</v>
      </c>
      <c r="H46" s="52">
        <v>9.6630000000000001E-4</v>
      </c>
      <c r="I46" s="52">
        <v>4.5886000000000001E-4</v>
      </c>
      <c r="J46" s="52">
        <v>-9.1260999999999998E-3</v>
      </c>
      <c r="K46" s="52">
        <v>-2.3559000000000001E-4</v>
      </c>
      <c r="U46" s="9"/>
      <c r="V46" s="9"/>
      <c r="W46" s="9"/>
      <c r="X46" s="9"/>
      <c r="AC46" s="12"/>
      <c r="AD46" s="9"/>
      <c r="AE46" s="9"/>
    </row>
    <row r="47" spans="1:31" x14ac:dyDescent="0.25">
      <c r="A47" s="79">
        <v>421</v>
      </c>
      <c r="B47" s="52">
        <v>0.17760999999999999</v>
      </c>
      <c r="C47" s="52">
        <v>1.8208999999999999E-2</v>
      </c>
      <c r="D47" s="52">
        <v>-2.3289999999999999E-3</v>
      </c>
      <c r="E47" s="52">
        <v>3.4359E-3</v>
      </c>
      <c r="F47" s="52">
        <v>2.6773999999999998E-4</v>
      </c>
      <c r="G47" s="52">
        <v>1.4192E-3</v>
      </c>
      <c r="H47" s="52">
        <v>9.5724999999999998E-4</v>
      </c>
      <c r="I47" s="52">
        <v>5.3598000000000003E-4</v>
      </c>
      <c r="J47" s="52">
        <v>-9.0743999999999998E-3</v>
      </c>
      <c r="K47" s="52">
        <v>-2.2829E-4</v>
      </c>
      <c r="U47" s="9"/>
      <c r="V47" s="9"/>
      <c r="W47" s="9"/>
      <c r="X47" s="9"/>
      <c r="AC47" s="12"/>
      <c r="AD47" s="9"/>
      <c r="AE47" s="9"/>
    </row>
    <row r="48" spans="1:31" x14ac:dyDescent="0.25">
      <c r="A48" s="79">
        <v>422</v>
      </c>
      <c r="B48" s="52">
        <v>0.16878000000000001</v>
      </c>
      <c r="C48" s="52">
        <v>2.4577000000000002E-2</v>
      </c>
      <c r="D48" s="52">
        <v>-3.7599999999999999E-3</v>
      </c>
      <c r="E48" s="52">
        <v>3.9897999999999999E-3</v>
      </c>
      <c r="F48" s="52">
        <v>9.1388E-5</v>
      </c>
      <c r="G48" s="52">
        <v>1.5942E-3</v>
      </c>
      <c r="H48" s="52">
        <v>9.4775000000000002E-4</v>
      </c>
      <c r="I48" s="52">
        <v>6.1530999999999999E-4</v>
      </c>
      <c r="J48" s="52">
        <v>-9.0156999999999998E-3</v>
      </c>
      <c r="K48" s="52">
        <v>-2.2069E-4</v>
      </c>
      <c r="O48" s="11"/>
      <c r="U48" s="9"/>
      <c r="V48" s="9"/>
      <c r="W48" s="9"/>
      <c r="X48" s="9"/>
      <c r="Y48" s="9"/>
      <c r="Z48" s="9"/>
      <c r="AA48" s="9"/>
      <c r="AB48" s="9"/>
      <c r="AC48" s="9"/>
      <c r="AD48" s="9"/>
      <c r="AE48" s="9"/>
    </row>
    <row r="49" spans="1:31" x14ac:dyDescent="0.25">
      <c r="A49" s="79">
        <v>423</v>
      </c>
      <c r="B49" s="52">
        <v>0.15959000000000001</v>
      </c>
      <c r="C49" s="52">
        <v>3.1123999999999999E-2</v>
      </c>
      <c r="D49" s="52">
        <v>-5.2072999999999998E-3</v>
      </c>
      <c r="E49" s="52">
        <v>4.5499E-3</v>
      </c>
      <c r="F49" s="52">
        <v>-8.6335999999999995E-5</v>
      </c>
      <c r="G49" s="52">
        <v>1.7715000000000001E-3</v>
      </c>
      <c r="H49" s="52">
        <v>9.3796999999999999E-4</v>
      </c>
      <c r="I49" s="52">
        <v>6.9647999999999997E-4</v>
      </c>
      <c r="J49" s="52">
        <v>-8.9505999999999995E-3</v>
      </c>
      <c r="K49" s="52">
        <v>-2.1280999999999999E-4</v>
      </c>
      <c r="U49" s="9"/>
      <c r="V49" s="9"/>
      <c r="W49" s="9"/>
      <c r="X49" s="9"/>
      <c r="Y49" s="9"/>
      <c r="Z49" s="9"/>
      <c r="AA49" s="9"/>
      <c r="AB49" s="9"/>
      <c r="AC49" s="9"/>
      <c r="AD49" s="9"/>
      <c r="AE49" s="9"/>
    </row>
    <row r="50" spans="1:31" x14ac:dyDescent="0.25">
      <c r="A50" s="79">
        <v>424</v>
      </c>
      <c r="B50" s="52">
        <v>0.15007000000000001</v>
      </c>
      <c r="C50" s="52">
        <v>3.7811999999999998E-2</v>
      </c>
      <c r="D50" s="52">
        <v>-6.6572000000000003E-3</v>
      </c>
      <c r="E50" s="52">
        <v>5.1113E-3</v>
      </c>
      <c r="F50" s="52">
        <v>-2.6359000000000002E-4</v>
      </c>
      <c r="G50" s="52">
        <v>1.9497E-3</v>
      </c>
      <c r="H50" s="52">
        <v>9.2805999999999997E-4</v>
      </c>
      <c r="I50" s="52">
        <v>7.7908000000000003E-4</v>
      </c>
      <c r="J50" s="52">
        <v>-8.8795999999999996E-3</v>
      </c>
      <c r="K50" s="52">
        <v>-2.0467E-4</v>
      </c>
      <c r="U50" s="9"/>
      <c r="V50" s="9"/>
      <c r="W50" s="9"/>
      <c r="X50" s="9"/>
      <c r="Y50" s="9"/>
      <c r="Z50" s="9"/>
      <c r="AA50" s="9"/>
      <c r="AB50" s="9"/>
      <c r="AC50" s="9"/>
      <c r="AD50" s="9"/>
      <c r="AE50" s="9"/>
    </row>
    <row r="51" spans="1:31" x14ac:dyDescent="0.25">
      <c r="A51" s="79">
        <v>425</v>
      </c>
      <c r="B51" s="52">
        <v>0.14029</v>
      </c>
      <c r="C51" s="52">
        <v>4.4601000000000002E-2</v>
      </c>
      <c r="D51" s="52">
        <v>-8.0952000000000003E-3</v>
      </c>
      <c r="E51" s="52">
        <v>5.6684999999999999E-3</v>
      </c>
      <c r="F51" s="52">
        <v>-4.3844000000000001E-4</v>
      </c>
      <c r="G51" s="52">
        <v>2.1275000000000001E-3</v>
      </c>
      <c r="H51" s="52">
        <v>9.1817999999999999E-4</v>
      </c>
      <c r="I51" s="52">
        <v>8.6269999999999999E-4</v>
      </c>
      <c r="J51" s="52">
        <v>-8.8032000000000006E-3</v>
      </c>
      <c r="K51" s="52">
        <v>-1.963E-4</v>
      </c>
      <c r="U51" s="9"/>
      <c r="V51" s="9"/>
      <c r="W51" s="9"/>
      <c r="X51" s="9"/>
      <c r="Y51" s="9"/>
      <c r="Z51" s="9"/>
      <c r="AA51" s="9"/>
      <c r="AB51" s="9"/>
      <c r="AC51" s="9"/>
      <c r="AD51" s="9"/>
      <c r="AE51" s="9"/>
    </row>
    <row r="52" spans="1:31" x14ac:dyDescent="0.25">
      <c r="A52" s="79">
        <v>426</v>
      </c>
      <c r="B52" s="52">
        <v>0.1303</v>
      </c>
      <c r="C52" s="52">
        <v>5.1449000000000002E-2</v>
      </c>
      <c r="D52" s="52">
        <v>-9.5061E-3</v>
      </c>
      <c r="E52" s="52">
        <v>6.2160000000000002E-3</v>
      </c>
      <c r="F52" s="52">
        <v>-6.0888999999999995E-4</v>
      </c>
      <c r="G52" s="52">
        <v>2.3032999999999999E-3</v>
      </c>
      <c r="H52" s="52">
        <v>9.0850999999999996E-4</v>
      </c>
      <c r="I52" s="52">
        <v>9.4687000000000005E-4</v>
      </c>
      <c r="J52" s="52">
        <v>-8.7218999999999994E-3</v>
      </c>
      <c r="K52" s="52">
        <v>-1.8771E-4</v>
      </c>
      <c r="U52" s="9"/>
      <c r="V52" s="9"/>
      <c r="W52" s="9"/>
      <c r="X52" s="9"/>
      <c r="Y52" s="9"/>
      <c r="Z52" s="9"/>
      <c r="AA52" s="9"/>
      <c r="AB52" s="9"/>
      <c r="AC52" s="9"/>
      <c r="AD52" s="9"/>
      <c r="AE52" s="9"/>
    </row>
    <row r="53" spans="1:31" s="11" customFormat="1" ht="16.149999999999999" customHeight="1" x14ac:dyDescent="0.25">
      <c r="A53" s="79">
        <v>427</v>
      </c>
      <c r="B53" s="52">
        <v>0.12015000000000001</v>
      </c>
      <c r="C53" s="52">
        <v>5.8313999999999998E-2</v>
      </c>
      <c r="D53" s="52">
        <v>-1.0874E-2</v>
      </c>
      <c r="E53" s="52">
        <v>6.7479999999999997E-3</v>
      </c>
      <c r="F53" s="52">
        <v>-7.7284999999999995E-4</v>
      </c>
      <c r="G53" s="52">
        <v>2.4756000000000001E-3</v>
      </c>
      <c r="H53" s="52">
        <v>8.9921E-4</v>
      </c>
      <c r="I53" s="52">
        <v>1.0311000000000001E-3</v>
      </c>
      <c r="J53" s="52">
        <v>-8.6362000000000001E-3</v>
      </c>
      <c r="K53" s="52">
        <v>-1.7893999999999999E-4</v>
      </c>
      <c r="N53" s="6"/>
      <c r="O53" s="6"/>
      <c r="P53" s="6"/>
      <c r="Q53" s="6"/>
      <c r="R53" s="6"/>
      <c r="S53" s="6"/>
      <c r="T53" s="6"/>
      <c r="U53" s="9"/>
      <c r="V53" s="9"/>
      <c r="W53" s="9"/>
      <c r="X53" s="9"/>
      <c r="Y53" s="9"/>
      <c r="Z53" s="9"/>
      <c r="AA53" s="9"/>
      <c r="AB53" s="9"/>
      <c r="AC53" s="9"/>
      <c r="AD53" s="9"/>
      <c r="AE53" s="9"/>
    </row>
    <row r="54" spans="1:31" x14ac:dyDescent="0.25">
      <c r="A54" s="79">
        <v>428</v>
      </c>
      <c r="B54" s="52">
        <v>0.1099</v>
      </c>
      <c r="C54" s="52">
        <v>6.5152000000000002E-2</v>
      </c>
      <c r="D54" s="52">
        <v>-1.2182E-2</v>
      </c>
      <c r="E54" s="52">
        <v>7.2582999999999996E-3</v>
      </c>
      <c r="F54" s="52">
        <v>-9.2823000000000005E-4</v>
      </c>
      <c r="G54" s="52">
        <v>2.6427999999999998E-3</v>
      </c>
      <c r="H54" s="52">
        <v>8.9046000000000004E-4</v>
      </c>
      <c r="I54" s="52">
        <v>1.1149E-3</v>
      </c>
      <c r="J54" s="52">
        <v>-8.5465000000000003E-3</v>
      </c>
      <c r="K54" s="52">
        <v>-1.7003999999999999E-4</v>
      </c>
      <c r="U54" s="9"/>
      <c r="V54" s="9"/>
      <c r="W54" s="9"/>
      <c r="X54" s="9"/>
      <c r="Y54" s="9"/>
      <c r="Z54" s="9"/>
      <c r="AA54" s="9"/>
      <c r="AB54" s="9"/>
      <c r="AC54" s="9"/>
      <c r="AD54" s="9"/>
      <c r="AE54" s="9"/>
    </row>
    <row r="55" spans="1:31" x14ac:dyDescent="0.25">
      <c r="A55" s="79">
        <v>429</v>
      </c>
      <c r="B55" s="52">
        <v>9.9596000000000004E-2</v>
      </c>
      <c r="C55" s="52">
        <v>7.1918999999999997E-2</v>
      </c>
      <c r="D55" s="52">
        <v>-1.3414000000000001E-2</v>
      </c>
      <c r="E55" s="52">
        <v>7.7406999999999997E-3</v>
      </c>
      <c r="F55" s="52">
        <v>-1.0728999999999999E-3</v>
      </c>
      <c r="G55" s="52">
        <v>2.8032999999999999E-3</v>
      </c>
      <c r="H55" s="52">
        <v>8.8243999999999996E-4</v>
      </c>
      <c r="I55" s="52">
        <v>1.1977999999999999E-3</v>
      </c>
      <c r="J55" s="52">
        <v>-8.4530999999999999E-3</v>
      </c>
      <c r="K55" s="52">
        <v>-1.6102999999999999E-4</v>
      </c>
      <c r="N55" s="11"/>
      <c r="O55" s="8"/>
      <c r="P55" s="8"/>
      <c r="Q55" s="8"/>
      <c r="R55" s="8"/>
      <c r="S55" s="8"/>
      <c r="T55" s="8"/>
      <c r="U55" s="8"/>
      <c r="V55" s="8"/>
      <c r="W55" s="8"/>
      <c r="X55" s="8"/>
      <c r="Y55" s="9"/>
      <c r="Z55" s="9"/>
      <c r="AA55" s="9"/>
      <c r="AB55" s="9"/>
      <c r="AC55" s="9"/>
      <c r="AD55" s="9"/>
      <c r="AE55" s="9"/>
    </row>
    <row r="56" spans="1:31" x14ac:dyDescent="0.25">
      <c r="A56" s="79">
        <v>430</v>
      </c>
      <c r="B56" s="52">
        <v>8.9299000000000003E-2</v>
      </c>
      <c r="C56" s="52">
        <v>7.8572000000000003E-2</v>
      </c>
      <c r="D56" s="52">
        <v>-1.4552000000000001E-2</v>
      </c>
      <c r="E56" s="52">
        <v>8.1887999999999996E-3</v>
      </c>
      <c r="F56" s="52">
        <v>-1.2045999999999999E-3</v>
      </c>
      <c r="G56" s="52">
        <v>2.9554E-3</v>
      </c>
      <c r="H56" s="52">
        <v>8.7531000000000002E-4</v>
      </c>
      <c r="I56" s="52">
        <v>1.2791E-3</v>
      </c>
      <c r="J56" s="52">
        <v>-8.3566000000000005E-3</v>
      </c>
      <c r="K56" s="52">
        <v>-1.5196E-4</v>
      </c>
      <c r="U56" s="9"/>
      <c r="V56" s="9"/>
      <c r="W56" s="9"/>
      <c r="X56" s="9"/>
      <c r="Y56" s="9"/>
      <c r="Z56" s="9"/>
      <c r="AA56" s="9"/>
      <c r="AB56" s="9"/>
      <c r="AC56" s="9"/>
      <c r="AD56" s="9"/>
      <c r="AE56" s="9"/>
    </row>
    <row r="57" spans="1:31" x14ac:dyDescent="0.25">
      <c r="A57" s="79">
        <v>431</v>
      </c>
      <c r="B57" s="52">
        <v>7.9061999999999993E-2</v>
      </c>
      <c r="C57" s="52">
        <v>8.5066000000000003E-2</v>
      </c>
      <c r="D57" s="52">
        <v>-1.558E-2</v>
      </c>
      <c r="E57" s="52">
        <v>8.5962E-3</v>
      </c>
      <c r="F57" s="52">
        <v>-1.3213000000000001E-3</v>
      </c>
      <c r="G57" s="52">
        <v>3.0975999999999998E-3</v>
      </c>
      <c r="H57" s="52">
        <v>8.6923999999999996E-4</v>
      </c>
      <c r="I57" s="52">
        <v>1.3584999999999999E-3</v>
      </c>
      <c r="J57" s="52">
        <v>-8.2571999999999993E-3</v>
      </c>
      <c r="K57" s="52">
        <v>-1.4289000000000001E-4</v>
      </c>
      <c r="U57" s="9"/>
      <c r="V57" s="9"/>
      <c r="W57" s="9"/>
      <c r="X57" s="9"/>
      <c r="Y57" s="9"/>
      <c r="Z57" s="9"/>
      <c r="AA57" s="9"/>
      <c r="AB57" s="9"/>
      <c r="AC57" s="9"/>
      <c r="AD57" s="9"/>
      <c r="AE57" s="9"/>
    </row>
    <row r="58" spans="1:31" x14ac:dyDescent="0.25">
      <c r="A58" s="79">
        <v>432</v>
      </c>
      <c r="B58" s="52">
        <v>6.8934999999999996E-2</v>
      </c>
      <c r="C58" s="52">
        <v>9.1357999999999995E-2</v>
      </c>
      <c r="D58" s="52">
        <v>-1.6479000000000001E-2</v>
      </c>
      <c r="E58" s="52">
        <v>8.9564999999999992E-3</v>
      </c>
      <c r="F58" s="52">
        <v>-1.4207E-3</v>
      </c>
      <c r="G58" s="52">
        <v>3.2280999999999998E-3</v>
      </c>
      <c r="H58" s="52">
        <v>8.6439999999999998E-4</v>
      </c>
      <c r="I58" s="52">
        <v>1.4350999999999999E-3</v>
      </c>
      <c r="J58" s="52">
        <v>-8.1551999999999996E-3</v>
      </c>
      <c r="K58" s="52">
        <v>-1.3386E-4</v>
      </c>
      <c r="U58" s="9"/>
      <c r="V58" s="9"/>
      <c r="W58" s="9"/>
      <c r="X58" s="9"/>
      <c r="Y58" s="9"/>
      <c r="Z58" s="9"/>
      <c r="AA58" s="9"/>
      <c r="AB58" s="9"/>
      <c r="AC58" s="9"/>
      <c r="AD58" s="9"/>
      <c r="AE58" s="9"/>
    </row>
    <row r="59" spans="1:31" x14ac:dyDescent="0.25">
      <c r="A59" s="79">
        <v>433</v>
      </c>
      <c r="B59" s="52">
        <v>5.8971000000000003E-2</v>
      </c>
      <c r="C59" s="52">
        <v>9.7405000000000005E-2</v>
      </c>
      <c r="D59" s="52">
        <v>-1.7232000000000001E-2</v>
      </c>
      <c r="E59" s="52">
        <v>9.2633999999999998E-3</v>
      </c>
      <c r="F59" s="52">
        <v>-1.5009999999999999E-3</v>
      </c>
      <c r="G59" s="52">
        <v>3.3455999999999998E-3</v>
      </c>
      <c r="H59" s="52">
        <v>8.6094999999999997E-4</v>
      </c>
      <c r="I59" s="52">
        <v>1.5087E-3</v>
      </c>
      <c r="J59" s="52">
        <v>-8.0508999999999997E-3</v>
      </c>
      <c r="K59" s="52">
        <v>-1.2491999999999999E-4</v>
      </c>
      <c r="Y59" s="9"/>
      <c r="Z59" s="9"/>
      <c r="AA59" s="9"/>
      <c r="AB59" s="9"/>
      <c r="AC59" s="9"/>
      <c r="AD59" s="9"/>
      <c r="AE59" s="9"/>
    </row>
    <row r="60" spans="1:31" x14ac:dyDescent="0.25">
      <c r="A60" s="79">
        <v>434</v>
      </c>
      <c r="B60" s="52">
        <v>4.9218999999999999E-2</v>
      </c>
      <c r="C60" s="52">
        <v>0.10316</v>
      </c>
      <c r="D60" s="52">
        <v>-1.7822999999999999E-2</v>
      </c>
      <c r="E60" s="52">
        <v>9.5107000000000004E-3</v>
      </c>
      <c r="F60" s="52">
        <v>-1.5598999999999999E-3</v>
      </c>
      <c r="G60" s="52">
        <v>3.4483000000000001E-3</v>
      </c>
      <c r="H60" s="52">
        <v>8.5904000000000004E-4</v>
      </c>
      <c r="I60" s="52">
        <v>1.5785E-3</v>
      </c>
      <c r="J60" s="52">
        <v>-7.9445999999999996E-3</v>
      </c>
      <c r="K60" s="52">
        <v>-1.1613E-4</v>
      </c>
      <c r="U60" s="9"/>
      <c r="V60" s="9"/>
      <c r="W60" s="9"/>
      <c r="X60" s="9"/>
      <c r="Y60" s="9"/>
      <c r="Z60" s="9"/>
      <c r="AA60" s="9"/>
      <c r="AB60" s="9"/>
      <c r="AC60" s="9"/>
      <c r="AD60" s="9"/>
      <c r="AE60" s="9"/>
    </row>
    <row r="61" spans="1:31" hidden="1" x14ac:dyDescent="0.25">
      <c r="A61" s="79">
        <v>435</v>
      </c>
      <c r="B61" s="52">
        <v>3.9725999999999997E-2</v>
      </c>
      <c r="C61" s="52">
        <v>0.1086</v>
      </c>
      <c r="D61" s="52">
        <v>-1.8235999999999999E-2</v>
      </c>
      <c r="E61" s="52">
        <v>9.6924000000000003E-3</v>
      </c>
      <c r="F61" s="52">
        <v>-1.5957E-3</v>
      </c>
      <c r="G61" s="52">
        <v>3.5347999999999998E-3</v>
      </c>
      <c r="H61" s="52">
        <v>8.5879999999999995E-4</v>
      </c>
      <c r="I61" s="52">
        <v>1.6440000000000001E-3</v>
      </c>
      <c r="J61" s="52">
        <v>-7.8364999999999997E-3</v>
      </c>
      <c r="K61" s="52">
        <v>-1.0755E-4</v>
      </c>
      <c r="Y61" s="9"/>
      <c r="Z61" s="9"/>
      <c r="AA61" s="9"/>
      <c r="AB61" s="9"/>
      <c r="AC61" s="9"/>
      <c r="AD61" s="9"/>
      <c r="AE61" s="9"/>
    </row>
    <row r="62" spans="1:31" x14ac:dyDescent="0.25">
      <c r="A62" s="79">
        <v>436</v>
      </c>
      <c r="B62" s="52">
        <v>3.0540000000000001E-2</v>
      </c>
      <c r="C62" s="52">
        <v>0.11366</v>
      </c>
      <c r="D62" s="52">
        <v>-1.8454999999999999E-2</v>
      </c>
      <c r="E62" s="52">
        <v>9.8028999999999998E-3</v>
      </c>
      <c r="F62" s="52">
        <v>-1.6065000000000001E-3</v>
      </c>
      <c r="G62" s="52">
        <v>3.6037E-3</v>
      </c>
      <c r="H62" s="52">
        <v>8.6039000000000005E-4</v>
      </c>
      <c r="I62" s="52">
        <v>1.7047E-3</v>
      </c>
      <c r="J62" s="52">
        <v>-7.7267999999999998E-3</v>
      </c>
      <c r="K62" s="52">
        <v>-9.9225E-5</v>
      </c>
      <c r="Y62" s="9"/>
      <c r="Z62" s="9"/>
      <c r="AA62" s="9"/>
      <c r="AB62" s="9"/>
      <c r="AC62" s="9"/>
      <c r="AD62" s="9"/>
      <c r="AE62" s="9"/>
    </row>
    <row r="63" spans="1:31" x14ac:dyDescent="0.25">
      <c r="A63" s="79">
        <v>437</v>
      </c>
      <c r="B63" s="52">
        <v>2.1704000000000001E-2</v>
      </c>
      <c r="C63" s="52">
        <v>0.11833</v>
      </c>
      <c r="D63" s="52">
        <v>-1.8464999999999999E-2</v>
      </c>
      <c r="E63" s="52">
        <v>9.8367999999999997E-3</v>
      </c>
      <c r="F63" s="52">
        <v>-1.5904999999999999E-3</v>
      </c>
      <c r="G63" s="52">
        <v>3.6535999999999999E-3</v>
      </c>
      <c r="H63" s="52">
        <v>8.6392000000000001E-4</v>
      </c>
      <c r="I63" s="52">
        <v>1.7600999999999999E-3</v>
      </c>
      <c r="J63" s="52">
        <v>-7.6157999999999998E-3</v>
      </c>
      <c r="K63" s="52">
        <v>-9.1210000000000003E-5</v>
      </c>
      <c r="Y63" s="9"/>
      <c r="Z63" s="9"/>
      <c r="AA63" s="9"/>
      <c r="AB63" s="9"/>
      <c r="AC63" s="9"/>
      <c r="AD63" s="9"/>
      <c r="AE63" s="9"/>
    </row>
    <row r="64" spans="1:31" x14ac:dyDescent="0.25">
      <c r="A64" s="79">
        <v>438</v>
      </c>
      <c r="B64" s="52">
        <v>1.3261E-2</v>
      </c>
      <c r="C64" s="52">
        <v>0.12255000000000001</v>
      </c>
      <c r="D64" s="52">
        <v>-1.8252000000000001E-2</v>
      </c>
      <c r="E64" s="52">
        <v>9.7893000000000008E-3</v>
      </c>
      <c r="F64" s="52">
        <v>-1.5463E-3</v>
      </c>
      <c r="G64" s="52">
        <v>3.6833999999999999E-3</v>
      </c>
      <c r="H64" s="52">
        <v>8.6950000000000005E-4</v>
      </c>
      <c r="I64" s="52">
        <v>1.8097E-3</v>
      </c>
      <c r="J64" s="52">
        <v>-7.5034999999999998E-3</v>
      </c>
      <c r="K64" s="52">
        <v>-8.3558000000000002E-5</v>
      </c>
      <c r="Y64" s="9"/>
      <c r="Z64" s="9"/>
      <c r="AA64" s="9"/>
      <c r="AB64" s="9"/>
      <c r="AC64" s="9"/>
      <c r="AD64" s="9"/>
      <c r="AE64" s="9"/>
    </row>
    <row r="65" spans="1:31" s="11" customFormat="1" ht="15" customHeight="1" x14ac:dyDescent="0.25">
      <c r="A65" s="79">
        <v>439</v>
      </c>
      <c r="B65" s="52">
        <v>5.2488999999999999E-3</v>
      </c>
      <c r="C65" s="52">
        <v>0.1263</v>
      </c>
      <c r="D65" s="52">
        <v>-1.7802999999999999E-2</v>
      </c>
      <c r="E65" s="52">
        <v>9.6556999999999997E-3</v>
      </c>
      <c r="F65" s="52">
        <v>-1.4724E-3</v>
      </c>
      <c r="G65" s="52">
        <v>3.6917999999999999E-3</v>
      </c>
      <c r="H65" s="52">
        <v>8.7724000000000005E-4</v>
      </c>
      <c r="I65" s="52">
        <v>1.8531000000000001E-3</v>
      </c>
      <c r="J65" s="52">
        <v>-7.3902999999999998E-3</v>
      </c>
      <c r="K65" s="52">
        <v>-7.6318999999999999E-5</v>
      </c>
      <c r="N65" s="6"/>
      <c r="O65" s="6"/>
      <c r="P65" s="6"/>
      <c r="Q65" s="6"/>
      <c r="R65" s="6"/>
      <c r="S65" s="6"/>
      <c r="T65" s="6"/>
      <c r="U65" s="6"/>
      <c r="V65" s="6"/>
      <c r="W65" s="6"/>
      <c r="X65" s="6"/>
      <c r="Y65" s="9"/>
      <c r="Z65" s="9"/>
      <c r="AA65" s="9"/>
      <c r="AB65" s="9"/>
      <c r="AC65" s="9"/>
      <c r="AD65" s="9"/>
      <c r="AE65" s="9"/>
    </row>
    <row r="66" spans="1:31" x14ac:dyDescent="0.25">
      <c r="A66" s="79">
        <v>440</v>
      </c>
      <c r="B66" s="52">
        <v>-2.2945999999999999E-3</v>
      </c>
      <c r="C66" s="52">
        <v>0.12955</v>
      </c>
      <c r="D66" s="52">
        <v>-1.7107000000000001E-2</v>
      </c>
      <c r="E66" s="52">
        <v>9.4322E-3</v>
      </c>
      <c r="F66" s="52">
        <v>-1.3676000000000001E-3</v>
      </c>
      <c r="G66" s="52">
        <v>3.6778000000000002E-3</v>
      </c>
      <c r="H66" s="52">
        <v>8.8721000000000004E-4</v>
      </c>
      <c r="I66" s="52">
        <v>1.8898000000000001E-3</v>
      </c>
      <c r="J66" s="52">
        <v>-7.2763000000000003E-3</v>
      </c>
      <c r="K66" s="52">
        <v>-6.9541000000000004E-5</v>
      </c>
      <c r="Y66" s="9"/>
      <c r="Z66" s="9"/>
      <c r="AA66" s="9"/>
      <c r="AB66" s="9"/>
      <c r="AC66" s="9"/>
      <c r="AD66" s="9"/>
      <c r="AE66" s="9"/>
    </row>
    <row r="67" spans="1:31" x14ac:dyDescent="0.25">
      <c r="A67" s="79">
        <v>441</v>
      </c>
      <c r="B67" s="52">
        <v>-9.3361E-3</v>
      </c>
      <c r="C67" s="52">
        <v>0.13227</v>
      </c>
      <c r="D67" s="52">
        <v>-1.6154000000000002E-2</v>
      </c>
      <c r="E67" s="52">
        <v>9.1153999999999992E-3</v>
      </c>
      <c r="F67" s="52">
        <v>-1.2308E-3</v>
      </c>
      <c r="G67" s="52">
        <v>3.6405999999999999E-3</v>
      </c>
      <c r="H67" s="52">
        <v>8.9950000000000002E-4</v>
      </c>
      <c r="I67" s="52">
        <v>1.9193999999999999E-3</v>
      </c>
      <c r="J67" s="52">
        <v>-7.1615999999999997E-3</v>
      </c>
      <c r="K67" s="52">
        <v>-6.3268000000000005E-5</v>
      </c>
      <c r="Y67" s="9"/>
      <c r="Z67" s="9"/>
      <c r="AA67" s="9"/>
      <c r="AB67" s="9"/>
      <c r="AC67" s="9"/>
      <c r="AD67" s="9"/>
      <c r="AE67" s="9"/>
    </row>
    <row r="68" spans="1:31" x14ac:dyDescent="0.25">
      <c r="A68" s="79">
        <v>442</v>
      </c>
      <c r="B68" s="52">
        <v>-1.5845000000000001E-2</v>
      </c>
      <c r="C68" s="52">
        <v>0.13442999999999999</v>
      </c>
      <c r="D68" s="52">
        <v>-1.4936E-2</v>
      </c>
      <c r="E68" s="52">
        <v>8.7025999999999996E-3</v>
      </c>
      <c r="F68" s="52">
        <v>-1.0614000000000001E-3</v>
      </c>
      <c r="G68" s="52">
        <v>3.5793999999999999E-3</v>
      </c>
      <c r="H68" s="52">
        <v>9.1414999999999997E-4</v>
      </c>
      <c r="I68" s="52">
        <v>1.9417E-3</v>
      </c>
      <c r="J68" s="52">
        <v>-7.0464000000000004E-3</v>
      </c>
      <c r="K68" s="52">
        <v>-5.7543000000000001E-5</v>
      </c>
      <c r="Y68" s="9"/>
      <c r="Z68" s="9"/>
      <c r="AA68" s="9"/>
      <c r="AB68" s="9"/>
      <c r="AC68" s="9"/>
      <c r="AD68" s="9"/>
      <c r="AE68" s="9"/>
    </row>
    <row r="69" spans="1:31" x14ac:dyDescent="0.25">
      <c r="A69" s="79">
        <v>443</v>
      </c>
      <c r="B69" s="52">
        <v>-2.1795999999999999E-2</v>
      </c>
      <c r="C69" s="52">
        <v>0.13602</v>
      </c>
      <c r="D69" s="52">
        <v>-1.3445E-2</v>
      </c>
      <c r="E69" s="52">
        <v>8.1918000000000008E-3</v>
      </c>
      <c r="F69" s="52">
        <v>-8.5866000000000002E-4</v>
      </c>
      <c r="G69" s="52">
        <v>3.4937000000000002E-3</v>
      </c>
      <c r="H69" s="52">
        <v>9.3119000000000003E-4</v>
      </c>
      <c r="I69" s="52">
        <v>1.9564000000000001E-3</v>
      </c>
      <c r="J69" s="52">
        <v>-6.9309000000000003E-3</v>
      </c>
      <c r="K69" s="52">
        <v>-5.2403E-5</v>
      </c>
    </row>
    <row r="70" spans="1:31" x14ac:dyDescent="0.25">
      <c r="A70" s="79">
        <v>444</v>
      </c>
      <c r="B70" s="52">
        <v>-2.7165999999999999E-2</v>
      </c>
      <c r="C70" s="52">
        <v>0.13700999999999999</v>
      </c>
      <c r="D70" s="52">
        <v>-1.1676000000000001E-2</v>
      </c>
      <c r="E70" s="52">
        <v>7.5818999999999999E-3</v>
      </c>
      <c r="F70" s="52">
        <v>-6.2242999999999999E-4</v>
      </c>
      <c r="G70" s="52">
        <v>3.3831E-3</v>
      </c>
      <c r="H70" s="52">
        <v>9.5063000000000005E-4</v>
      </c>
      <c r="I70" s="52">
        <v>1.9632E-3</v>
      </c>
      <c r="J70" s="52">
        <v>-6.8152999999999998E-3</v>
      </c>
      <c r="K70" s="52">
        <v>-4.7880000000000002E-5</v>
      </c>
      <c r="Y70" s="9"/>
      <c r="Z70" s="9"/>
      <c r="AA70" s="9"/>
      <c r="AB70" s="9"/>
      <c r="AC70" s="9"/>
      <c r="AD70" s="9"/>
      <c r="AE70" s="9"/>
    </row>
    <row r="71" spans="1:31" x14ac:dyDescent="0.25">
      <c r="A71" s="79">
        <v>445</v>
      </c>
      <c r="B71" s="52">
        <v>-3.1937E-2</v>
      </c>
      <c r="C71" s="52">
        <v>0.13741</v>
      </c>
      <c r="D71" s="52">
        <v>-9.6285999999999993E-3</v>
      </c>
      <c r="E71" s="52">
        <v>6.8726999999999998E-3</v>
      </c>
      <c r="F71" s="52">
        <v>-3.5272E-4</v>
      </c>
      <c r="G71" s="52">
        <v>3.2474000000000001E-3</v>
      </c>
      <c r="H71" s="52">
        <v>9.7245999999999997E-4</v>
      </c>
      <c r="I71" s="52">
        <v>1.9618999999999999E-3</v>
      </c>
      <c r="J71" s="52">
        <v>-6.6996E-3</v>
      </c>
      <c r="K71" s="52">
        <v>-4.4001000000000001E-5</v>
      </c>
    </row>
    <row r="72" spans="1:31" x14ac:dyDescent="0.25">
      <c r="A72" s="79">
        <v>446</v>
      </c>
      <c r="B72" s="52">
        <v>-3.6096999999999997E-2</v>
      </c>
      <c r="C72" s="52">
        <v>0.13719000000000001</v>
      </c>
      <c r="D72" s="52">
        <v>-7.3010999999999996E-3</v>
      </c>
      <c r="E72" s="52">
        <v>6.0651999999999998E-3</v>
      </c>
      <c r="F72" s="52">
        <v>-4.9944999999999997E-5</v>
      </c>
      <c r="G72" s="52">
        <v>3.0866999999999999E-3</v>
      </c>
      <c r="H72" s="52">
        <v>9.9663000000000009E-4</v>
      </c>
      <c r="I72" s="52">
        <v>1.9525E-3</v>
      </c>
      <c r="J72" s="52">
        <v>-6.5839999999999996E-3</v>
      </c>
      <c r="K72" s="52">
        <v>-4.0788000000000003E-5</v>
      </c>
    </row>
    <row r="73" spans="1:31" x14ac:dyDescent="0.25">
      <c r="A73" s="79">
        <v>447</v>
      </c>
      <c r="B73" s="52">
        <v>-3.9639000000000001E-2</v>
      </c>
      <c r="C73" s="52">
        <v>0.13635</v>
      </c>
      <c r="D73" s="52">
        <v>-4.6969999999999998E-3</v>
      </c>
      <c r="E73" s="52">
        <v>5.1614E-3</v>
      </c>
      <c r="F73" s="52">
        <v>2.8509999999999999E-4</v>
      </c>
      <c r="G73" s="52">
        <v>2.9015E-3</v>
      </c>
      <c r="H73" s="52">
        <v>1.0231000000000001E-3</v>
      </c>
      <c r="I73" s="52">
        <v>1.9350000000000001E-3</v>
      </c>
      <c r="J73" s="52">
        <v>-6.4685999999999997E-3</v>
      </c>
      <c r="K73" s="52">
        <v>-3.8253000000000001E-5</v>
      </c>
    </row>
    <row r="74" spans="1:31" x14ac:dyDescent="0.25">
      <c r="A74" s="79">
        <v>448</v>
      </c>
      <c r="B74" s="52">
        <v>-4.2560000000000001E-2</v>
      </c>
      <c r="C74" s="52">
        <v>0.13491</v>
      </c>
      <c r="D74" s="52">
        <v>-1.8219E-3</v>
      </c>
      <c r="E74" s="52">
        <v>4.1644999999999998E-3</v>
      </c>
      <c r="F74" s="52">
        <v>6.5121999999999999E-4</v>
      </c>
      <c r="G74" s="52">
        <v>2.6922000000000001E-3</v>
      </c>
      <c r="H74" s="52">
        <v>1.0517E-3</v>
      </c>
      <c r="I74" s="52">
        <v>1.9095E-3</v>
      </c>
      <c r="J74" s="52">
        <v>-6.3537000000000003E-3</v>
      </c>
      <c r="K74" s="52">
        <v>-3.6403999999999999E-5</v>
      </c>
    </row>
    <row r="75" spans="1:31" x14ac:dyDescent="0.25">
      <c r="A75" s="79">
        <v>449</v>
      </c>
      <c r="B75" s="52">
        <v>-4.4867999999999998E-2</v>
      </c>
      <c r="C75" s="52">
        <v>0.13286999999999999</v>
      </c>
      <c r="D75" s="52">
        <v>1.3151E-3</v>
      </c>
      <c r="E75" s="52">
        <v>3.0791999999999998E-3</v>
      </c>
      <c r="F75" s="52">
        <v>1.0468000000000001E-3</v>
      </c>
      <c r="G75" s="52">
        <v>2.4599000000000001E-3</v>
      </c>
      <c r="H75" s="52">
        <v>1.0823E-3</v>
      </c>
      <c r="I75" s="52">
        <v>1.8762E-3</v>
      </c>
      <c r="J75" s="52">
        <v>-6.2394E-3</v>
      </c>
      <c r="K75" s="52">
        <v>-3.5238999999999999E-5</v>
      </c>
    </row>
    <row r="76" spans="1:31" x14ac:dyDescent="0.25">
      <c r="A76" s="79">
        <v>450</v>
      </c>
      <c r="B76" s="52">
        <v>-4.6571000000000001E-2</v>
      </c>
      <c r="C76" s="52">
        <v>0.13023999999999999</v>
      </c>
      <c r="D76" s="52">
        <v>4.7019999999999996E-3</v>
      </c>
      <c r="E76" s="52">
        <v>1.9115E-3</v>
      </c>
      <c r="F76" s="52">
        <v>1.4697E-3</v>
      </c>
      <c r="G76" s="52">
        <v>2.2057999999999999E-3</v>
      </c>
      <c r="H76" s="52">
        <v>1.1148E-3</v>
      </c>
      <c r="I76" s="52">
        <v>1.8353E-3</v>
      </c>
      <c r="J76" s="52">
        <v>-6.1257000000000004E-3</v>
      </c>
      <c r="K76" s="52">
        <v>-3.4746999999999998E-5</v>
      </c>
    </row>
    <row r="77" spans="1:31" x14ac:dyDescent="0.25">
      <c r="A77" s="79">
        <v>451</v>
      </c>
      <c r="B77" s="52">
        <v>-4.7688000000000001E-2</v>
      </c>
      <c r="C77" s="52">
        <v>0.12705</v>
      </c>
      <c r="D77" s="52">
        <v>8.3233999999999999E-3</v>
      </c>
      <c r="E77" s="52">
        <v>6.6861000000000004E-4</v>
      </c>
      <c r="F77" s="52">
        <v>1.9174000000000001E-3</v>
      </c>
      <c r="G77" s="52">
        <v>1.9312999999999999E-3</v>
      </c>
      <c r="H77" s="52">
        <v>1.1489E-3</v>
      </c>
      <c r="I77" s="52">
        <v>1.7872000000000001E-3</v>
      </c>
      <c r="J77" s="52">
        <v>-6.0130000000000001E-3</v>
      </c>
      <c r="K77" s="52">
        <v>-3.4910999999999998E-5</v>
      </c>
    </row>
    <row r="78" spans="1:31" x14ac:dyDescent="0.25">
      <c r="A78" s="79">
        <v>452</v>
      </c>
      <c r="B78" s="52">
        <v>-4.8242E-2</v>
      </c>
      <c r="C78" s="52">
        <v>0.12334000000000001</v>
      </c>
      <c r="D78" s="52">
        <v>1.2161E-2</v>
      </c>
      <c r="E78" s="52">
        <v>-6.4084000000000005E-4</v>
      </c>
      <c r="F78" s="52">
        <v>2.3869E-3</v>
      </c>
      <c r="G78" s="52">
        <v>1.6385E-3</v>
      </c>
      <c r="H78" s="52">
        <v>1.1843999999999999E-3</v>
      </c>
      <c r="I78" s="52">
        <v>1.7323E-3</v>
      </c>
      <c r="J78" s="52">
        <v>-5.9012999999999999E-3</v>
      </c>
      <c r="K78" s="52">
        <v>-3.5704000000000002E-5</v>
      </c>
    </row>
    <row r="79" spans="1:31" x14ac:dyDescent="0.25">
      <c r="A79" s="79">
        <v>453</v>
      </c>
      <c r="B79" s="52">
        <v>-4.8260999999999998E-2</v>
      </c>
      <c r="C79" s="52">
        <v>0.11912</v>
      </c>
      <c r="D79" s="52">
        <v>1.6192999999999999E-2</v>
      </c>
      <c r="E79" s="52">
        <v>-2.0070000000000001E-3</v>
      </c>
      <c r="F79" s="52">
        <v>2.8749000000000001E-3</v>
      </c>
      <c r="G79" s="52">
        <v>1.3293000000000001E-3</v>
      </c>
      <c r="H79" s="52">
        <v>1.2210000000000001E-3</v>
      </c>
      <c r="I79" s="52">
        <v>1.6712999999999999E-3</v>
      </c>
      <c r="J79" s="52">
        <v>-5.7908999999999999E-3</v>
      </c>
      <c r="K79" s="52">
        <v>-3.7095000000000003E-5</v>
      </c>
    </row>
    <row r="80" spans="1:31" x14ac:dyDescent="0.25">
      <c r="A80" s="79">
        <v>454</v>
      </c>
      <c r="B80" s="52">
        <v>-4.7780000000000003E-2</v>
      </c>
      <c r="C80" s="52">
        <v>0.11444</v>
      </c>
      <c r="D80" s="52">
        <v>2.0396999999999998E-2</v>
      </c>
      <c r="E80" s="52">
        <v>-3.4190000000000002E-3</v>
      </c>
      <c r="F80" s="52">
        <v>3.3774999999999999E-3</v>
      </c>
      <c r="G80" s="52">
        <v>1.0062000000000001E-3</v>
      </c>
      <c r="H80" s="52">
        <v>1.2584E-3</v>
      </c>
      <c r="I80" s="52">
        <v>1.6046999999999999E-3</v>
      </c>
      <c r="J80" s="52">
        <v>-5.6817999999999999E-3</v>
      </c>
      <c r="K80" s="52">
        <v>-3.9045000000000003E-5</v>
      </c>
    </row>
    <row r="81" spans="1:11" x14ac:dyDescent="0.25">
      <c r="A81" s="79">
        <v>455</v>
      </c>
      <c r="B81" s="52">
        <v>-4.6835000000000002E-2</v>
      </c>
      <c r="C81" s="52">
        <v>0.10935</v>
      </c>
      <c r="D81" s="52">
        <v>2.4746000000000001E-2</v>
      </c>
      <c r="E81" s="52">
        <v>-4.8649000000000001E-3</v>
      </c>
      <c r="F81" s="52">
        <v>3.8907E-3</v>
      </c>
      <c r="G81" s="52">
        <v>6.7166000000000003E-4</v>
      </c>
      <c r="H81" s="52">
        <v>1.2963E-3</v>
      </c>
      <c r="I81" s="52">
        <v>1.5332E-3</v>
      </c>
      <c r="J81" s="52">
        <v>-5.5742999999999999E-3</v>
      </c>
      <c r="K81" s="52">
        <v>-4.1508999999999998E-5</v>
      </c>
    </row>
    <row r="82" spans="1:11" x14ac:dyDescent="0.25">
      <c r="A82" s="79">
        <v>456</v>
      </c>
      <c r="B82" s="52">
        <v>-4.5467E-2</v>
      </c>
      <c r="C82" s="52">
        <v>0.10389</v>
      </c>
      <c r="D82" s="52">
        <v>2.9211000000000001E-2</v>
      </c>
      <c r="E82" s="52">
        <v>-6.3318999999999997E-3</v>
      </c>
      <c r="F82" s="52">
        <v>4.4099999999999999E-3</v>
      </c>
      <c r="G82" s="52">
        <v>3.2861000000000001E-4</v>
      </c>
      <c r="H82" s="52">
        <v>1.3342E-3</v>
      </c>
      <c r="I82" s="52">
        <v>1.4576000000000001E-3</v>
      </c>
      <c r="J82" s="52">
        <v>-5.4685000000000003E-3</v>
      </c>
      <c r="K82" s="52">
        <v>-4.4441999999999999E-5</v>
      </c>
    </row>
    <row r="83" spans="1:11" x14ac:dyDescent="0.25">
      <c r="A83" s="79">
        <v>457</v>
      </c>
      <c r="B83" s="52">
        <v>-4.3721000000000003E-2</v>
      </c>
      <c r="C83" s="52">
        <v>9.8103999999999997E-2</v>
      </c>
      <c r="D83" s="52">
        <v>3.3765000000000003E-2</v>
      </c>
      <c r="E83" s="52">
        <v>-7.8068E-3</v>
      </c>
      <c r="F83" s="52">
        <v>4.9306999999999997E-3</v>
      </c>
      <c r="G83" s="52">
        <v>-2.0052999999999999E-5</v>
      </c>
      <c r="H83" s="52">
        <v>1.3718000000000001E-3</v>
      </c>
      <c r="I83" s="52">
        <v>1.3786E-3</v>
      </c>
      <c r="J83" s="52">
        <v>-5.3647E-3</v>
      </c>
      <c r="K83" s="52">
        <v>-4.7794999999999999E-5</v>
      </c>
    </row>
    <row r="84" spans="1:11" x14ac:dyDescent="0.25">
      <c r="A84" s="79">
        <v>458</v>
      </c>
      <c r="B84" s="52">
        <v>-4.1640999999999997E-2</v>
      </c>
      <c r="C84" s="52">
        <v>9.2049000000000006E-2</v>
      </c>
      <c r="D84" s="52">
        <v>3.8377000000000001E-2</v>
      </c>
      <c r="E84" s="52">
        <v>-9.2756000000000002E-3</v>
      </c>
      <c r="F84" s="52">
        <v>5.4481E-3</v>
      </c>
      <c r="G84" s="52">
        <v>-3.7123000000000001E-4</v>
      </c>
      <c r="H84" s="52">
        <v>1.4086000000000001E-3</v>
      </c>
      <c r="I84" s="52">
        <v>1.2972000000000001E-3</v>
      </c>
      <c r="J84" s="52">
        <v>-5.2630000000000003E-3</v>
      </c>
      <c r="K84" s="52">
        <v>-5.1518999999999999E-5</v>
      </c>
    </row>
    <row r="85" spans="1:11" x14ac:dyDescent="0.25">
      <c r="A85" s="79">
        <v>459</v>
      </c>
      <c r="B85" s="52">
        <v>-3.9272000000000001E-2</v>
      </c>
      <c r="C85" s="52">
        <v>8.5774000000000003E-2</v>
      </c>
      <c r="D85" s="52">
        <v>4.3015999999999999E-2</v>
      </c>
      <c r="E85" s="52">
        <v>-1.0723999999999999E-2</v>
      </c>
      <c r="F85" s="52">
        <v>5.9569999999999996E-3</v>
      </c>
      <c r="G85" s="52">
        <v>-7.2174999999999995E-4</v>
      </c>
      <c r="H85" s="52">
        <v>1.4442999999999999E-3</v>
      </c>
      <c r="I85" s="52">
        <v>1.2139E-3</v>
      </c>
      <c r="J85" s="52">
        <v>-5.1634999999999997E-3</v>
      </c>
      <c r="K85" s="52">
        <v>-5.5563999999999999E-5</v>
      </c>
    </row>
    <row r="86" spans="1:11" x14ac:dyDescent="0.25">
      <c r="A86" s="79">
        <v>460</v>
      </c>
      <c r="B86" s="52">
        <v>-3.6660999999999999E-2</v>
      </c>
      <c r="C86" s="52">
        <v>7.9332E-2</v>
      </c>
      <c r="D86" s="52">
        <v>4.7649999999999998E-2</v>
      </c>
      <c r="E86" s="52">
        <v>-1.2137999999999999E-2</v>
      </c>
      <c r="F86" s="52">
        <v>6.4521999999999999E-3</v>
      </c>
      <c r="G86" s="52">
        <v>-1.0682999999999999E-3</v>
      </c>
      <c r="H86" s="52">
        <v>1.4782E-3</v>
      </c>
      <c r="I86" s="52">
        <v>1.1299000000000001E-3</v>
      </c>
      <c r="J86" s="52">
        <v>-5.0664999999999998E-3</v>
      </c>
      <c r="K86" s="52">
        <v>-5.9886000000000002E-5</v>
      </c>
    </row>
    <row r="87" spans="1:11" x14ac:dyDescent="0.25">
      <c r="A87" s="79">
        <v>461</v>
      </c>
      <c r="B87" s="52">
        <v>-3.3852E-2</v>
      </c>
      <c r="C87" s="52">
        <v>7.2771000000000002E-2</v>
      </c>
      <c r="D87" s="52">
        <v>5.2248999999999997E-2</v>
      </c>
      <c r="E87" s="52">
        <v>-1.3502E-2</v>
      </c>
      <c r="F87" s="52">
        <v>6.9284000000000004E-3</v>
      </c>
      <c r="G87" s="52">
        <v>-1.4077E-3</v>
      </c>
      <c r="H87" s="52">
        <v>1.5100000000000001E-3</v>
      </c>
      <c r="I87" s="52">
        <v>1.0457999999999999E-3</v>
      </c>
      <c r="J87" s="52">
        <v>-4.9721000000000001E-3</v>
      </c>
      <c r="K87" s="52">
        <v>-6.444E-5</v>
      </c>
    </row>
    <row r="88" spans="1:11" x14ac:dyDescent="0.25">
      <c r="A88" s="79">
        <v>462</v>
      </c>
      <c r="B88" s="52">
        <v>-3.0890000000000001E-2</v>
      </c>
      <c r="C88" s="52">
        <v>6.6143999999999994E-2</v>
      </c>
      <c r="D88" s="52">
        <v>5.6783E-2</v>
      </c>
      <c r="E88" s="52">
        <v>-1.4801999999999999E-2</v>
      </c>
      <c r="F88" s="52">
        <v>7.3803999999999996E-3</v>
      </c>
      <c r="G88" s="52">
        <v>-1.7365E-3</v>
      </c>
      <c r="H88" s="52">
        <v>1.5391000000000001E-3</v>
      </c>
      <c r="I88" s="52">
        <v>9.6241999999999996E-4</v>
      </c>
      <c r="J88" s="52">
        <v>-4.8805000000000003E-3</v>
      </c>
      <c r="K88" s="52">
        <v>-6.9190000000000007E-5</v>
      </c>
    </row>
    <row r="89" spans="1:11" x14ac:dyDescent="0.25">
      <c r="A89" s="79">
        <v>463</v>
      </c>
      <c r="B89" s="52">
        <v>-2.7817000000000001E-2</v>
      </c>
      <c r="C89" s="52">
        <v>5.9497000000000001E-2</v>
      </c>
      <c r="D89" s="52">
        <v>6.1219999999999997E-2</v>
      </c>
      <c r="E89" s="52">
        <v>-1.6024E-2</v>
      </c>
      <c r="F89" s="52">
        <v>7.8025000000000004E-3</v>
      </c>
      <c r="G89" s="52">
        <v>-2.0512999999999998E-3</v>
      </c>
      <c r="H89" s="52">
        <v>1.565E-3</v>
      </c>
      <c r="I89" s="52">
        <v>8.8069000000000005E-4</v>
      </c>
      <c r="J89" s="52">
        <v>-4.7917999999999997E-3</v>
      </c>
      <c r="K89" s="52">
        <v>-7.4101000000000001E-5</v>
      </c>
    </row>
    <row r="90" spans="1:11" x14ac:dyDescent="0.25">
      <c r="A90" s="79">
        <v>464</v>
      </c>
      <c r="B90" s="52">
        <v>-2.4673E-2</v>
      </c>
      <c r="C90" s="52">
        <v>5.2875999999999999E-2</v>
      </c>
      <c r="D90" s="52">
        <v>6.5532000000000007E-2</v>
      </c>
      <c r="E90" s="52">
        <v>-1.7152000000000001E-2</v>
      </c>
      <c r="F90" s="52">
        <v>8.1893999999999995E-3</v>
      </c>
      <c r="G90" s="52">
        <v>-2.3487999999999998E-3</v>
      </c>
      <c r="H90" s="52">
        <v>1.5870000000000001E-3</v>
      </c>
      <c r="I90" s="52">
        <v>8.0134E-4</v>
      </c>
      <c r="J90" s="52">
        <v>-4.7063000000000001E-3</v>
      </c>
      <c r="K90" s="52">
        <v>-7.9147999999999995E-5</v>
      </c>
    </row>
    <row r="91" spans="1:11" x14ac:dyDescent="0.25">
      <c r="A91" s="79">
        <v>465</v>
      </c>
      <c r="B91" s="52">
        <v>-2.1495E-2</v>
      </c>
      <c r="C91" s="52">
        <v>4.6324999999999998E-2</v>
      </c>
      <c r="D91" s="52">
        <v>6.9690000000000002E-2</v>
      </c>
      <c r="E91" s="52">
        <v>-1.8173999999999999E-2</v>
      </c>
      <c r="F91" s="52">
        <v>8.5354999999999997E-3</v>
      </c>
      <c r="G91" s="52">
        <v>-2.6256999999999999E-3</v>
      </c>
      <c r="H91" s="52">
        <v>1.6046999999999999E-3</v>
      </c>
      <c r="I91" s="52">
        <v>7.2510999999999995E-4</v>
      </c>
      <c r="J91" s="52">
        <v>-4.6240999999999999E-3</v>
      </c>
      <c r="K91" s="52">
        <v>-8.4309999999999997E-5</v>
      </c>
    </row>
    <row r="92" spans="1:11" x14ac:dyDescent="0.25">
      <c r="A92" s="79">
        <v>466</v>
      </c>
      <c r="B92" s="52">
        <v>-1.8318000000000001E-2</v>
      </c>
      <c r="C92" s="52">
        <v>3.9884999999999997E-2</v>
      </c>
      <c r="D92" s="52">
        <v>7.3667999999999997E-2</v>
      </c>
      <c r="E92" s="52">
        <v>-1.9074000000000001E-2</v>
      </c>
      <c r="F92" s="52">
        <v>8.8354999999999996E-3</v>
      </c>
      <c r="G92" s="52">
        <v>-2.8787999999999999E-3</v>
      </c>
      <c r="H92" s="52">
        <v>1.6174E-3</v>
      </c>
      <c r="I92" s="52">
        <v>6.5271999999999997E-4</v>
      </c>
      <c r="J92" s="52">
        <v>-4.5452000000000001E-3</v>
      </c>
      <c r="K92" s="52">
        <v>-8.9575999999999998E-5</v>
      </c>
    </row>
    <row r="93" spans="1:11" x14ac:dyDescent="0.25">
      <c r="A93" s="79">
        <v>467</v>
      </c>
      <c r="B93" s="52">
        <v>-1.5173000000000001E-2</v>
      </c>
      <c r="C93" s="52">
        <v>3.3591999999999997E-2</v>
      </c>
      <c r="D93" s="52">
        <v>7.7438999999999994E-2</v>
      </c>
      <c r="E93" s="52">
        <v>-1.984E-2</v>
      </c>
      <c r="F93" s="52">
        <v>9.0840000000000001E-3</v>
      </c>
      <c r="G93" s="52">
        <v>-3.1047000000000002E-3</v>
      </c>
      <c r="H93" s="52">
        <v>1.6245999999999999E-3</v>
      </c>
      <c r="I93" s="52">
        <v>5.8485000000000004E-4</v>
      </c>
      <c r="J93" s="52">
        <v>-4.47E-3</v>
      </c>
      <c r="K93" s="52">
        <v>-9.4938999999999993E-5</v>
      </c>
    </row>
    <row r="94" spans="1:11" x14ac:dyDescent="0.25">
      <c r="A94" s="79">
        <v>468</v>
      </c>
      <c r="B94" s="52">
        <v>-1.2088E-2</v>
      </c>
      <c r="C94" s="52">
        <v>2.7480999999999998E-2</v>
      </c>
      <c r="D94" s="52">
        <v>8.0979999999999996E-2</v>
      </c>
      <c r="E94" s="52">
        <v>-2.0459000000000001E-2</v>
      </c>
      <c r="F94" s="52">
        <v>9.2758000000000007E-3</v>
      </c>
      <c r="G94" s="52">
        <v>-3.3005E-3</v>
      </c>
      <c r="H94" s="52">
        <v>1.6256E-3</v>
      </c>
      <c r="I94" s="52">
        <v>5.2211E-4</v>
      </c>
      <c r="J94" s="52">
        <v>-4.3984000000000002E-3</v>
      </c>
      <c r="K94" s="52">
        <v>-1.004E-4</v>
      </c>
    </row>
    <row r="95" spans="1:11" x14ac:dyDescent="0.25">
      <c r="A95" s="79">
        <v>469</v>
      </c>
      <c r="B95" s="52">
        <v>-9.0868000000000008E-3</v>
      </c>
      <c r="C95" s="52">
        <v>2.1582E-2</v>
      </c>
      <c r="D95" s="52">
        <v>8.4266999999999995E-2</v>
      </c>
      <c r="E95" s="52">
        <v>-2.0920000000000001E-2</v>
      </c>
      <c r="F95" s="52">
        <v>9.4059E-3</v>
      </c>
      <c r="G95" s="52">
        <v>-3.4632E-3</v>
      </c>
      <c r="H95" s="52">
        <v>1.6199000000000001E-3</v>
      </c>
      <c r="I95" s="52">
        <v>4.6507999999999999E-4</v>
      </c>
      <c r="J95" s="52">
        <v>-4.3306000000000004E-3</v>
      </c>
      <c r="K95" s="52">
        <v>-1.0597E-4</v>
      </c>
    </row>
    <row r="96" spans="1:11" x14ac:dyDescent="0.25">
      <c r="A96" s="79">
        <v>470</v>
      </c>
      <c r="B96" s="52">
        <v>-6.1915E-3</v>
      </c>
      <c r="C96" s="52">
        <v>1.5923E-2</v>
      </c>
      <c r="D96" s="52">
        <v>8.7281999999999998E-2</v>
      </c>
      <c r="E96" s="52">
        <v>-2.121E-2</v>
      </c>
      <c r="F96" s="52">
        <v>9.4695999999999999E-3</v>
      </c>
      <c r="G96" s="52">
        <v>-3.5901000000000001E-3</v>
      </c>
      <c r="H96" s="52">
        <v>1.6069000000000001E-3</v>
      </c>
      <c r="I96" s="52">
        <v>4.1426000000000001E-4</v>
      </c>
      <c r="J96" s="52">
        <v>-4.2668000000000003E-3</v>
      </c>
      <c r="K96" s="52">
        <v>-1.1166E-4</v>
      </c>
    </row>
    <row r="97" spans="1:11" x14ac:dyDescent="0.25">
      <c r="A97" s="79">
        <v>471</v>
      </c>
      <c r="B97" s="52">
        <v>-3.4198000000000002E-3</v>
      </c>
      <c r="C97" s="52">
        <v>1.0526000000000001E-2</v>
      </c>
      <c r="D97" s="52">
        <v>9.0004000000000001E-2</v>
      </c>
      <c r="E97" s="52">
        <v>-2.1319000000000001E-2</v>
      </c>
      <c r="F97" s="52">
        <v>9.4625999999999998E-3</v>
      </c>
      <c r="G97" s="52">
        <v>-3.6786000000000002E-3</v>
      </c>
      <c r="H97" s="52">
        <v>1.5858999999999999E-3</v>
      </c>
      <c r="I97" s="52">
        <v>3.7011999999999999E-4</v>
      </c>
      <c r="J97" s="52">
        <v>-4.2069000000000004E-3</v>
      </c>
      <c r="K97" s="52">
        <v>-1.1749E-4</v>
      </c>
    </row>
    <row r="98" spans="1:11" x14ac:dyDescent="0.25">
      <c r="A98" s="79">
        <v>472</v>
      </c>
      <c r="B98" s="52">
        <v>-7.8669999999999999E-4</v>
      </c>
      <c r="C98" s="52">
        <v>5.4130999999999997E-3</v>
      </c>
      <c r="D98" s="52">
        <v>9.2418E-2</v>
      </c>
      <c r="E98" s="52">
        <v>-2.1238E-2</v>
      </c>
      <c r="F98" s="52">
        <v>9.3808999999999993E-3</v>
      </c>
      <c r="G98" s="52">
        <v>-3.7265000000000002E-3</v>
      </c>
      <c r="H98" s="52">
        <v>1.5567000000000001E-3</v>
      </c>
      <c r="I98" s="52">
        <v>3.3304E-4</v>
      </c>
      <c r="J98" s="52">
        <v>-4.1511999999999999E-3</v>
      </c>
      <c r="K98" s="52">
        <v>-1.2348E-4</v>
      </c>
    </row>
    <row r="99" spans="1:11" x14ac:dyDescent="0.25">
      <c r="A99" s="79">
        <v>473</v>
      </c>
      <c r="B99" s="52">
        <v>1.6957999999999999E-3</v>
      </c>
      <c r="C99" s="52">
        <v>6.0013000000000004E-4</v>
      </c>
      <c r="D99" s="52">
        <v>9.4509999999999997E-2</v>
      </c>
      <c r="E99" s="52">
        <v>-2.0959999999999999E-2</v>
      </c>
      <c r="F99" s="52">
        <v>9.2210999999999994E-3</v>
      </c>
      <c r="G99" s="52">
        <v>-3.7318E-3</v>
      </c>
      <c r="H99" s="52">
        <v>1.5185999999999999E-3</v>
      </c>
      <c r="I99" s="52">
        <v>3.0336000000000002E-4</v>
      </c>
      <c r="J99" s="52">
        <v>-4.0996000000000001E-3</v>
      </c>
      <c r="K99" s="52">
        <v>-1.2965000000000001E-4</v>
      </c>
    </row>
    <row r="100" spans="1:11" x14ac:dyDescent="0.25">
      <c r="A100" s="79">
        <v>474</v>
      </c>
      <c r="B100" s="52">
        <v>4.0182000000000004E-3</v>
      </c>
      <c r="C100" s="52">
        <v>-3.8988E-3</v>
      </c>
      <c r="D100" s="52">
        <v>9.6267000000000005E-2</v>
      </c>
      <c r="E100" s="52">
        <v>-2.0476000000000001E-2</v>
      </c>
      <c r="F100" s="52">
        <v>8.9803999999999995E-3</v>
      </c>
      <c r="G100" s="52">
        <v>-3.6928E-3</v>
      </c>
      <c r="H100" s="52">
        <v>1.4713E-3</v>
      </c>
      <c r="I100" s="52">
        <v>2.8132999999999999E-4</v>
      </c>
      <c r="J100" s="52">
        <v>-4.0521999999999997E-3</v>
      </c>
      <c r="K100" s="52">
        <v>-1.3603000000000001E-4</v>
      </c>
    </row>
    <row r="101" spans="1:11" x14ac:dyDescent="0.25">
      <c r="A101" s="79">
        <v>475</v>
      </c>
      <c r="B101" s="52">
        <v>6.1732999999999996E-3</v>
      </c>
      <c r="C101" s="52">
        <v>-8.0727999999999998E-3</v>
      </c>
      <c r="D101" s="52">
        <v>9.7679000000000002E-2</v>
      </c>
      <c r="E101" s="52">
        <v>-1.9782000000000001E-2</v>
      </c>
      <c r="F101" s="52">
        <v>8.6566000000000004E-3</v>
      </c>
      <c r="G101" s="52">
        <v>-3.6083999999999999E-3</v>
      </c>
      <c r="H101" s="52">
        <v>1.4146E-3</v>
      </c>
      <c r="I101" s="52">
        <v>2.6716000000000001E-4</v>
      </c>
      <c r="J101" s="52">
        <v>-4.0090000000000004E-3</v>
      </c>
      <c r="K101" s="52">
        <v>-1.4263000000000001E-4</v>
      </c>
    </row>
    <row r="102" spans="1:11" x14ac:dyDescent="0.25">
      <c r="A102" s="79">
        <v>476</v>
      </c>
      <c r="B102" s="52">
        <v>8.1560999999999995E-3</v>
      </c>
      <c r="C102" s="52">
        <v>-1.1913E-2</v>
      </c>
      <c r="D102" s="52">
        <v>9.8738000000000006E-2</v>
      </c>
      <c r="E102" s="52">
        <v>-1.8873999999999998E-2</v>
      </c>
      <c r="F102" s="52">
        <v>8.2482000000000007E-3</v>
      </c>
      <c r="G102" s="52">
        <v>-3.4776999999999998E-3</v>
      </c>
      <c r="H102" s="52">
        <v>1.3481999999999999E-3</v>
      </c>
      <c r="I102" s="52">
        <v>2.6094999999999997E-4</v>
      </c>
      <c r="J102" s="52">
        <v>-3.9700999999999998E-3</v>
      </c>
      <c r="K102" s="52">
        <v>-1.4949000000000001E-4</v>
      </c>
    </row>
    <row r="103" spans="1:11" x14ac:dyDescent="0.25">
      <c r="A103" s="79">
        <v>477</v>
      </c>
      <c r="B103" s="52">
        <v>9.9634000000000007E-3</v>
      </c>
      <c r="C103" s="52">
        <v>-1.5415E-2</v>
      </c>
      <c r="D103" s="52">
        <v>9.9441000000000002E-2</v>
      </c>
      <c r="E103" s="52">
        <v>-1.7749999999999998E-2</v>
      </c>
      <c r="F103" s="52">
        <v>7.7546999999999998E-3</v>
      </c>
      <c r="G103" s="52">
        <v>-3.3002999999999999E-3</v>
      </c>
      <c r="H103" s="52">
        <v>1.2721E-3</v>
      </c>
      <c r="I103" s="52">
        <v>2.6277000000000001E-4</v>
      </c>
      <c r="J103" s="52">
        <v>-3.9354000000000004E-3</v>
      </c>
      <c r="K103" s="52">
        <v>-1.5661000000000001E-4</v>
      </c>
    </row>
    <row r="104" spans="1:11" x14ac:dyDescent="0.25">
      <c r="A104" s="79">
        <v>478</v>
      </c>
      <c r="B104" s="52">
        <v>1.1592999999999999E-2</v>
      </c>
      <c r="C104" s="52">
        <v>-1.8575000000000001E-2</v>
      </c>
      <c r="D104" s="52">
        <v>9.9782999999999997E-2</v>
      </c>
      <c r="E104" s="52">
        <v>-1.6407999999999999E-2</v>
      </c>
      <c r="F104" s="52">
        <v>7.1761999999999998E-3</v>
      </c>
      <c r="G104" s="52">
        <v>-3.0761999999999999E-3</v>
      </c>
      <c r="H104" s="52">
        <v>1.1862999999999999E-3</v>
      </c>
      <c r="I104" s="52">
        <v>2.7259000000000002E-4</v>
      </c>
      <c r="J104" s="52">
        <v>-3.9049000000000002E-3</v>
      </c>
      <c r="K104" s="52">
        <v>-1.6401E-4</v>
      </c>
    </row>
    <row r="105" spans="1:11" x14ac:dyDescent="0.25">
      <c r="A105" s="79">
        <v>479</v>
      </c>
      <c r="B105" s="52">
        <v>1.3046E-2</v>
      </c>
      <c r="C105" s="52">
        <v>-2.1392000000000001E-2</v>
      </c>
      <c r="D105" s="52">
        <v>9.9764000000000005E-2</v>
      </c>
      <c r="E105" s="52">
        <v>-1.485E-2</v>
      </c>
      <c r="F105" s="52">
        <v>6.5139999999999998E-3</v>
      </c>
      <c r="G105" s="52">
        <v>-2.8062E-3</v>
      </c>
      <c r="H105" s="52">
        <v>1.0908000000000001E-3</v>
      </c>
      <c r="I105" s="52">
        <v>2.9032E-4</v>
      </c>
      <c r="J105" s="52">
        <v>-3.8785E-3</v>
      </c>
      <c r="K105" s="52">
        <v>-1.7169E-4</v>
      </c>
    </row>
    <row r="106" spans="1:11" x14ac:dyDescent="0.25">
      <c r="A106" s="79">
        <v>480</v>
      </c>
      <c r="B106" s="52">
        <v>1.4322E-2</v>
      </c>
      <c r="C106" s="52">
        <v>-2.3866999999999999E-2</v>
      </c>
      <c r="D106" s="52">
        <v>9.9387000000000003E-2</v>
      </c>
      <c r="E106" s="52">
        <v>-1.3079E-2</v>
      </c>
      <c r="F106" s="52">
        <v>5.77E-3</v>
      </c>
      <c r="G106" s="52">
        <v>-2.4913000000000001E-3</v>
      </c>
      <c r="H106" s="52">
        <v>9.8604000000000009E-4</v>
      </c>
      <c r="I106" s="52">
        <v>3.1580999999999997E-4</v>
      </c>
      <c r="J106" s="52">
        <v>-3.8560999999999999E-3</v>
      </c>
      <c r="K106" s="52">
        <v>-1.7965E-4</v>
      </c>
    </row>
    <row r="107" spans="1:11" x14ac:dyDescent="0.25">
      <c r="A107" s="79">
        <v>481</v>
      </c>
      <c r="B107" s="52">
        <v>1.5422999999999999E-2</v>
      </c>
      <c r="C107" s="52">
        <v>-2.6002999999999998E-2</v>
      </c>
      <c r="D107" s="52">
        <v>9.8654000000000006E-2</v>
      </c>
      <c r="E107" s="52">
        <v>-1.1098999999999999E-2</v>
      </c>
      <c r="F107" s="52">
        <v>4.9473E-3</v>
      </c>
      <c r="G107" s="52">
        <v>-2.1329999999999999E-3</v>
      </c>
      <c r="H107" s="52">
        <v>8.7235999999999998E-4</v>
      </c>
      <c r="I107" s="52">
        <v>3.4882000000000001E-4</v>
      </c>
      <c r="J107" s="52">
        <v>-3.8376999999999999E-3</v>
      </c>
      <c r="K107" s="52">
        <v>-1.8788E-4</v>
      </c>
    </row>
    <row r="108" spans="1:11" x14ac:dyDescent="0.25">
      <c r="A108" s="79">
        <v>482</v>
      </c>
      <c r="B108" s="52">
        <v>1.6352999999999999E-2</v>
      </c>
      <c r="C108" s="52">
        <v>-2.7806000000000001E-2</v>
      </c>
      <c r="D108" s="52">
        <v>9.7573999999999994E-2</v>
      </c>
      <c r="E108" s="52">
        <v>-8.9154000000000004E-3</v>
      </c>
      <c r="F108" s="52">
        <v>4.0496999999999998E-3</v>
      </c>
      <c r="G108" s="52">
        <v>-1.7335E-3</v>
      </c>
      <c r="H108" s="52">
        <v>7.5027999999999998E-4</v>
      </c>
      <c r="I108" s="52">
        <v>3.8905E-4</v>
      </c>
      <c r="J108" s="52">
        <v>-3.823E-3</v>
      </c>
      <c r="K108" s="52">
        <v>-1.9637999999999999E-4</v>
      </c>
    </row>
    <row r="109" spans="1:11" x14ac:dyDescent="0.25">
      <c r="A109" s="79">
        <v>483</v>
      </c>
      <c r="B109" s="52">
        <v>1.7115999999999999E-2</v>
      </c>
      <c r="C109" s="52">
        <v>-2.9281999999999999E-2</v>
      </c>
      <c r="D109" s="52">
        <v>9.6154000000000003E-2</v>
      </c>
      <c r="E109" s="52">
        <v>-6.5372E-3</v>
      </c>
      <c r="F109" s="52">
        <v>3.0820000000000001E-3</v>
      </c>
      <c r="G109" s="52">
        <v>-1.2953999999999999E-3</v>
      </c>
      <c r="H109" s="52">
        <v>6.2045000000000004E-4</v>
      </c>
      <c r="I109" s="52">
        <v>4.3614000000000001E-4</v>
      </c>
      <c r="J109" s="52">
        <v>-3.8119E-3</v>
      </c>
      <c r="K109" s="52">
        <v>-2.0510999999999999E-4</v>
      </c>
    </row>
    <row r="110" spans="1:11" x14ac:dyDescent="0.25">
      <c r="A110" s="79">
        <v>484</v>
      </c>
      <c r="B110" s="52">
        <v>1.7715999999999999E-2</v>
      </c>
      <c r="C110" s="52">
        <v>-3.0439999999999998E-2</v>
      </c>
      <c r="D110" s="52">
        <v>9.4405000000000003E-2</v>
      </c>
      <c r="E110" s="52">
        <v>-3.9735999999999999E-3</v>
      </c>
      <c r="F110" s="52">
        <v>2.0498000000000001E-3</v>
      </c>
      <c r="G110" s="52">
        <v>-8.2156000000000004E-4</v>
      </c>
      <c r="H110" s="52">
        <v>4.8364000000000002E-4</v>
      </c>
      <c r="I110" s="52">
        <v>4.8966000000000005E-4</v>
      </c>
      <c r="J110" s="52">
        <v>-3.8043E-3</v>
      </c>
      <c r="K110" s="52">
        <v>-2.1405999999999999E-4</v>
      </c>
    </row>
    <row r="111" spans="1:11" x14ac:dyDescent="0.25">
      <c r="A111" s="79">
        <v>485</v>
      </c>
      <c r="B111" s="52">
        <v>1.8157E-2</v>
      </c>
      <c r="C111" s="52">
        <v>-3.1288999999999997E-2</v>
      </c>
      <c r="D111" s="52">
        <v>9.2339000000000004E-2</v>
      </c>
      <c r="E111" s="52">
        <v>-1.2354E-3</v>
      </c>
      <c r="F111" s="52">
        <v>9.5958000000000002E-4</v>
      </c>
      <c r="G111" s="52">
        <v>-3.1555999999999999E-4</v>
      </c>
      <c r="H111" s="52">
        <v>3.4069999999999999E-4</v>
      </c>
      <c r="I111" s="52">
        <v>5.4913E-4</v>
      </c>
      <c r="J111" s="52">
        <v>-3.7999000000000002E-3</v>
      </c>
      <c r="K111" s="52">
        <v>-2.2317999999999999E-4</v>
      </c>
    </row>
    <row r="112" spans="1:11" x14ac:dyDescent="0.25">
      <c r="A112" s="79">
        <v>486</v>
      </c>
      <c r="B112" s="52">
        <v>1.8447999999999999E-2</v>
      </c>
      <c r="C112" s="52">
        <v>-3.184E-2</v>
      </c>
      <c r="D112" s="52">
        <v>8.9971999999999996E-2</v>
      </c>
      <c r="E112" s="52">
        <v>1.665E-3</v>
      </c>
      <c r="F112" s="52">
        <v>-1.8149999999999999E-4</v>
      </c>
      <c r="G112" s="52">
        <v>2.1880000000000001E-4</v>
      </c>
      <c r="H112" s="52">
        <v>1.9260999999999999E-4</v>
      </c>
      <c r="I112" s="52">
        <v>6.1401999999999995E-4</v>
      </c>
      <c r="J112" s="52">
        <v>-3.7986000000000001E-3</v>
      </c>
      <c r="K112" s="52">
        <v>-2.3243999999999999E-4</v>
      </c>
    </row>
    <row r="113" spans="1:11" x14ac:dyDescent="0.25">
      <c r="A113" s="79">
        <v>487</v>
      </c>
      <c r="B113" s="52">
        <v>1.8592000000000001E-2</v>
      </c>
      <c r="C113" s="52">
        <v>-3.2106999999999997E-2</v>
      </c>
      <c r="D113" s="52">
        <v>8.7318999999999994E-2</v>
      </c>
      <c r="E113" s="52">
        <v>4.7140999999999997E-3</v>
      </c>
      <c r="F113" s="52">
        <v>-1.3656E-3</v>
      </c>
      <c r="G113" s="52">
        <v>7.7733000000000001E-4</v>
      </c>
      <c r="H113" s="52">
        <v>4.0432000000000002E-5</v>
      </c>
      <c r="I113" s="52">
        <v>6.8373999999999996E-4</v>
      </c>
      <c r="J113" s="52">
        <v>-3.8E-3</v>
      </c>
      <c r="K113" s="52">
        <v>-2.4179E-4</v>
      </c>
    </row>
    <row r="114" spans="1:11" x14ac:dyDescent="0.25">
      <c r="A114" s="79">
        <v>488</v>
      </c>
      <c r="B114" s="52">
        <v>1.8599000000000001E-2</v>
      </c>
      <c r="C114" s="52">
        <v>-3.2101999999999999E-2</v>
      </c>
      <c r="D114" s="52">
        <v>8.4398000000000001E-2</v>
      </c>
      <c r="E114" s="52">
        <v>7.8971000000000006E-3</v>
      </c>
      <c r="F114" s="52">
        <v>-2.5842999999999999E-3</v>
      </c>
      <c r="G114" s="52">
        <v>1.3554999999999999E-3</v>
      </c>
      <c r="H114" s="52">
        <v>-1.1471E-4</v>
      </c>
      <c r="I114" s="52">
        <v>7.5767E-4</v>
      </c>
      <c r="J114" s="52">
        <v>-3.8038999999999998E-3</v>
      </c>
      <c r="K114" s="52">
        <v>-2.5117999999999999E-4</v>
      </c>
    </row>
    <row r="115" spans="1:11" x14ac:dyDescent="0.25">
      <c r="A115" s="79">
        <v>489</v>
      </c>
      <c r="B115" s="52">
        <v>1.8474000000000001E-2</v>
      </c>
      <c r="C115" s="52">
        <v>-3.1841000000000001E-2</v>
      </c>
      <c r="D115" s="52">
        <v>8.1226999999999994E-2</v>
      </c>
      <c r="E115" s="52">
        <v>1.1198E-2</v>
      </c>
      <c r="F115" s="52">
        <v>-3.8287E-3</v>
      </c>
      <c r="G115" s="52">
        <v>1.9487E-3</v>
      </c>
      <c r="H115" s="52">
        <v>-2.7161999999999998E-4</v>
      </c>
      <c r="I115" s="52">
        <v>8.3515E-4</v>
      </c>
      <c r="J115" s="52">
        <v>-3.8100999999999999E-3</v>
      </c>
      <c r="K115" s="52">
        <v>-2.6056000000000001E-4</v>
      </c>
    </row>
    <row r="116" spans="1:11" x14ac:dyDescent="0.25">
      <c r="A116" s="79">
        <v>490</v>
      </c>
      <c r="B116" s="52">
        <v>1.8225000000000002E-2</v>
      </c>
      <c r="C116" s="52">
        <v>-3.1337999999999998E-2</v>
      </c>
      <c r="D116" s="52">
        <v>7.7826000000000006E-2</v>
      </c>
      <c r="E116" s="52">
        <v>1.4600999999999999E-2</v>
      </c>
      <c r="F116" s="52">
        <v>-5.0895000000000003E-3</v>
      </c>
      <c r="G116" s="52">
        <v>2.5517999999999999E-3</v>
      </c>
      <c r="H116" s="52">
        <v>-4.2904999999999999E-4</v>
      </c>
      <c r="I116" s="52">
        <v>9.1549000000000003E-4</v>
      </c>
      <c r="J116" s="52">
        <v>-3.8181999999999999E-3</v>
      </c>
      <c r="K116" s="52">
        <v>-2.6987000000000002E-4</v>
      </c>
    </row>
    <row r="117" spans="1:11" x14ac:dyDescent="0.25">
      <c r="A117" s="79">
        <v>491</v>
      </c>
      <c r="B117" s="52">
        <v>1.7861999999999999E-2</v>
      </c>
      <c r="C117" s="52">
        <v>-3.0609999999999998E-2</v>
      </c>
      <c r="D117" s="52">
        <v>7.4217000000000005E-2</v>
      </c>
      <c r="E117" s="52">
        <v>1.8088E-2</v>
      </c>
      <c r="F117" s="52">
        <v>-6.3569000000000004E-3</v>
      </c>
      <c r="G117" s="52">
        <v>3.1597999999999999E-3</v>
      </c>
      <c r="H117" s="52">
        <v>-5.8573999999999996E-4</v>
      </c>
      <c r="I117" s="52">
        <v>9.9798000000000009E-4</v>
      </c>
      <c r="J117" s="52">
        <v>-3.8279999999999998E-3</v>
      </c>
      <c r="K117" s="52">
        <v>-2.7905999999999997E-4</v>
      </c>
    </row>
    <row r="118" spans="1:11" x14ac:dyDescent="0.25">
      <c r="A118" s="79">
        <v>492</v>
      </c>
      <c r="B118" s="52">
        <v>1.7391E-2</v>
      </c>
      <c r="C118" s="52">
        <v>-2.9673000000000001E-2</v>
      </c>
      <c r="D118" s="52">
        <v>7.0419999999999996E-2</v>
      </c>
      <c r="E118" s="52">
        <v>2.1642000000000002E-2</v>
      </c>
      <c r="F118" s="52">
        <v>-7.6210999999999996E-3</v>
      </c>
      <c r="G118" s="52">
        <v>3.7675999999999999E-3</v>
      </c>
      <c r="H118" s="52">
        <v>-7.404E-4</v>
      </c>
      <c r="I118" s="52">
        <v>1.0819E-3</v>
      </c>
      <c r="J118" s="52">
        <v>-3.8392000000000001E-3</v>
      </c>
      <c r="K118" s="52">
        <v>-2.8805999999999998E-4</v>
      </c>
    </row>
    <row r="119" spans="1:11" x14ac:dyDescent="0.25">
      <c r="A119" s="79">
        <v>493</v>
      </c>
      <c r="B119" s="52">
        <v>1.6820999999999999E-2</v>
      </c>
      <c r="C119" s="52">
        <v>-2.8545000000000001E-2</v>
      </c>
      <c r="D119" s="52">
        <v>6.6459000000000004E-2</v>
      </c>
      <c r="E119" s="52">
        <v>2.5243000000000002E-2</v>
      </c>
      <c r="F119" s="52">
        <v>-8.8719000000000003E-3</v>
      </c>
      <c r="G119" s="52">
        <v>4.3698000000000001E-3</v>
      </c>
      <c r="H119" s="52">
        <v>-8.9172000000000003E-4</v>
      </c>
      <c r="I119" s="52">
        <v>1.1665E-3</v>
      </c>
      <c r="J119" s="52">
        <v>-3.8514E-3</v>
      </c>
      <c r="K119" s="52">
        <v>-2.9681E-4</v>
      </c>
    </row>
    <row r="120" spans="1:11" x14ac:dyDescent="0.25">
      <c r="A120" s="79">
        <v>494</v>
      </c>
      <c r="B120" s="52">
        <v>1.6160999999999998E-2</v>
      </c>
      <c r="C120" s="52">
        <v>-2.7241999999999999E-2</v>
      </c>
      <c r="D120" s="52">
        <v>6.2355000000000001E-2</v>
      </c>
      <c r="E120" s="52">
        <v>2.8874E-2</v>
      </c>
      <c r="F120" s="52">
        <v>-1.0099E-2</v>
      </c>
      <c r="G120" s="52">
        <v>4.9611999999999998E-3</v>
      </c>
      <c r="H120" s="52">
        <v>-1.0384000000000001E-3</v>
      </c>
      <c r="I120" s="52">
        <v>1.2509000000000001E-3</v>
      </c>
      <c r="J120" s="52">
        <v>-3.8643000000000002E-3</v>
      </c>
      <c r="K120" s="52">
        <v>-3.0527000000000001E-4</v>
      </c>
    </row>
    <row r="121" spans="1:11" x14ac:dyDescent="0.25">
      <c r="A121" s="79">
        <v>495</v>
      </c>
      <c r="B121" s="52">
        <v>1.542E-2</v>
      </c>
      <c r="C121" s="52">
        <v>-2.5784000000000001E-2</v>
      </c>
      <c r="D121" s="52">
        <v>5.8132999999999997E-2</v>
      </c>
      <c r="E121" s="52">
        <v>3.2514000000000001E-2</v>
      </c>
      <c r="F121" s="52">
        <v>-1.1292999999999999E-2</v>
      </c>
      <c r="G121" s="52">
        <v>5.5367000000000003E-3</v>
      </c>
      <c r="H121" s="52">
        <v>-1.1793000000000001E-3</v>
      </c>
      <c r="I121" s="52">
        <v>1.3346E-3</v>
      </c>
      <c r="J121" s="52">
        <v>-3.8776000000000001E-3</v>
      </c>
      <c r="K121" s="52">
        <v>-3.1335999999999999E-4</v>
      </c>
    </row>
    <row r="122" spans="1:11" x14ac:dyDescent="0.25">
      <c r="A122" s="79">
        <v>496</v>
      </c>
      <c r="B122" s="52">
        <v>1.4607E-2</v>
      </c>
      <c r="C122" s="52">
        <v>-2.4188000000000001E-2</v>
      </c>
      <c r="D122" s="52">
        <v>5.3815000000000002E-2</v>
      </c>
      <c r="E122" s="52">
        <v>3.6145999999999998E-2</v>
      </c>
      <c r="F122" s="52">
        <v>-1.2442999999999999E-2</v>
      </c>
      <c r="G122" s="52">
        <v>6.0911999999999997E-3</v>
      </c>
      <c r="H122" s="52">
        <v>-1.3129999999999999E-3</v>
      </c>
      <c r="I122" s="52">
        <v>1.4166999999999999E-3</v>
      </c>
      <c r="J122" s="52">
        <v>-3.8909999999999999E-3</v>
      </c>
      <c r="K122" s="52">
        <v>-3.2103999999999998E-4</v>
      </c>
    </row>
    <row r="123" spans="1:11" x14ac:dyDescent="0.25">
      <c r="A123" s="79">
        <v>497</v>
      </c>
      <c r="B123" s="52">
        <v>1.3731E-2</v>
      </c>
      <c r="C123" s="52">
        <v>-2.2473E-2</v>
      </c>
      <c r="D123" s="52">
        <v>4.9425999999999998E-2</v>
      </c>
      <c r="E123" s="52">
        <v>3.9750000000000001E-2</v>
      </c>
      <c r="F123" s="52">
        <v>-1.3539000000000001E-2</v>
      </c>
      <c r="G123" s="52">
        <v>6.6198000000000003E-3</v>
      </c>
      <c r="H123" s="52">
        <v>-1.4385999999999999E-3</v>
      </c>
      <c r="I123" s="52">
        <v>1.4963999999999999E-3</v>
      </c>
      <c r="J123" s="52">
        <v>-3.9041000000000002E-3</v>
      </c>
      <c r="K123" s="52">
        <v>-3.2824999999999998E-4</v>
      </c>
    </row>
    <row r="124" spans="1:11" x14ac:dyDescent="0.25">
      <c r="A124" s="79">
        <v>498</v>
      </c>
      <c r="B124" s="52">
        <v>1.2800000000000001E-2</v>
      </c>
      <c r="C124" s="52">
        <v>-2.0656000000000001E-2</v>
      </c>
      <c r="D124" s="52">
        <v>4.4988E-2</v>
      </c>
      <c r="E124" s="52">
        <v>4.3306999999999998E-2</v>
      </c>
      <c r="F124" s="52">
        <v>-1.4571000000000001E-2</v>
      </c>
      <c r="G124" s="52">
        <v>7.1177000000000002E-3</v>
      </c>
      <c r="H124" s="52">
        <v>-1.5548000000000001E-3</v>
      </c>
      <c r="I124" s="52">
        <v>1.5732000000000001E-3</v>
      </c>
      <c r="J124" s="52">
        <v>-3.9166000000000001E-3</v>
      </c>
      <c r="K124" s="52">
        <v>-3.3494999999999998E-4</v>
      </c>
    </row>
    <row r="125" spans="1:11" x14ac:dyDescent="0.25">
      <c r="A125" s="79">
        <v>499</v>
      </c>
      <c r="B125" s="52">
        <v>1.1825E-2</v>
      </c>
      <c r="C125" s="52">
        <v>-1.8755999999999998E-2</v>
      </c>
      <c r="D125" s="52">
        <v>4.0526E-2</v>
      </c>
      <c r="E125" s="52">
        <v>4.6797999999999999E-2</v>
      </c>
      <c r="F125" s="52">
        <v>-1.5531E-2</v>
      </c>
      <c r="G125" s="52">
        <v>7.5805000000000004E-3</v>
      </c>
      <c r="H125" s="52">
        <v>-1.6605999999999999E-3</v>
      </c>
      <c r="I125" s="52">
        <v>1.6461E-3</v>
      </c>
      <c r="J125" s="52">
        <v>-3.9281999999999997E-3</v>
      </c>
      <c r="K125" s="52">
        <v>-3.4109E-4</v>
      </c>
    </row>
    <row r="126" spans="1:11" x14ac:dyDescent="0.25">
      <c r="A126" s="79">
        <v>500</v>
      </c>
      <c r="B126" s="52">
        <v>1.0814000000000001E-2</v>
      </c>
      <c r="C126" s="52">
        <v>-1.6791E-2</v>
      </c>
      <c r="D126" s="52">
        <v>3.6061999999999997E-2</v>
      </c>
      <c r="E126" s="52">
        <v>5.0205E-2</v>
      </c>
      <c r="F126" s="52">
        <v>-1.6409E-2</v>
      </c>
      <c r="G126" s="52">
        <v>8.0040000000000007E-3</v>
      </c>
      <c r="H126" s="52">
        <v>-1.7551999999999999E-3</v>
      </c>
      <c r="I126" s="52">
        <v>1.7145999999999999E-3</v>
      </c>
      <c r="J126" s="52">
        <v>-3.9383999999999999E-3</v>
      </c>
      <c r="K126" s="52">
        <v>-3.4664E-4</v>
      </c>
    </row>
    <row r="127" spans="1:11" x14ac:dyDescent="0.25">
      <c r="A127" s="79">
        <v>501</v>
      </c>
      <c r="B127" s="52">
        <v>9.7750000000000007E-3</v>
      </c>
      <c r="C127" s="52">
        <v>-1.4777999999999999E-2</v>
      </c>
      <c r="D127" s="52">
        <v>3.1618E-2</v>
      </c>
      <c r="E127" s="52">
        <v>5.3509000000000001E-2</v>
      </c>
      <c r="F127" s="52">
        <v>-1.7195999999999999E-2</v>
      </c>
      <c r="G127" s="52">
        <v>8.3840000000000008E-3</v>
      </c>
      <c r="H127" s="52">
        <v>-1.8376E-3</v>
      </c>
      <c r="I127" s="52">
        <v>1.7780999999999999E-3</v>
      </c>
      <c r="J127" s="52">
        <v>-3.9471000000000003E-3</v>
      </c>
      <c r="K127" s="52">
        <v>-3.5156E-4</v>
      </c>
    </row>
    <row r="128" spans="1:11" x14ac:dyDescent="0.25">
      <c r="A128" s="79">
        <v>502</v>
      </c>
      <c r="B128" s="52">
        <v>8.7182000000000006E-3</v>
      </c>
      <c r="C128" s="52">
        <v>-1.2735E-2</v>
      </c>
      <c r="D128" s="52">
        <v>2.7217000000000002E-2</v>
      </c>
      <c r="E128" s="52">
        <v>5.6693E-2</v>
      </c>
      <c r="F128" s="52">
        <v>-1.7883E-2</v>
      </c>
      <c r="G128" s="52">
        <v>8.7168000000000002E-3</v>
      </c>
      <c r="H128" s="52">
        <v>-1.9070000000000001E-3</v>
      </c>
      <c r="I128" s="52">
        <v>1.8357E-3</v>
      </c>
      <c r="J128" s="52">
        <v>-3.9538000000000004E-3</v>
      </c>
      <c r="K128" s="52">
        <v>-3.5582000000000002E-4</v>
      </c>
    </row>
    <row r="129" spans="1:11" x14ac:dyDescent="0.25">
      <c r="A129" s="79">
        <v>503</v>
      </c>
      <c r="B129" s="52">
        <v>7.6518000000000003E-3</v>
      </c>
      <c r="C129" s="52">
        <v>-1.0678E-2</v>
      </c>
      <c r="D129" s="52">
        <v>2.2880999999999999E-2</v>
      </c>
      <c r="E129" s="52">
        <v>5.9740000000000001E-2</v>
      </c>
      <c r="F129" s="52">
        <v>-1.8464000000000001E-2</v>
      </c>
      <c r="G129" s="52">
        <v>8.9990000000000001E-3</v>
      </c>
      <c r="H129" s="52">
        <v>-1.9627999999999998E-3</v>
      </c>
      <c r="I129" s="52">
        <v>1.8871000000000001E-3</v>
      </c>
      <c r="J129" s="52">
        <v>-3.9582999999999997E-3</v>
      </c>
      <c r="K129" s="52">
        <v>-3.5940000000000001E-4</v>
      </c>
    </row>
    <row r="130" spans="1:11" x14ac:dyDescent="0.25">
      <c r="A130" s="79">
        <v>504</v>
      </c>
      <c r="B130" s="52">
        <v>6.5842000000000001E-3</v>
      </c>
      <c r="C130" s="52">
        <v>-8.6248000000000002E-3</v>
      </c>
      <c r="D130" s="52">
        <v>1.8630000000000001E-2</v>
      </c>
      <c r="E130" s="52">
        <v>6.2633999999999995E-2</v>
      </c>
      <c r="F130" s="52">
        <v>-1.8929999999999999E-2</v>
      </c>
      <c r="G130" s="52">
        <v>9.2271000000000002E-3</v>
      </c>
      <c r="H130" s="52">
        <v>-2.0041999999999998E-3</v>
      </c>
      <c r="I130" s="52">
        <v>1.9314E-3</v>
      </c>
      <c r="J130" s="52">
        <v>-3.9601000000000003E-3</v>
      </c>
      <c r="K130" s="52">
        <v>-3.6226999999999999E-4</v>
      </c>
    </row>
    <row r="131" spans="1:11" x14ac:dyDescent="0.25">
      <c r="A131" s="79">
        <v>505</v>
      </c>
      <c r="B131" s="52">
        <v>5.5234999999999998E-3</v>
      </c>
      <c r="C131" s="52">
        <v>-6.5900000000000004E-3</v>
      </c>
      <c r="D131" s="52">
        <v>1.4482999999999999E-2</v>
      </c>
      <c r="E131" s="52">
        <v>6.5357999999999999E-2</v>
      </c>
      <c r="F131" s="52">
        <v>-1.9272999999999998E-2</v>
      </c>
      <c r="G131" s="52">
        <v>9.3982000000000007E-3</v>
      </c>
      <c r="H131" s="52">
        <v>-2.0306E-3</v>
      </c>
      <c r="I131" s="52">
        <v>1.9683000000000001E-3</v>
      </c>
      <c r="J131" s="52">
        <v>-3.9591000000000001E-3</v>
      </c>
      <c r="K131" s="52">
        <v>-3.6443000000000001E-4</v>
      </c>
    </row>
    <row r="132" spans="1:11" x14ac:dyDescent="0.25">
      <c r="A132" s="79">
        <v>506</v>
      </c>
      <c r="B132" s="52">
        <v>4.4774999999999997E-3</v>
      </c>
      <c r="C132" s="52">
        <v>-4.5887000000000002E-3</v>
      </c>
      <c r="D132" s="52">
        <v>1.0460000000000001E-2</v>
      </c>
      <c r="E132" s="52">
        <v>6.7898E-2</v>
      </c>
      <c r="F132" s="52">
        <v>-1.9487999999999998E-2</v>
      </c>
      <c r="G132" s="52">
        <v>9.5092000000000006E-3</v>
      </c>
      <c r="H132" s="52">
        <v>-2.0414999999999999E-3</v>
      </c>
      <c r="I132" s="52">
        <v>1.9970999999999999E-3</v>
      </c>
      <c r="J132" s="52">
        <v>-3.9548999999999999E-3</v>
      </c>
      <c r="K132" s="52">
        <v>-3.6583999999999998E-4</v>
      </c>
    </row>
    <row r="133" spans="1:11" x14ac:dyDescent="0.25">
      <c r="A133" s="79">
        <v>507</v>
      </c>
      <c r="B133" s="52">
        <v>3.4534000000000001E-3</v>
      </c>
      <c r="C133" s="52">
        <v>-2.6350000000000002E-3</v>
      </c>
      <c r="D133" s="52">
        <v>6.5785000000000001E-3</v>
      </c>
      <c r="E133" s="52">
        <v>7.0238999999999996E-2</v>
      </c>
      <c r="F133" s="52">
        <v>-1.9567000000000001E-2</v>
      </c>
      <c r="G133" s="52">
        <v>9.5572000000000001E-3</v>
      </c>
      <c r="H133" s="52">
        <v>-2.0363E-3</v>
      </c>
      <c r="I133" s="52">
        <v>2.0173000000000001E-3</v>
      </c>
      <c r="J133" s="52">
        <v>-3.9471999999999997E-3</v>
      </c>
      <c r="K133" s="52">
        <v>-3.6651000000000001E-4</v>
      </c>
    </row>
    <row r="134" spans="1:11" x14ac:dyDescent="0.25">
      <c r="A134" s="79">
        <v>508</v>
      </c>
      <c r="B134" s="52">
        <v>2.4583000000000001E-3</v>
      </c>
      <c r="C134" s="52">
        <v>-7.4217E-4</v>
      </c>
      <c r="D134" s="52">
        <v>2.8549000000000001E-3</v>
      </c>
      <c r="E134" s="52">
        <v>7.2368000000000002E-2</v>
      </c>
      <c r="F134" s="52">
        <v>-1.9504000000000001E-2</v>
      </c>
      <c r="G134" s="52">
        <v>9.5394E-3</v>
      </c>
      <c r="H134" s="52">
        <v>-2.0143000000000001E-3</v>
      </c>
      <c r="I134" s="52">
        <v>2.0284999999999999E-3</v>
      </c>
      <c r="J134" s="52">
        <v>-3.9357999999999997E-3</v>
      </c>
      <c r="K134" s="52">
        <v>-3.6641000000000001E-4</v>
      </c>
    </row>
    <row r="135" spans="1:11" x14ac:dyDescent="0.25">
      <c r="A135" s="79">
        <v>509</v>
      </c>
      <c r="B135" s="52">
        <v>1.4982999999999999E-3</v>
      </c>
      <c r="C135" s="52">
        <v>1.0776E-3</v>
      </c>
      <c r="D135" s="52">
        <v>-6.9539999999999999E-4</v>
      </c>
      <c r="E135" s="52">
        <v>7.4272000000000005E-2</v>
      </c>
      <c r="F135" s="52">
        <v>-1.9293000000000001E-2</v>
      </c>
      <c r="G135" s="52">
        <v>9.4529999999999996E-3</v>
      </c>
      <c r="H135" s="52">
        <v>-1.9750000000000002E-3</v>
      </c>
      <c r="I135" s="52">
        <v>2.0300000000000001E-3</v>
      </c>
      <c r="J135" s="52">
        <v>-3.9204000000000001E-3</v>
      </c>
      <c r="K135" s="52">
        <v>-3.6552999999999998E-4</v>
      </c>
    </row>
    <row r="136" spans="1:11" x14ac:dyDescent="0.25">
      <c r="A136" s="79">
        <v>510</v>
      </c>
      <c r="B136" s="52">
        <v>5.7949E-4</v>
      </c>
      <c r="C136" s="52">
        <v>2.8132000000000001E-3</v>
      </c>
      <c r="D136" s="52">
        <v>-4.0584000000000002E-3</v>
      </c>
      <c r="E136" s="52">
        <v>7.5940999999999995E-2</v>
      </c>
      <c r="F136" s="52">
        <v>-1.8926999999999999E-2</v>
      </c>
      <c r="G136" s="52">
        <v>9.2952999999999994E-3</v>
      </c>
      <c r="H136" s="52">
        <v>-1.9177E-3</v>
      </c>
      <c r="I136" s="52">
        <v>2.0214999999999999E-3</v>
      </c>
      <c r="J136" s="52">
        <v>-3.9007E-3</v>
      </c>
      <c r="K136" s="52">
        <v>-3.6384999999999998E-4</v>
      </c>
    </row>
    <row r="137" spans="1:11" x14ac:dyDescent="0.25">
      <c r="A137" s="79">
        <v>511</v>
      </c>
      <c r="B137" s="52">
        <v>-2.9315E-4</v>
      </c>
      <c r="C137" s="52">
        <v>4.4546999999999998E-3</v>
      </c>
      <c r="D137" s="52">
        <v>-7.2215999999999999E-3</v>
      </c>
      <c r="E137" s="52">
        <v>7.7363000000000001E-2</v>
      </c>
      <c r="F137" s="52">
        <v>-1.8402999999999999E-2</v>
      </c>
      <c r="G137" s="52">
        <v>9.0635999999999998E-3</v>
      </c>
      <c r="H137" s="52">
        <v>-1.8419E-3</v>
      </c>
      <c r="I137" s="52">
        <v>2.0024999999999999E-3</v>
      </c>
      <c r="J137" s="52">
        <v>-3.8765000000000002E-3</v>
      </c>
      <c r="K137" s="52">
        <v>-3.6134999999999997E-4</v>
      </c>
    </row>
    <row r="138" spans="1:11" x14ac:dyDescent="0.25">
      <c r="A138" s="79">
        <v>512</v>
      </c>
      <c r="B138" s="52">
        <v>-1.1150000000000001E-3</v>
      </c>
      <c r="C138" s="52">
        <v>5.9931999999999997E-3</v>
      </c>
      <c r="D138" s="52">
        <v>-1.0174000000000001E-2</v>
      </c>
      <c r="E138" s="52">
        <v>7.8530000000000003E-2</v>
      </c>
      <c r="F138" s="52">
        <v>-1.7714000000000001E-2</v>
      </c>
      <c r="G138" s="52">
        <v>8.7551E-3</v>
      </c>
      <c r="H138" s="52">
        <v>-1.7466999999999999E-3</v>
      </c>
      <c r="I138" s="52">
        <v>1.9726000000000001E-3</v>
      </c>
      <c r="J138" s="52">
        <v>-3.8476999999999999E-3</v>
      </c>
      <c r="K138" s="52">
        <v>-3.5802000000000002E-4</v>
      </c>
    </row>
    <row r="139" spans="1:11" x14ac:dyDescent="0.25">
      <c r="A139" s="79">
        <v>513</v>
      </c>
      <c r="B139" s="52">
        <v>-1.8822999999999999E-3</v>
      </c>
      <c r="C139" s="52">
        <v>7.4210999999999999E-3</v>
      </c>
      <c r="D139" s="52">
        <v>-1.2906000000000001E-2</v>
      </c>
      <c r="E139" s="52">
        <v>7.9434000000000005E-2</v>
      </c>
      <c r="F139" s="52">
        <v>-1.6857E-2</v>
      </c>
      <c r="G139" s="52">
        <v>8.3674999999999999E-3</v>
      </c>
      <c r="H139" s="52">
        <v>-1.6316E-3</v>
      </c>
      <c r="I139" s="52">
        <v>1.9315000000000001E-3</v>
      </c>
      <c r="J139" s="52">
        <v>-3.8141E-3</v>
      </c>
      <c r="K139" s="52">
        <v>-3.5382000000000002E-4</v>
      </c>
    </row>
    <row r="140" spans="1:11" x14ac:dyDescent="0.25">
      <c r="A140" s="79">
        <v>514</v>
      </c>
      <c r="B140" s="52">
        <v>-2.5918999999999998E-3</v>
      </c>
      <c r="C140" s="52">
        <v>8.7322000000000007E-3</v>
      </c>
      <c r="D140" s="52">
        <v>-1.5409000000000001E-2</v>
      </c>
      <c r="E140" s="52">
        <v>8.0066999999999999E-2</v>
      </c>
      <c r="F140" s="52">
        <v>-1.5826E-2</v>
      </c>
      <c r="G140" s="52">
        <v>7.8983999999999999E-3</v>
      </c>
      <c r="H140" s="52">
        <v>-1.4959000000000001E-3</v>
      </c>
      <c r="I140" s="52">
        <v>1.8787000000000001E-3</v>
      </c>
      <c r="J140" s="52">
        <v>-3.7755000000000002E-3</v>
      </c>
      <c r="K140" s="52">
        <v>-3.4874E-4</v>
      </c>
    </row>
    <row r="141" spans="1:11" x14ac:dyDescent="0.25">
      <c r="A141" s="79">
        <v>515</v>
      </c>
      <c r="B141" s="52">
        <v>-3.2412000000000001E-3</v>
      </c>
      <c r="C141" s="52">
        <v>9.9212999999999992E-3</v>
      </c>
      <c r="D141" s="52">
        <v>-1.7677999999999999E-2</v>
      </c>
      <c r="E141" s="52">
        <v>8.0424999999999996E-2</v>
      </c>
      <c r="F141" s="52">
        <v>-1.4619E-2</v>
      </c>
      <c r="G141" s="52">
        <v>7.3458000000000004E-3</v>
      </c>
      <c r="H141" s="52">
        <v>-1.3389999999999999E-3</v>
      </c>
      <c r="I141" s="52">
        <v>1.8140999999999999E-3</v>
      </c>
      <c r="J141" s="52">
        <v>-3.7318999999999998E-3</v>
      </c>
      <c r="K141" s="52">
        <v>-3.4274000000000002E-4</v>
      </c>
    </row>
    <row r="142" spans="1:11" x14ac:dyDescent="0.25">
      <c r="A142" s="79">
        <v>516</v>
      </c>
      <c r="B142" s="52">
        <v>-3.8284999999999999E-3</v>
      </c>
      <c r="C142" s="52">
        <v>1.0985E-2</v>
      </c>
      <c r="D142" s="52">
        <v>-1.9706999999999999E-2</v>
      </c>
      <c r="E142" s="52">
        <v>8.0503000000000005E-2</v>
      </c>
      <c r="F142" s="52">
        <v>-1.3233E-2</v>
      </c>
      <c r="G142" s="52">
        <v>6.7079000000000001E-3</v>
      </c>
      <c r="H142" s="52">
        <v>-1.1605000000000001E-3</v>
      </c>
      <c r="I142" s="52">
        <v>1.7374999999999999E-3</v>
      </c>
      <c r="J142" s="52">
        <v>-3.6833E-3</v>
      </c>
      <c r="K142" s="52">
        <v>-3.3579999999999998E-4</v>
      </c>
    </row>
    <row r="143" spans="1:11" x14ac:dyDescent="0.25">
      <c r="A143" s="79">
        <v>517</v>
      </c>
      <c r="B143" s="52">
        <v>-4.3525999999999999E-3</v>
      </c>
      <c r="C143" s="52">
        <v>1.192E-2</v>
      </c>
      <c r="D143" s="52">
        <v>-2.1493999999999999E-2</v>
      </c>
      <c r="E143" s="52">
        <v>8.0300999999999997E-2</v>
      </c>
      <c r="F143" s="52">
        <v>-1.1667E-2</v>
      </c>
      <c r="G143" s="52">
        <v>5.9839000000000003E-3</v>
      </c>
      <c r="H143" s="52">
        <v>-9.5993000000000001E-4</v>
      </c>
      <c r="I143" s="52">
        <v>1.6486999999999999E-3</v>
      </c>
      <c r="J143" s="52">
        <v>-3.6294999999999999E-3</v>
      </c>
      <c r="K143" s="52">
        <v>-3.279E-4</v>
      </c>
    </row>
    <row r="144" spans="1:11" x14ac:dyDescent="0.25">
      <c r="A144" s="79">
        <v>518</v>
      </c>
      <c r="B144" s="52">
        <v>-4.8132000000000001E-3</v>
      </c>
      <c r="C144" s="52">
        <v>1.2725E-2</v>
      </c>
      <c r="D144" s="52">
        <v>-2.3037999999999999E-2</v>
      </c>
      <c r="E144" s="52">
        <v>7.9818E-2</v>
      </c>
      <c r="F144" s="52">
        <v>-9.9211999999999998E-3</v>
      </c>
      <c r="G144" s="52">
        <v>5.1732999999999996E-3</v>
      </c>
      <c r="H144" s="52">
        <v>-7.3716999999999999E-4</v>
      </c>
      <c r="I144" s="52">
        <v>1.5479000000000001E-3</v>
      </c>
      <c r="J144" s="52">
        <v>-3.5707999999999998E-3</v>
      </c>
      <c r="K144" s="52">
        <v>-3.1901999999999999E-4</v>
      </c>
    </row>
    <row r="145" spans="1:11" x14ac:dyDescent="0.25">
      <c r="A145" s="79">
        <v>519</v>
      </c>
      <c r="B145" s="52">
        <v>-5.2101999999999999E-3</v>
      </c>
      <c r="C145" s="52">
        <v>1.3401E-2</v>
      </c>
      <c r="D145" s="52">
        <v>-2.4340000000000001E-2</v>
      </c>
      <c r="E145" s="52">
        <v>7.9055E-2</v>
      </c>
      <c r="F145" s="52">
        <v>-7.9959000000000002E-3</v>
      </c>
      <c r="G145" s="52">
        <v>4.2766999999999996E-3</v>
      </c>
      <c r="H145" s="52">
        <v>-4.9226000000000001E-4</v>
      </c>
      <c r="I145" s="52">
        <v>1.4350000000000001E-3</v>
      </c>
      <c r="J145" s="52">
        <v>-3.5071E-3</v>
      </c>
      <c r="K145" s="52">
        <v>-3.0913000000000002E-4</v>
      </c>
    </row>
    <row r="146" spans="1:11" x14ac:dyDescent="0.25">
      <c r="A146" s="79">
        <v>520</v>
      </c>
      <c r="B146" s="52">
        <v>-5.5443000000000003E-3</v>
      </c>
      <c r="C146" s="52">
        <v>1.3949E-2</v>
      </c>
      <c r="D146" s="52">
        <v>-2.5402000000000001E-2</v>
      </c>
      <c r="E146" s="52">
        <v>7.8017000000000003E-2</v>
      </c>
      <c r="F146" s="52">
        <v>-5.8942999999999999E-3</v>
      </c>
      <c r="G146" s="52">
        <v>3.2956000000000001E-3</v>
      </c>
      <c r="H146" s="52">
        <v>-2.2556E-4</v>
      </c>
      <c r="I146" s="52">
        <v>1.3105E-3</v>
      </c>
      <c r="J146" s="52">
        <v>-3.4386999999999998E-3</v>
      </c>
      <c r="K146" s="52">
        <v>-2.9823000000000002E-4</v>
      </c>
    </row>
    <row r="147" spans="1:11" x14ac:dyDescent="0.25">
      <c r="A147" s="79">
        <v>521</v>
      </c>
      <c r="B147" s="52">
        <v>-5.8167000000000002E-3</v>
      </c>
      <c r="C147" s="52">
        <v>1.4370000000000001E-2</v>
      </c>
      <c r="D147" s="52">
        <v>-2.6227E-2</v>
      </c>
      <c r="E147" s="52">
        <v>7.6707999999999998E-2</v>
      </c>
      <c r="F147" s="52">
        <v>-3.6210000000000001E-3</v>
      </c>
      <c r="G147" s="52">
        <v>2.2325999999999999E-3</v>
      </c>
      <c r="H147" s="52">
        <v>6.2278000000000002E-5</v>
      </c>
      <c r="I147" s="52">
        <v>1.1747000000000001E-3</v>
      </c>
      <c r="J147" s="52">
        <v>-3.3658E-3</v>
      </c>
      <c r="K147" s="52">
        <v>-2.8632000000000001E-4</v>
      </c>
    </row>
    <row r="148" spans="1:11" x14ac:dyDescent="0.25">
      <c r="A148" s="79">
        <v>522</v>
      </c>
      <c r="B148" s="52">
        <v>-6.0286999999999997E-3</v>
      </c>
      <c r="C148" s="52">
        <v>1.4666999999999999E-2</v>
      </c>
      <c r="D148" s="52">
        <v>-2.6821000000000001E-2</v>
      </c>
      <c r="E148" s="52">
        <v>7.5137999999999996E-2</v>
      </c>
      <c r="F148" s="52">
        <v>-1.1823000000000001E-3</v>
      </c>
      <c r="G148" s="52">
        <v>1.0915E-3</v>
      </c>
      <c r="H148" s="52">
        <v>3.7020999999999999E-4</v>
      </c>
      <c r="I148" s="52">
        <v>1.0281999999999999E-3</v>
      </c>
      <c r="J148" s="52">
        <v>-3.2886999999999999E-3</v>
      </c>
      <c r="K148" s="52">
        <v>-2.7341000000000003E-4</v>
      </c>
    </row>
    <row r="149" spans="1:11" x14ac:dyDescent="0.25">
      <c r="A149" s="79">
        <v>523</v>
      </c>
      <c r="B149" s="52">
        <v>-6.1824999999999996E-3</v>
      </c>
      <c r="C149" s="52">
        <v>1.4845000000000001E-2</v>
      </c>
      <c r="D149" s="52">
        <v>-2.7192000000000001E-2</v>
      </c>
      <c r="E149" s="52">
        <v>7.3314000000000004E-2</v>
      </c>
      <c r="F149" s="52">
        <v>1.4134E-3</v>
      </c>
      <c r="G149" s="52">
        <v>-1.2237000000000001E-4</v>
      </c>
      <c r="H149" s="52">
        <v>6.9684E-4</v>
      </c>
      <c r="I149" s="52">
        <v>8.7175000000000002E-4</v>
      </c>
      <c r="J149" s="52">
        <v>-3.2077E-3</v>
      </c>
      <c r="K149" s="52">
        <v>-2.5952000000000001E-4</v>
      </c>
    </row>
    <row r="150" spans="1:11" x14ac:dyDescent="0.25">
      <c r="A150" s="79">
        <v>524</v>
      </c>
      <c r="B150" s="52">
        <v>-6.2802999999999999E-3</v>
      </c>
      <c r="C150" s="52">
        <v>1.4907999999999999E-2</v>
      </c>
      <c r="D150" s="52">
        <v>-2.7348000000000001E-2</v>
      </c>
      <c r="E150" s="52">
        <v>7.1249999999999994E-2</v>
      </c>
      <c r="F150" s="52">
        <v>4.1558000000000003E-3</v>
      </c>
      <c r="G150" s="52">
        <v>-1.4025999999999999E-3</v>
      </c>
      <c r="H150" s="52">
        <v>1.0403000000000001E-3</v>
      </c>
      <c r="I150" s="52">
        <v>7.0622000000000002E-4</v>
      </c>
      <c r="J150" s="52">
        <v>-3.1232E-3</v>
      </c>
      <c r="K150" s="52">
        <v>-2.4468E-4</v>
      </c>
    </row>
    <row r="151" spans="1:11" x14ac:dyDescent="0.25">
      <c r="A151" s="79">
        <v>525</v>
      </c>
      <c r="B151" s="52">
        <v>-6.3244E-3</v>
      </c>
      <c r="C151" s="52">
        <v>1.4862999999999999E-2</v>
      </c>
      <c r="D151" s="52">
        <v>-2.7299E-2</v>
      </c>
      <c r="E151" s="52">
        <v>6.8959000000000006E-2</v>
      </c>
      <c r="F151" s="52">
        <v>7.0327999999999996E-3</v>
      </c>
      <c r="G151" s="52">
        <v>-2.7414000000000002E-3</v>
      </c>
      <c r="H151" s="52">
        <v>1.3985E-3</v>
      </c>
      <c r="I151" s="52">
        <v>5.3269999999999999E-4</v>
      </c>
      <c r="J151" s="52">
        <v>-3.0357000000000001E-3</v>
      </c>
      <c r="K151" s="52">
        <v>-2.2893999999999999E-4</v>
      </c>
    </row>
    <row r="152" spans="1:11" x14ac:dyDescent="0.25">
      <c r="A152" s="79">
        <v>526</v>
      </c>
      <c r="B152" s="52">
        <v>-6.3176999999999999E-3</v>
      </c>
      <c r="C152" s="52">
        <v>1.4714E-2</v>
      </c>
      <c r="D152" s="52">
        <v>-2.7056E-2</v>
      </c>
      <c r="E152" s="52">
        <v>6.6456000000000001E-2</v>
      </c>
      <c r="F152" s="52">
        <v>1.0030000000000001E-2</v>
      </c>
      <c r="G152" s="52">
        <v>-4.1294000000000001E-3</v>
      </c>
      <c r="H152" s="52">
        <v>1.7687E-3</v>
      </c>
      <c r="I152" s="52">
        <v>3.5239000000000001E-4</v>
      </c>
      <c r="J152" s="52">
        <v>-2.9458000000000002E-3</v>
      </c>
      <c r="K152" s="52">
        <v>-2.1236000000000001E-4</v>
      </c>
    </row>
    <row r="153" spans="1:11" x14ac:dyDescent="0.25">
      <c r="A153" s="79">
        <v>527</v>
      </c>
      <c r="B153" s="52">
        <v>-6.2630999999999997E-3</v>
      </c>
      <c r="C153" s="52">
        <v>1.4468999999999999E-2</v>
      </c>
      <c r="D153" s="52">
        <v>-2.6630000000000001E-2</v>
      </c>
      <c r="E153" s="52">
        <v>6.3757999999999995E-2</v>
      </c>
      <c r="F153" s="52">
        <v>1.3132E-2</v>
      </c>
      <c r="G153" s="52">
        <v>-5.5564000000000004E-3</v>
      </c>
      <c r="H153" s="52">
        <v>2.1478999999999999E-3</v>
      </c>
      <c r="I153" s="52">
        <v>1.6663999999999999E-4</v>
      </c>
      <c r="J153" s="52">
        <v>-2.8538999999999999E-3</v>
      </c>
      <c r="K153" s="52">
        <v>-1.9500999999999999E-4</v>
      </c>
    </row>
    <row r="154" spans="1:11" x14ac:dyDescent="0.25">
      <c r="A154" s="79">
        <v>528</v>
      </c>
      <c r="B154" s="52">
        <v>-6.1636E-3</v>
      </c>
      <c r="C154" s="52">
        <v>1.4135E-2</v>
      </c>
      <c r="D154" s="52">
        <v>-2.6036E-2</v>
      </c>
      <c r="E154" s="52">
        <v>6.0884000000000001E-2</v>
      </c>
      <c r="F154" s="52">
        <v>1.6322E-2</v>
      </c>
      <c r="G154" s="52">
        <v>-7.0108000000000002E-3</v>
      </c>
      <c r="H154" s="52">
        <v>2.5330000000000001E-3</v>
      </c>
      <c r="I154" s="52">
        <v>-2.3062999999999999E-5</v>
      </c>
      <c r="J154" s="52">
        <v>-2.7607E-3</v>
      </c>
      <c r="K154" s="52">
        <v>-1.7699E-4</v>
      </c>
    </row>
    <row r="155" spans="1:11" x14ac:dyDescent="0.25">
      <c r="A155" s="79">
        <v>529</v>
      </c>
      <c r="B155" s="52">
        <v>-6.0223000000000004E-3</v>
      </c>
      <c r="C155" s="52">
        <v>1.3719E-2</v>
      </c>
      <c r="D155" s="52">
        <v>-2.5285999999999999E-2</v>
      </c>
      <c r="E155" s="52">
        <v>5.7853000000000002E-2</v>
      </c>
      <c r="F155" s="52">
        <v>1.958E-2</v>
      </c>
      <c r="G155" s="52">
        <v>-8.4802999999999996E-3</v>
      </c>
      <c r="H155" s="52">
        <v>2.9202E-3</v>
      </c>
      <c r="I155" s="52">
        <v>-2.1515E-4</v>
      </c>
      <c r="J155" s="52">
        <v>-2.6668999999999998E-3</v>
      </c>
      <c r="K155" s="52">
        <v>-1.5838000000000001E-4</v>
      </c>
    </row>
    <row r="156" spans="1:11" x14ac:dyDescent="0.25">
      <c r="A156" s="79">
        <v>530</v>
      </c>
      <c r="B156" s="52">
        <v>-5.8424000000000002E-3</v>
      </c>
      <c r="C156" s="52">
        <v>1.3228999999999999E-2</v>
      </c>
      <c r="D156" s="52">
        <v>-2.4395E-2</v>
      </c>
      <c r="E156" s="52">
        <v>5.4684999999999997E-2</v>
      </c>
      <c r="F156" s="52">
        <v>2.2886E-2</v>
      </c>
      <c r="G156" s="52">
        <v>-9.9515999999999997E-3</v>
      </c>
      <c r="H156" s="52">
        <v>3.3057E-3</v>
      </c>
      <c r="I156" s="52">
        <v>-4.0798000000000001E-4</v>
      </c>
      <c r="J156" s="52">
        <v>-2.5730000000000002E-3</v>
      </c>
      <c r="K156" s="52">
        <v>-1.3929E-4</v>
      </c>
    </row>
    <row r="157" spans="1:11" x14ac:dyDescent="0.25">
      <c r="A157" s="79">
        <v>531</v>
      </c>
      <c r="B157" s="52">
        <v>-5.6271000000000003E-3</v>
      </c>
      <c r="C157" s="52">
        <v>1.2671999999999999E-2</v>
      </c>
      <c r="D157" s="52">
        <v>-2.3377999999999999E-2</v>
      </c>
      <c r="E157" s="52">
        <v>5.1402000000000003E-2</v>
      </c>
      <c r="F157" s="52">
        <v>2.6221000000000001E-2</v>
      </c>
      <c r="G157" s="52">
        <v>-1.1410999999999999E-2</v>
      </c>
      <c r="H157" s="52">
        <v>3.6857000000000001E-3</v>
      </c>
      <c r="I157" s="52">
        <v>-5.9984000000000003E-4</v>
      </c>
      <c r="J157" s="52">
        <v>-2.4797E-3</v>
      </c>
      <c r="K157" s="52">
        <v>-1.1985E-4</v>
      </c>
    </row>
    <row r="158" spans="1:11" x14ac:dyDescent="0.25">
      <c r="A158" s="79">
        <v>532</v>
      </c>
      <c r="B158" s="52">
        <v>-5.3797000000000003E-3</v>
      </c>
      <c r="C158" s="52">
        <v>1.2057999999999999E-2</v>
      </c>
      <c r="D158" s="52">
        <v>-2.2248E-2</v>
      </c>
      <c r="E158" s="52">
        <v>4.8025999999999999E-2</v>
      </c>
      <c r="F158" s="52">
        <v>2.9562999999999999E-2</v>
      </c>
      <c r="G158" s="52">
        <v>-1.2845000000000001E-2</v>
      </c>
      <c r="H158" s="52">
        <v>4.0561E-3</v>
      </c>
      <c r="I158" s="52">
        <v>-7.8901999999999998E-4</v>
      </c>
      <c r="J158" s="52">
        <v>-2.3877999999999998E-3</v>
      </c>
      <c r="K158" s="52">
        <v>-1.0016E-4</v>
      </c>
    </row>
    <row r="159" spans="1:11" x14ac:dyDescent="0.25">
      <c r="A159" s="79">
        <v>533</v>
      </c>
      <c r="B159" s="52">
        <v>-5.1034000000000001E-3</v>
      </c>
      <c r="C159" s="52">
        <v>1.1393E-2</v>
      </c>
      <c r="D159" s="52">
        <v>-2.1021000000000001E-2</v>
      </c>
      <c r="E159" s="52">
        <v>4.4576999999999999E-2</v>
      </c>
      <c r="F159" s="52">
        <v>3.2890999999999997E-2</v>
      </c>
      <c r="G159" s="52">
        <v>-1.4238000000000001E-2</v>
      </c>
      <c r="H159" s="52">
        <v>4.4127000000000003E-3</v>
      </c>
      <c r="I159" s="52">
        <v>-9.7380000000000003E-4</v>
      </c>
      <c r="J159" s="52">
        <v>-2.2978E-3</v>
      </c>
      <c r="K159" s="52">
        <v>-8.0374E-5</v>
      </c>
    </row>
    <row r="160" spans="1:11" x14ac:dyDescent="0.25">
      <c r="A160" s="79">
        <v>534</v>
      </c>
      <c r="B160" s="52">
        <v>-4.8015000000000002E-3</v>
      </c>
      <c r="C160" s="52">
        <v>1.0685E-2</v>
      </c>
      <c r="D160" s="52">
        <v>-1.9710999999999999E-2</v>
      </c>
      <c r="E160" s="52">
        <v>4.1077000000000002E-2</v>
      </c>
      <c r="F160" s="52">
        <v>3.6183E-2</v>
      </c>
      <c r="G160" s="52">
        <v>-1.5577000000000001E-2</v>
      </c>
      <c r="H160" s="52">
        <v>4.7515999999999999E-3</v>
      </c>
      <c r="I160" s="52">
        <v>-1.1525000000000001E-3</v>
      </c>
      <c r="J160" s="52">
        <v>-2.2104E-3</v>
      </c>
      <c r="K160" s="52">
        <v>-6.0608E-5</v>
      </c>
    </row>
    <row r="161" spans="1:11" x14ac:dyDescent="0.25">
      <c r="A161" s="79">
        <v>535</v>
      </c>
      <c r="B161" s="52">
        <v>-4.4771000000000004E-3</v>
      </c>
      <c r="C161" s="52">
        <v>9.9419999999999994E-3</v>
      </c>
      <c r="D161" s="52">
        <v>-1.8332999999999999E-2</v>
      </c>
      <c r="E161" s="52">
        <v>3.7547999999999998E-2</v>
      </c>
      <c r="F161" s="52">
        <v>3.9419000000000003E-2</v>
      </c>
      <c r="G161" s="52">
        <v>-1.6848999999999999E-2</v>
      </c>
      <c r="H161" s="52">
        <v>5.0689000000000003E-3</v>
      </c>
      <c r="I161" s="52">
        <v>-1.3235E-3</v>
      </c>
      <c r="J161" s="52">
        <v>-2.1262E-3</v>
      </c>
      <c r="K161" s="52">
        <v>-4.0995999999999998E-5</v>
      </c>
    </row>
    <row r="162" spans="1:11" x14ac:dyDescent="0.25">
      <c r="A162" s="79">
        <v>536</v>
      </c>
      <c r="B162" s="52">
        <v>-4.1335E-3</v>
      </c>
      <c r="C162" s="52">
        <v>9.1713000000000003E-3</v>
      </c>
      <c r="D162" s="52">
        <v>-1.6900999999999999E-2</v>
      </c>
      <c r="E162" s="52">
        <v>3.4009999999999999E-2</v>
      </c>
      <c r="F162" s="52">
        <v>4.2577999999999998E-2</v>
      </c>
      <c r="G162" s="52">
        <v>-1.8038999999999999E-2</v>
      </c>
      <c r="H162" s="52">
        <v>5.3607999999999998E-3</v>
      </c>
      <c r="I162" s="52">
        <v>-1.4852000000000001E-3</v>
      </c>
      <c r="J162" s="52">
        <v>-2.0457000000000001E-3</v>
      </c>
      <c r="K162" s="52">
        <v>-2.1673000000000001E-5</v>
      </c>
    </row>
    <row r="163" spans="1:11" x14ac:dyDescent="0.25">
      <c r="A163" s="79">
        <v>537</v>
      </c>
      <c r="B163" s="52">
        <v>-3.7735999999999998E-3</v>
      </c>
      <c r="C163" s="52">
        <v>8.3798999999999992E-3</v>
      </c>
      <c r="D163" s="52">
        <v>-1.5428000000000001E-2</v>
      </c>
      <c r="E163" s="52">
        <v>3.0483E-2</v>
      </c>
      <c r="F163" s="52">
        <v>4.5642000000000002E-2</v>
      </c>
      <c r="G163" s="52">
        <v>-1.9134999999999999E-2</v>
      </c>
      <c r="H163" s="52">
        <v>5.6238E-3</v>
      </c>
      <c r="I163" s="52">
        <v>-1.6362E-3</v>
      </c>
      <c r="J163" s="52">
        <v>-1.9694999999999999E-3</v>
      </c>
      <c r="K163" s="52">
        <v>-2.7674E-6</v>
      </c>
    </row>
    <row r="164" spans="1:11" x14ac:dyDescent="0.25">
      <c r="A164" s="79">
        <v>538</v>
      </c>
      <c r="B164" s="52">
        <v>-3.4004999999999999E-3</v>
      </c>
      <c r="C164" s="52">
        <v>7.5747999999999996E-3</v>
      </c>
      <c r="D164" s="52">
        <v>-1.3927E-2</v>
      </c>
      <c r="E164" s="52">
        <v>2.6986E-2</v>
      </c>
      <c r="F164" s="52">
        <v>4.8591000000000002E-2</v>
      </c>
      <c r="G164" s="52">
        <v>-2.0125000000000001E-2</v>
      </c>
      <c r="H164" s="52">
        <v>5.8548000000000003E-3</v>
      </c>
      <c r="I164" s="52">
        <v>-1.7750999999999999E-3</v>
      </c>
      <c r="J164" s="52">
        <v>-1.8981E-3</v>
      </c>
      <c r="K164" s="52">
        <v>1.5593000000000001E-5</v>
      </c>
    </row>
    <row r="165" spans="1:11" x14ac:dyDescent="0.25">
      <c r="A165" s="79">
        <v>539</v>
      </c>
      <c r="B165" s="52">
        <v>-3.0171999999999998E-3</v>
      </c>
      <c r="C165" s="52">
        <v>6.7624E-3</v>
      </c>
      <c r="D165" s="52">
        <v>-1.2409999999999999E-2</v>
      </c>
      <c r="E165" s="52">
        <v>2.3535E-2</v>
      </c>
      <c r="F165" s="52">
        <v>5.1408000000000002E-2</v>
      </c>
      <c r="G165" s="52">
        <v>-2.0999E-2</v>
      </c>
      <c r="H165" s="52">
        <v>6.0507E-3</v>
      </c>
      <c r="I165" s="52">
        <v>-1.9008E-3</v>
      </c>
      <c r="J165" s="52">
        <v>-1.8320000000000001E-3</v>
      </c>
      <c r="K165" s="52">
        <v>3.3284000000000002E-5</v>
      </c>
    </row>
    <row r="166" spans="1:11" x14ac:dyDescent="0.25">
      <c r="A166" s="79">
        <v>540</v>
      </c>
      <c r="B166" s="52">
        <v>-2.6266000000000002E-3</v>
      </c>
      <c r="C166" s="52">
        <v>5.9489E-3</v>
      </c>
      <c r="D166" s="52">
        <v>-1.0888E-2</v>
      </c>
      <c r="E166" s="52">
        <v>2.0149E-2</v>
      </c>
      <c r="F166" s="52">
        <v>5.4078000000000001E-2</v>
      </c>
      <c r="G166" s="52">
        <v>-2.1746999999999999E-2</v>
      </c>
      <c r="H166" s="52">
        <v>6.2088999999999998E-3</v>
      </c>
      <c r="I166" s="52">
        <v>-2.0121000000000002E-3</v>
      </c>
      <c r="J166" s="52">
        <v>-1.7714E-3</v>
      </c>
      <c r="K166" s="52">
        <v>5.0191000000000001E-5</v>
      </c>
    </row>
    <row r="167" spans="1:11" x14ac:dyDescent="0.25">
      <c r="A167" s="79">
        <v>541</v>
      </c>
      <c r="B167" s="52">
        <v>-2.2315E-3</v>
      </c>
      <c r="C167" s="52">
        <v>5.1399999999999996E-3</v>
      </c>
      <c r="D167" s="52">
        <v>-9.3729999999999994E-3</v>
      </c>
      <c r="E167" s="52">
        <v>1.6841999999999999E-2</v>
      </c>
      <c r="F167" s="52">
        <v>5.6585000000000003E-2</v>
      </c>
      <c r="G167" s="52">
        <v>-2.2357999999999999E-2</v>
      </c>
      <c r="H167" s="52">
        <v>6.3273000000000001E-3</v>
      </c>
      <c r="I167" s="52">
        <v>-2.1080999999999999E-3</v>
      </c>
      <c r="J167" s="52">
        <v>-1.7167E-3</v>
      </c>
      <c r="K167" s="52">
        <v>6.6199999999999996E-5</v>
      </c>
    </row>
    <row r="168" spans="1:11" x14ac:dyDescent="0.25">
      <c r="A168" s="79">
        <v>542</v>
      </c>
      <c r="B168" s="52">
        <v>-1.8346E-3</v>
      </c>
      <c r="C168" s="52">
        <v>4.3410999999999996E-3</v>
      </c>
      <c r="D168" s="52">
        <v>-7.8741000000000002E-3</v>
      </c>
      <c r="E168" s="52">
        <v>1.3629E-2</v>
      </c>
      <c r="F168" s="52">
        <v>5.8916999999999997E-2</v>
      </c>
      <c r="G168" s="52">
        <v>-2.2827E-2</v>
      </c>
      <c r="H168" s="52">
        <v>6.4038999999999997E-3</v>
      </c>
      <c r="I168" s="52">
        <v>-2.1879999999999998E-3</v>
      </c>
      <c r="J168" s="52">
        <v>-1.6682000000000001E-3</v>
      </c>
      <c r="K168" s="52">
        <v>8.1207999999999999E-5</v>
      </c>
    </row>
    <row r="169" spans="1:11" x14ac:dyDescent="0.25">
      <c r="A169" s="79">
        <v>543</v>
      </c>
      <c r="B169" s="52">
        <v>-1.4384000000000001E-3</v>
      </c>
      <c r="C169" s="52">
        <v>3.5571000000000001E-3</v>
      </c>
      <c r="D169" s="52">
        <v>-6.4004999999999999E-3</v>
      </c>
      <c r="E169" s="52">
        <v>1.0522E-2</v>
      </c>
      <c r="F169" s="52">
        <v>6.1060999999999997E-2</v>
      </c>
      <c r="G169" s="52">
        <v>-2.3144999999999999E-2</v>
      </c>
      <c r="H169" s="52">
        <v>6.4371000000000003E-3</v>
      </c>
      <c r="I169" s="52">
        <v>-2.2510999999999998E-3</v>
      </c>
      <c r="J169" s="52">
        <v>-1.6260999999999999E-3</v>
      </c>
      <c r="K169" s="52">
        <v>9.5115E-5</v>
      </c>
    </row>
    <row r="170" spans="1:11" x14ac:dyDescent="0.25">
      <c r="A170" s="79">
        <v>544</v>
      </c>
      <c r="B170" s="52">
        <v>-1.0453999999999999E-3</v>
      </c>
      <c r="C170" s="52">
        <v>2.7927999999999998E-3</v>
      </c>
      <c r="D170" s="52">
        <v>-4.9607000000000002E-3</v>
      </c>
      <c r="E170" s="52">
        <v>7.5335000000000003E-3</v>
      </c>
      <c r="F170" s="52">
        <v>6.3006999999999994E-2</v>
      </c>
      <c r="G170" s="52">
        <v>-2.3307999999999999E-2</v>
      </c>
      <c r="H170" s="52">
        <v>6.4257000000000003E-3</v>
      </c>
      <c r="I170" s="52">
        <v>-2.297E-3</v>
      </c>
      <c r="J170" s="52">
        <v>-1.5906E-3</v>
      </c>
      <c r="K170" s="52">
        <v>1.0783E-4</v>
      </c>
    </row>
    <row r="171" spans="1:11" x14ac:dyDescent="0.25">
      <c r="A171" s="79">
        <v>545</v>
      </c>
      <c r="B171" s="52">
        <v>-6.5806000000000003E-4</v>
      </c>
      <c r="C171" s="52">
        <v>2.0522000000000001E-3</v>
      </c>
      <c r="D171" s="52">
        <v>-3.5623E-3</v>
      </c>
      <c r="E171" s="52">
        <v>4.6737000000000003E-3</v>
      </c>
      <c r="F171" s="52">
        <v>6.4745999999999998E-2</v>
      </c>
      <c r="G171" s="52">
        <v>-2.3310000000000001E-2</v>
      </c>
      <c r="H171" s="52">
        <v>6.3689000000000003E-3</v>
      </c>
      <c r="I171" s="52">
        <v>-2.3253000000000002E-3</v>
      </c>
      <c r="J171" s="52">
        <v>-1.5617000000000001E-3</v>
      </c>
      <c r="K171" s="52">
        <v>1.1927E-4</v>
      </c>
    </row>
    <row r="172" spans="1:11" x14ac:dyDescent="0.25">
      <c r="A172" s="79">
        <v>546</v>
      </c>
      <c r="B172" s="52">
        <v>-2.7856000000000002E-4</v>
      </c>
      <c r="C172" s="52">
        <v>1.3391E-3</v>
      </c>
      <c r="D172" s="52">
        <v>-2.2122999999999999E-3</v>
      </c>
      <c r="E172" s="52">
        <v>1.9518000000000001E-3</v>
      </c>
      <c r="F172" s="52">
        <v>6.6269999999999996E-2</v>
      </c>
      <c r="G172" s="52">
        <v>-2.3147999999999998E-2</v>
      </c>
      <c r="H172" s="52">
        <v>6.2662000000000004E-3</v>
      </c>
      <c r="I172" s="52">
        <v>-2.3357E-3</v>
      </c>
      <c r="J172" s="52">
        <v>-1.5395999999999999E-3</v>
      </c>
      <c r="K172" s="52">
        <v>1.2936999999999999E-4</v>
      </c>
    </row>
    <row r="173" spans="1:11" x14ac:dyDescent="0.25">
      <c r="A173" s="79">
        <v>547</v>
      </c>
      <c r="B173" s="52">
        <v>9.0985999999999999E-5</v>
      </c>
      <c r="C173" s="52">
        <v>6.5711000000000003E-4</v>
      </c>
      <c r="D173" s="52">
        <v>-9.1673000000000004E-4</v>
      </c>
      <c r="E173" s="52">
        <v>-6.2396000000000001E-4</v>
      </c>
      <c r="F173" s="52">
        <v>6.7572999999999994E-2</v>
      </c>
      <c r="G173" s="52">
        <v>-2.282E-2</v>
      </c>
      <c r="H173" s="52">
        <v>6.1174999999999997E-3</v>
      </c>
      <c r="I173" s="52">
        <v>-2.3281999999999999E-3</v>
      </c>
      <c r="J173" s="52">
        <v>-1.5242000000000001E-3</v>
      </c>
      <c r="K173" s="52">
        <v>1.3804E-4</v>
      </c>
    </row>
    <row r="174" spans="1:11" x14ac:dyDescent="0.25">
      <c r="A174" s="79">
        <v>548</v>
      </c>
      <c r="B174" s="52">
        <v>4.4859000000000001E-4</v>
      </c>
      <c r="C174" s="52">
        <v>9.1259000000000002E-6</v>
      </c>
      <c r="D174" s="52">
        <v>3.1890999999999999E-4</v>
      </c>
      <c r="E174" s="52">
        <v>-3.0466999999999998E-3</v>
      </c>
      <c r="F174" s="52">
        <v>6.8649000000000002E-2</v>
      </c>
      <c r="G174" s="52">
        <v>-2.2322999999999999E-2</v>
      </c>
      <c r="H174" s="52">
        <v>5.9227999999999998E-3</v>
      </c>
      <c r="I174" s="52">
        <v>-2.3027E-3</v>
      </c>
      <c r="J174" s="52">
        <v>-1.5156E-3</v>
      </c>
      <c r="K174" s="52">
        <v>1.4522999999999999E-4</v>
      </c>
    </row>
    <row r="175" spans="1:11" x14ac:dyDescent="0.25">
      <c r="A175" s="79">
        <v>549</v>
      </c>
      <c r="B175" s="52">
        <v>7.9241999999999995E-4</v>
      </c>
      <c r="C175" s="52">
        <v>-6.0212000000000004E-4</v>
      </c>
      <c r="D175" s="52">
        <v>1.4898999999999999E-3</v>
      </c>
      <c r="E175" s="52">
        <v>-5.3106999999999998E-3</v>
      </c>
      <c r="F175" s="52">
        <v>6.9496000000000002E-2</v>
      </c>
      <c r="G175" s="52">
        <v>-2.1656999999999999E-2</v>
      </c>
      <c r="H175" s="52">
        <v>5.6826000000000003E-3</v>
      </c>
      <c r="I175" s="52">
        <v>-2.2594E-3</v>
      </c>
      <c r="J175" s="52">
        <v>-1.5135999999999999E-3</v>
      </c>
      <c r="K175" s="52">
        <v>1.5087999999999999E-4</v>
      </c>
    </row>
    <row r="176" spans="1:11" x14ac:dyDescent="0.25">
      <c r="A176" s="79">
        <v>550</v>
      </c>
      <c r="B176" s="52">
        <v>1.1207999999999999E-3</v>
      </c>
      <c r="C176" s="52">
        <v>-1.1743000000000001E-3</v>
      </c>
      <c r="D176" s="52">
        <v>2.5920000000000001E-3</v>
      </c>
      <c r="E176" s="52">
        <v>-7.4108000000000004E-3</v>
      </c>
      <c r="F176" s="52">
        <v>7.0109000000000005E-2</v>
      </c>
      <c r="G176" s="52">
        <v>-2.0823000000000001E-2</v>
      </c>
      <c r="H176" s="52">
        <v>5.3977000000000001E-3</v>
      </c>
      <c r="I176" s="52">
        <v>-2.1984999999999999E-3</v>
      </c>
      <c r="J176" s="52">
        <v>-1.5181000000000001E-3</v>
      </c>
      <c r="K176" s="52">
        <v>1.5495999999999999E-4</v>
      </c>
    </row>
    <row r="177" spans="1:11" x14ac:dyDescent="0.25">
      <c r="A177" s="79">
        <v>551</v>
      </c>
      <c r="B177" s="52">
        <v>1.4319999999999999E-3</v>
      </c>
      <c r="C177" s="52">
        <v>-1.7053999999999999E-3</v>
      </c>
      <c r="D177" s="52">
        <v>3.6218000000000001E-3</v>
      </c>
      <c r="E177" s="52">
        <v>-9.3434E-3</v>
      </c>
      <c r="F177" s="52">
        <v>7.0487999999999995E-2</v>
      </c>
      <c r="G177" s="52">
        <v>-1.9821999999999999E-2</v>
      </c>
      <c r="H177" s="52">
        <v>5.0692000000000003E-3</v>
      </c>
      <c r="I177" s="52">
        <v>-2.1204000000000001E-3</v>
      </c>
      <c r="J177" s="52">
        <v>-1.5291E-3</v>
      </c>
      <c r="K177" s="52">
        <v>1.5741E-4</v>
      </c>
    </row>
    <row r="178" spans="1:11" x14ac:dyDescent="0.25">
      <c r="A178" s="79">
        <v>552</v>
      </c>
      <c r="B178" s="52">
        <v>1.7248000000000001E-3</v>
      </c>
      <c r="C178" s="52">
        <v>-2.1938000000000001E-3</v>
      </c>
      <c r="D178" s="52">
        <v>4.5763000000000002E-3</v>
      </c>
      <c r="E178" s="52">
        <v>-1.1106E-2</v>
      </c>
      <c r="F178" s="52">
        <v>7.0632E-2</v>
      </c>
      <c r="G178" s="52">
        <v>-1.8655000000000001E-2</v>
      </c>
      <c r="H178" s="52">
        <v>4.6982999999999999E-3</v>
      </c>
      <c r="I178" s="52">
        <v>-2.0255999999999998E-3</v>
      </c>
      <c r="J178" s="52">
        <v>-1.5462E-3</v>
      </c>
      <c r="K178" s="52">
        <v>1.5820999999999999E-4</v>
      </c>
    </row>
    <row r="179" spans="1:11" x14ac:dyDescent="0.25">
      <c r="A179" s="79">
        <v>553</v>
      </c>
      <c r="B179" s="52">
        <v>1.9978999999999999E-3</v>
      </c>
      <c r="C179" s="52">
        <v>-2.6381999999999998E-3</v>
      </c>
      <c r="D179" s="52">
        <v>5.4533000000000003E-3</v>
      </c>
      <c r="E179" s="52">
        <v>-1.2695E-2</v>
      </c>
      <c r="F179" s="52">
        <v>7.0541000000000006E-2</v>
      </c>
      <c r="G179" s="52">
        <v>-1.7325E-2</v>
      </c>
      <c r="H179" s="52">
        <v>4.2867000000000001E-3</v>
      </c>
      <c r="I179" s="52">
        <v>-1.9147000000000001E-3</v>
      </c>
      <c r="J179" s="52">
        <v>-1.5693E-3</v>
      </c>
      <c r="K179" s="52">
        <v>1.5734000000000001E-4</v>
      </c>
    </row>
    <row r="180" spans="1:11" x14ac:dyDescent="0.25">
      <c r="A180" s="79">
        <v>554</v>
      </c>
      <c r="B180" s="52">
        <v>2.2499999999999998E-3</v>
      </c>
      <c r="C180" s="52">
        <v>-3.0374E-3</v>
      </c>
      <c r="D180" s="52">
        <v>6.2507999999999999E-3</v>
      </c>
      <c r="E180" s="52">
        <v>-1.4111E-2</v>
      </c>
      <c r="F180" s="52">
        <v>7.0218000000000003E-2</v>
      </c>
      <c r="G180" s="52">
        <v>-1.5837E-2</v>
      </c>
      <c r="H180" s="52">
        <v>3.8362000000000001E-3</v>
      </c>
      <c r="I180" s="52">
        <v>-1.7882E-3</v>
      </c>
      <c r="J180" s="52">
        <v>-1.5981999999999999E-3</v>
      </c>
      <c r="K180" s="52">
        <v>1.5477000000000001E-4</v>
      </c>
    </row>
    <row r="181" spans="1:11" x14ac:dyDescent="0.25">
      <c r="A181" s="79">
        <v>555</v>
      </c>
      <c r="B181" s="52">
        <v>2.4803E-3</v>
      </c>
      <c r="C181" s="52">
        <v>-3.3907999999999998E-3</v>
      </c>
      <c r="D181" s="52">
        <v>6.9677000000000003E-3</v>
      </c>
      <c r="E181" s="52">
        <v>-1.5354E-2</v>
      </c>
      <c r="F181" s="52">
        <v>6.9664000000000004E-2</v>
      </c>
      <c r="G181" s="52">
        <v>-1.4194E-2</v>
      </c>
      <c r="H181" s="52">
        <v>3.3489000000000001E-3</v>
      </c>
      <c r="I181" s="52">
        <v>-1.647E-3</v>
      </c>
      <c r="J181" s="52">
        <v>-1.6325000000000001E-3</v>
      </c>
      <c r="K181" s="52">
        <v>1.5049E-4</v>
      </c>
    </row>
    <row r="182" spans="1:11" x14ac:dyDescent="0.25">
      <c r="A182" s="79">
        <v>556</v>
      </c>
      <c r="B182" s="52">
        <v>2.6878000000000002E-3</v>
      </c>
      <c r="C182" s="52">
        <v>-3.6979000000000001E-3</v>
      </c>
      <c r="D182" s="52">
        <v>7.6030999999999998E-3</v>
      </c>
      <c r="E182" s="52">
        <v>-1.6423E-2</v>
      </c>
      <c r="F182" s="52">
        <v>6.8885000000000002E-2</v>
      </c>
      <c r="G182" s="52">
        <v>-1.2401000000000001E-2</v>
      </c>
      <c r="H182" s="52">
        <v>2.8272000000000002E-3</v>
      </c>
      <c r="I182" s="52">
        <v>-1.4920000000000001E-3</v>
      </c>
      <c r="J182" s="52">
        <v>-1.6719E-3</v>
      </c>
      <c r="K182" s="52">
        <v>1.4451000000000001E-4</v>
      </c>
    </row>
    <row r="183" spans="1:11" x14ac:dyDescent="0.25">
      <c r="A183" s="79">
        <v>557</v>
      </c>
      <c r="B183" s="52">
        <v>2.8719000000000001E-3</v>
      </c>
      <c r="C183" s="52">
        <v>-3.9585999999999996E-3</v>
      </c>
      <c r="D183" s="52">
        <v>8.1568000000000005E-3</v>
      </c>
      <c r="E183" s="52">
        <v>-1.7321E-2</v>
      </c>
      <c r="F183" s="52">
        <v>6.7882999999999999E-2</v>
      </c>
      <c r="G183" s="52">
        <v>-1.0465E-2</v>
      </c>
      <c r="H183" s="52">
        <v>2.2737E-3</v>
      </c>
      <c r="I183" s="52">
        <v>-1.3239E-3</v>
      </c>
      <c r="J183" s="52">
        <v>-1.7163E-3</v>
      </c>
      <c r="K183" s="52">
        <v>1.3683E-4</v>
      </c>
    </row>
    <row r="184" spans="1:11" x14ac:dyDescent="0.25">
      <c r="A184" s="79">
        <v>558</v>
      </c>
      <c r="B184" s="52">
        <v>3.0319000000000001E-3</v>
      </c>
      <c r="C184" s="52">
        <v>-4.1729999999999996E-3</v>
      </c>
      <c r="D184" s="52">
        <v>8.6289000000000001E-3</v>
      </c>
      <c r="E184" s="52">
        <v>-1.8048999999999999E-2</v>
      </c>
      <c r="F184" s="52">
        <v>6.6665000000000002E-2</v>
      </c>
      <c r="G184" s="52">
        <v>-8.3925000000000007E-3</v>
      </c>
      <c r="H184" s="52">
        <v>1.6911999999999999E-3</v>
      </c>
      <c r="I184" s="52">
        <v>-1.1439E-3</v>
      </c>
      <c r="J184" s="52">
        <v>-1.7650000000000001E-3</v>
      </c>
      <c r="K184" s="52">
        <v>1.2746E-4</v>
      </c>
    </row>
    <row r="185" spans="1:11" x14ac:dyDescent="0.25">
      <c r="A185" s="79">
        <v>559</v>
      </c>
      <c r="B185" s="52">
        <v>3.1675000000000002E-3</v>
      </c>
      <c r="C185" s="52">
        <v>-4.3413000000000002E-3</v>
      </c>
      <c r="D185" s="52">
        <v>9.0200999999999996E-3</v>
      </c>
      <c r="E185" s="52">
        <v>-1.8610000000000002E-2</v>
      </c>
      <c r="F185" s="52">
        <v>6.5238000000000004E-2</v>
      </c>
      <c r="G185" s="52">
        <v>-6.1900999999999996E-3</v>
      </c>
      <c r="H185" s="52">
        <v>1.0826E-3</v>
      </c>
      <c r="I185" s="52">
        <v>-9.5310000000000002E-4</v>
      </c>
      <c r="J185" s="52">
        <v>-1.8178999999999999E-3</v>
      </c>
      <c r="K185" s="52">
        <v>1.1642999999999999E-4</v>
      </c>
    </row>
    <row r="186" spans="1:11" x14ac:dyDescent="0.25">
      <c r="A186" s="79">
        <v>560</v>
      </c>
      <c r="B186" s="52">
        <v>3.2783999999999999E-3</v>
      </c>
      <c r="C186" s="52">
        <v>-4.4643E-3</v>
      </c>
      <c r="D186" s="52">
        <v>9.3313000000000007E-3</v>
      </c>
      <c r="E186" s="52">
        <v>-1.9008000000000001E-2</v>
      </c>
      <c r="F186" s="52">
        <v>6.3607999999999998E-2</v>
      </c>
      <c r="G186" s="52">
        <v>-3.8662000000000002E-3</v>
      </c>
      <c r="H186" s="52">
        <v>4.5134E-4</v>
      </c>
      <c r="I186" s="52">
        <v>-7.5255000000000005E-4</v>
      </c>
      <c r="J186" s="52">
        <v>-1.8745000000000001E-3</v>
      </c>
      <c r="K186" s="52">
        <v>1.0375E-4</v>
      </c>
    </row>
    <row r="187" spans="1:11" x14ac:dyDescent="0.25">
      <c r="A187" s="79">
        <v>561</v>
      </c>
      <c r="B187" s="52">
        <v>3.3644999999999999E-3</v>
      </c>
      <c r="C187" s="52">
        <v>-4.5427000000000002E-3</v>
      </c>
      <c r="D187" s="52">
        <v>9.5639999999999996E-3</v>
      </c>
      <c r="E187" s="52">
        <v>-1.9247E-2</v>
      </c>
      <c r="F187" s="52">
        <v>6.1782999999999998E-2</v>
      </c>
      <c r="G187" s="52">
        <v>-1.4291E-3</v>
      </c>
      <c r="H187" s="52">
        <v>-1.9921000000000001E-4</v>
      </c>
      <c r="I187" s="52">
        <v>-5.4354000000000002E-4</v>
      </c>
      <c r="J187" s="52">
        <v>-1.9344E-3</v>
      </c>
      <c r="K187" s="52">
        <v>8.9464999999999998E-5</v>
      </c>
    </row>
    <row r="188" spans="1:11" x14ac:dyDescent="0.25">
      <c r="A188" s="79">
        <v>562</v>
      </c>
      <c r="B188" s="52">
        <v>3.4256999999999998E-3</v>
      </c>
      <c r="C188" s="52">
        <v>-4.5776000000000002E-3</v>
      </c>
      <c r="D188" s="52">
        <v>9.7199000000000001E-3</v>
      </c>
      <c r="E188" s="52">
        <v>-1.9331999999999998E-2</v>
      </c>
      <c r="F188" s="52">
        <v>5.9773E-2</v>
      </c>
      <c r="G188" s="52">
        <v>1.1117E-3</v>
      </c>
      <c r="H188" s="52">
        <v>-8.654E-4</v>
      </c>
      <c r="I188" s="52">
        <v>-3.2736000000000001E-4</v>
      </c>
      <c r="J188" s="52">
        <v>-1.9972000000000002E-3</v>
      </c>
      <c r="K188" s="52">
        <v>7.3616999999999997E-5</v>
      </c>
    </row>
    <row r="189" spans="1:11" x14ac:dyDescent="0.25">
      <c r="A189" s="79">
        <v>563</v>
      </c>
      <c r="B189" s="52">
        <v>3.4621000000000001E-3</v>
      </c>
      <c r="C189" s="52">
        <v>-4.5703000000000002E-3</v>
      </c>
      <c r="D189" s="52">
        <v>9.8011999999999995E-3</v>
      </c>
      <c r="E189" s="52">
        <v>-1.9268E-2</v>
      </c>
      <c r="F189" s="52">
        <v>5.7586999999999999E-2</v>
      </c>
      <c r="G189" s="52">
        <v>3.7466000000000001E-3</v>
      </c>
      <c r="H189" s="52">
        <v>-1.5433999999999999E-3</v>
      </c>
      <c r="I189" s="52">
        <v>-1.0535999999999999E-4</v>
      </c>
      <c r="J189" s="52">
        <v>-2.0623999999999998E-3</v>
      </c>
      <c r="K189" s="52">
        <v>5.6252999999999998E-5</v>
      </c>
    </row>
    <row r="190" spans="1:11" x14ac:dyDescent="0.25">
      <c r="A190" s="79">
        <v>564</v>
      </c>
      <c r="B190" s="52">
        <v>3.4740000000000001E-3</v>
      </c>
      <c r="C190" s="52">
        <v>-4.5221000000000003E-3</v>
      </c>
      <c r="D190" s="52">
        <v>9.8104000000000004E-3</v>
      </c>
      <c r="E190" s="52">
        <v>-1.9061999999999999E-2</v>
      </c>
      <c r="F190" s="52">
        <v>5.5234999999999999E-2</v>
      </c>
      <c r="G190" s="52">
        <v>6.4651999999999999E-3</v>
      </c>
      <c r="H190" s="52">
        <v>-2.2292000000000002E-3</v>
      </c>
      <c r="I190" s="52">
        <v>1.2103E-4</v>
      </c>
      <c r="J190" s="52">
        <v>-2.1296000000000002E-3</v>
      </c>
      <c r="K190" s="52">
        <v>3.7429999999999999E-5</v>
      </c>
    </row>
    <row r="191" spans="1:11" x14ac:dyDescent="0.25">
      <c r="A191" s="79">
        <v>565</v>
      </c>
      <c r="B191" s="52">
        <v>3.4619E-3</v>
      </c>
      <c r="C191" s="52">
        <v>-4.4349000000000003E-3</v>
      </c>
      <c r="D191" s="52">
        <v>9.7500999999999994E-3</v>
      </c>
      <c r="E191" s="52">
        <v>-1.8720000000000001E-2</v>
      </c>
      <c r="F191" s="52">
        <v>5.2728999999999998E-2</v>
      </c>
      <c r="G191" s="52">
        <v>9.2566999999999997E-3</v>
      </c>
      <c r="H191" s="52">
        <v>-2.9185999999999999E-3</v>
      </c>
      <c r="I191" s="52">
        <v>3.5037000000000002E-4</v>
      </c>
      <c r="J191" s="52">
        <v>-2.1982E-3</v>
      </c>
      <c r="K191" s="52">
        <v>1.7212000000000001E-5</v>
      </c>
    </row>
    <row r="192" spans="1:11" x14ac:dyDescent="0.25">
      <c r="A192" s="79">
        <v>566</v>
      </c>
      <c r="B192" s="52">
        <v>3.4261999999999999E-3</v>
      </c>
      <c r="C192" s="52">
        <v>-4.3103999999999998E-3</v>
      </c>
      <c r="D192" s="52">
        <v>9.6235000000000001E-3</v>
      </c>
      <c r="E192" s="52">
        <v>-1.8249000000000001E-2</v>
      </c>
      <c r="F192" s="52">
        <v>5.0081000000000001E-2</v>
      </c>
      <c r="G192" s="52">
        <v>1.2109999999999999E-2</v>
      </c>
      <c r="H192" s="52">
        <v>-3.6072999999999999E-3</v>
      </c>
      <c r="I192" s="52">
        <v>5.8111999999999997E-4</v>
      </c>
      <c r="J192" s="52">
        <v>-2.2679000000000002E-3</v>
      </c>
      <c r="K192" s="52">
        <v>-4.3327E-6</v>
      </c>
    </row>
    <row r="193" spans="1:11" x14ac:dyDescent="0.25">
      <c r="A193" s="79">
        <v>567</v>
      </c>
      <c r="B193" s="52">
        <v>3.3676000000000001E-3</v>
      </c>
      <c r="C193" s="52">
        <v>-4.1507000000000002E-3</v>
      </c>
      <c r="D193" s="52">
        <v>9.4339000000000003E-3</v>
      </c>
      <c r="E193" s="52">
        <v>-1.7656000000000002E-2</v>
      </c>
      <c r="F193" s="52">
        <v>4.7301000000000003E-2</v>
      </c>
      <c r="G193" s="52">
        <v>1.5011999999999999E-2</v>
      </c>
      <c r="H193" s="52">
        <v>-4.2908E-3</v>
      </c>
      <c r="I193" s="52">
        <v>8.1174999999999997E-4</v>
      </c>
      <c r="J193" s="52">
        <v>-2.3381999999999999E-3</v>
      </c>
      <c r="K193" s="52">
        <v>-2.7127E-5</v>
      </c>
    </row>
    <row r="194" spans="1:11" x14ac:dyDescent="0.25">
      <c r="A194" s="79">
        <v>568</v>
      </c>
      <c r="B194" s="52">
        <v>3.2869000000000002E-3</v>
      </c>
      <c r="C194" s="52">
        <v>-3.9578E-3</v>
      </c>
      <c r="D194" s="52">
        <v>9.1847999999999999E-3</v>
      </c>
      <c r="E194" s="52">
        <v>-1.695E-2</v>
      </c>
      <c r="F194" s="52">
        <v>4.4403999999999999E-2</v>
      </c>
      <c r="G194" s="52">
        <v>1.7953E-2</v>
      </c>
      <c r="H194" s="52">
        <v>-4.9645999999999996E-3</v>
      </c>
      <c r="I194" s="52">
        <v>1.0406E-3</v>
      </c>
      <c r="J194" s="52">
        <v>-2.4085000000000001E-3</v>
      </c>
      <c r="K194" s="52">
        <v>-5.1088999999999998E-5</v>
      </c>
    </row>
    <row r="195" spans="1:11" x14ac:dyDescent="0.25">
      <c r="A195" s="79">
        <v>569</v>
      </c>
      <c r="B195" s="52">
        <v>3.1849000000000001E-3</v>
      </c>
      <c r="C195" s="52">
        <v>-3.7342E-3</v>
      </c>
      <c r="D195" s="52">
        <v>8.8800000000000007E-3</v>
      </c>
      <c r="E195" s="52">
        <v>-1.6138E-2</v>
      </c>
      <c r="F195" s="52">
        <v>4.1403000000000002E-2</v>
      </c>
      <c r="G195" s="52">
        <v>2.0917999999999999E-2</v>
      </c>
      <c r="H195" s="52">
        <v>-5.6239999999999997E-3</v>
      </c>
      <c r="I195" s="52">
        <v>1.2662000000000001E-3</v>
      </c>
      <c r="J195" s="52">
        <v>-2.4783000000000001E-3</v>
      </c>
      <c r="K195" s="52">
        <v>-7.6130999999999993E-5</v>
      </c>
    </row>
    <row r="196" spans="1:11" x14ac:dyDescent="0.25">
      <c r="A196" s="79">
        <v>570</v>
      </c>
      <c r="B196" s="52">
        <v>3.0626999999999998E-3</v>
      </c>
      <c r="C196" s="52">
        <v>-3.4822E-3</v>
      </c>
      <c r="D196" s="52">
        <v>8.5234999999999998E-3</v>
      </c>
      <c r="E196" s="52">
        <v>-1.523E-2</v>
      </c>
      <c r="F196" s="52">
        <v>3.8310999999999998E-2</v>
      </c>
      <c r="G196" s="52">
        <v>2.3895E-2</v>
      </c>
      <c r="H196" s="52">
        <v>-6.2640999999999999E-3</v>
      </c>
      <c r="I196" s="52">
        <v>1.4867000000000001E-3</v>
      </c>
      <c r="J196" s="52">
        <v>-2.5471999999999999E-3</v>
      </c>
      <c r="K196" s="52">
        <v>-1.0216E-4</v>
      </c>
    </row>
    <row r="197" spans="1:11" x14ac:dyDescent="0.25">
      <c r="A197" s="79">
        <v>571</v>
      </c>
      <c r="B197" s="52">
        <v>2.9215000000000001E-3</v>
      </c>
      <c r="C197" s="52">
        <v>-3.2044999999999999E-3</v>
      </c>
      <c r="D197" s="52">
        <v>8.1192999999999994E-3</v>
      </c>
      <c r="E197" s="52">
        <v>-1.4234E-2</v>
      </c>
      <c r="F197" s="52">
        <v>3.5143000000000001E-2</v>
      </c>
      <c r="G197" s="52">
        <v>2.6870000000000002E-2</v>
      </c>
      <c r="H197" s="52">
        <v>-6.8801000000000001E-3</v>
      </c>
      <c r="I197" s="52">
        <v>1.7006E-3</v>
      </c>
      <c r="J197" s="52">
        <v>-2.6147000000000002E-3</v>
      </c>
      <c r="K197" s="52">
        <v>-1.2907000000000001E-4</v>
      </c>
    </row>
    <row r="198" spans="1:11" x14ac:dyDescent="0.25">
      <c r="A198" s="79">
        <v>572</v>
      </c>
      <c r="B198" s="52">
        <v>2.7623999999999999E-3</v>
      </c>
      <c r="C198" s="52">
        <v>-2.9037999999999998E-3</v>
      </c>
      <c r="D198" s="52">
        <v>7.6718999999999997E-3</v>
      </c>
      <c r="E198" s="52">
        <v>-1.316E-2</v>
      </c>
      <c r="F198" s="52">
        <v>3.1912999999999997E-2</v>
      </c>
      <c r="G198" s="52">
        <v>2.9831E-2</v>
      </c>
      <c r="H198" s="52">
        <v>-7.4671E-3</v>
      </c>
      <c r="I198" s="52">
        <v>1.9061E-3</v>
      </c>
      <c r="J198" s="52">
        <v>-2.6803E-3</v>
      </c>
      <c r="K198" s="52">
        <v>-1.5674999999999999E-4</v>
      </c>
    </row>
    <row r="199" spans="1:11" x14ac:dyDescent="0.25">
      <c r="A199" s="79">
        <v>573</v>
      </c>
      <c r="B199" s="52">
        <v>2.5868000000000002E-3</v>
      </c>
      <c r="C199" s="52">
        <v>-2.5826999999999998E-3</v>
      </c>
      <c r="D199" s="52">
        <v>7.1856000000000003E-3</v>
      </c>
      <c r="E199" s="52">
        <v>-1.2017E-2</v>
      </c>
      <c r="F199" s="52">
        <v>2.8636999999999999E-2</v>
      </c>
      <c r="G199" s="52">
        <v>3.2763E-2</v>
      </c>
      <c r="H199" s="52">
        <v>-8.0198999999999999E-3</v>
      </c>
      <c r="I199" s="52">
        <v>2.1015999999999999E-3</v>
      </c>
      <c r="J199" s="52">
        <v>-2.7434E-3</v>
      </c>
      <c r="K199" s="52">
        <v>-1.8510999999999999E-4</v>
      </c>
    </row>
    <row r="200" spans="1:11" x14ac:dyDescent="0.25">
      <c r="A200" s="79">
        <v>574</v>
      </c>
      <c r="B200" s="52">
        <v>2.3963000000000001E-3</v>
      </c>
      <c r="C200" s="52">
        <v>-2.2442999999999999E-3</v>
      </c>
      <c r="D200" s="52">
        <v>6.6649999999999999E-3</v>
      </c>
      <c r="E200" s="52">
        <v>-1.0814000000000001E-2</v>
      </c>
      <c r="F200" s="52">
        <v>2.5329000000000001E-2</v>
      </c>
      <c r="G200" s="52">
        <v>3.5652999999999997E-2</v>
      </c>
      <c r="H200" s="52">
        <v>-8.5337E-3</v>
      </c>
      <c r="I200" s="52">
        <v>2.2853000000000001E-3</v>
      </c>
      <c r="J200" s="52">
        <v>-2.8035999999999998E-3</v>
      </c>
      <c r="K200" s="52">
        <v>-2.1401999999999999E-4</v>
      </c>
    </row>
    <row r="201" spans="1:11" x14ac:dyDescent="0.25">
      <c r="A201" s="79">
        <v>575</v>
      </c>
      <c r="B201" s="52">
        <v>2.1922000000000001E-3</v>
      </c>
      <c r="C201" s="52">
        <v>-1.8915E-3</v>
      </c>
      <c r="D201" s="52">
        <v>6.1148000000000001E-3</v>
      </c>
      <c r="E201" s="52">
        <v>-9.5624999999999998E-3</v>
      </c>
      <c r="F201" s="52">
        <v>2.2005E-2</v>
      </c>
      <c r="G201" s="52">
        <v>3.8485999999999999E-2</v>
      </c>
      <c r="H201" s="52">
        <v>-9.0031999999999994E-3</v>
      </c>
      <c r="I201" s="52">
        <v>2.4556000000000001E-3</v>
      </c>
      <c r="J201" s="52">
        <v>-2.8603999999999999E-3</v>
      </c>
      <c r="K201" s="52">
        <v>-2.4336E-4</v>
      </c>
    </row>
    <row r="202" spans="1:11" x14ac:dyDescent="0.25">
      <c r="A202" s="79">
        <v>576</v>
      </c>
      <c r="B202" s="52">
        <v>1.9764000000000001E-3</v>
      </c>
      <c r="C202" s="52">
        <v>-1.5272E-3</v>
      </c>
      <c r="D202" s="52">
        <v>5.5396000000000004E-3</v>
      </c>
      <c r="E202" s="52">
        <v>-8.2711999999999994E-3</v>
      </c>
      <c r="F202" s="52">
        <v>1.8679999999999999E-2</v>
      </c>
      <c r="G202" s="52">
        <v>4.1249000000000001E-2</v>
      </c>
      <c r="H202" s="52">
        <v>-9.4236000000000007E-3</v>
      </c>
      <c r="I202" s="52">
        <v>2.6107000000000001E-3</v>
      </c>
      <c r="J202" s="52">
        <v>-2.9133000000000002E-3</v>
      </c>
      <c r="K202" s="52">
        <v>-2.7302000000000001E-4</v>
      </c>
    </row>
    <row r="203" spans="1:11" x14ac:dyDescent="0.25">
      <c r="A203" s="79">
        <v>577</v>
      </c>
      <c r="B203" s="52">
        <v>1.7504E-3</v>
      </c>
      <c r="C203" s="52">
        <v>-1.1546E-3</v>
      </c>
      <c r="D203" s="52">
        <v>4.9443000000000004E-3</v>
      </c>
      <c r="E203" s="52">
        <v>-6.9506000000000004E-3</v>
      </c>
      <c r="F203" s="52">
        <v>1.5370999999999999E-2</v>
      </c>
      <c r="G203" s="52">
        <v>4.3927000000000001E-2</v>
      </c>
      <c r="H203" s="52">
        <v>-9.7896000000000007E-3</v>
      </c>
      <c r="I203" s="52">
        <v>2.7491E-3</v>
      </c>
      <c r="J203" s="52">
        <v>-2.9618999999999999E-3</v>
      </c>
      <c r="K203" s="52">
        <v>-3.0286000000000001E-4</v>
      </c>
    </row>
    <row r="204" spans="1:11" x14ac:dyDescent="0.25">
      <c r="A204" s="79">
        <v>578</v>
      </c>
      <c r="B204" s="52">
        <v>1.5161E-3</v>
      </c>
      <c r="C204" s="52">
        <v>-7.7680999999999996E-4</v>
      </c>
      <c r="D204" s="52">
        <v>4.3337000000000002E-3</v>
      </c>
      <c r="E204" s="52">
        <v>-5.6106999999999997E-3</v>
      </c>
      <c r="F204" s="52">
        <v>1.2093E-2</v>
      </c>
      <c r="G204" s="52">
        <v>4.6504999999999998E-2</v>
      </c>
      <c r="H204" s="52">
        <v>-1.0097E-2</v>
      </c>
      <c r="I204" s="52">
        <v>2.869E-3</v>
      </c>
      <c r="J204" s="52">
        <v>-3.0057999999999999E-3</v>
      </c>
      <c r="K204" s="52">
        <v>-3.3274999999999998E-4</v>
      </c>
    </row>
    <row r="205" spans="1:11" x14ac:dyDescent="0.25">
      <c r="A205" s="79">
        <v>579</v>
      </c>
      <c r="B205" s="52">
        <v>1.2753E-3</v>
      </c>
      <c r="C205" s="52">
        <v>-3.9688000000000001E-4</v>
      </c>
      <c r="D205" s="52">
        <v>3.7125999999999999E-3</v>
      </c>
      <c r="E205" s="52">
        <v>-4.2615999999999999E-3</v>
      </c>
      <c r="F205" s="52">
        <v>8.8613000000000008E-3</v>
      </c>
      <c r="G205" s="52">
        <v>4.8971000000000001E-2</v>
      </c>
      <c r="H205" s="52">
        <v>-1.0338999999999999E-2</v>
      </c>
      <c r="I205" s="52">
        <v>2.9689E-3</v>
      </c>
      <c r="J205" s="52">
        <v>-3.0444000000000001E-3</v>
      </c>
      <c r="K205" s="52">
        <v>-3.6256E-4</v>
      </c>
    </row>
    <row r="206" spans="1:11" x14ac:dyDescent="0.25">
      <c r="A206" s="79">
        <v>580</v>
      </c>
      <c r="B206" s="52">
        <v>1.0300000000000001E-3</v>
      </c>
      <c r="C206" s="52">
        <v>-1.7989E-5</v>
      </c>
      <c r="D206" s="52">
        <v>3.0858000000000001E-3</v>
      </c>
      <c r="E206" s="52">
        <v>-2.9133000000000002E-3</v>
      </c>
      <c r="F206" s="52">
        <v>5.6921000000000003E-3</v>
      </c>
      <c r="G206" s="52">
        <v>5.1310000000000001E-2</v>
      </c>
      <c r="H206" s="52">
        <v>-1.0513E-2</v>
      </c>
      <c r="I206" s="52">
        <v>3.0473000000000002E-3</v>
      </c>
      <c r="J206" s="52">
        <v>-3.0772999999999998E-3</v>
      </c>
      <c r="K206" s="52">
        <v>-3.9216000000000001E-4</v>
      </c>
    </row>
    <row r="207" spans="1:11" x14ac:dyDescent="0.25">
      <c r="A207" s="79">
        <v>581</v>
      </c>
      <c r="B207" s="52">
        <v>7.8193000000000002E-4</v>
      </c>
      <c r="C207" s="52">
        <v>3.5677000000000001E-4</v>
      </c>
      <c r="D207" s="52">
        <v>2.4580000000000001E-3</v>
      </c>
      <c r="E207" s="52">
        <v>-1.5758E-3</v>
      </c>
      <c r="F207" s="52">
        <v>2.6005999999999998E-3</v>
      </c>
      <c r="G207" s="52">
        <v>5.3509000000000001E-2</v>
      </c>
      <c r="H207" s="52">
        <v>-1.0612999999999999E-2</v>
      </c>
      <c r="I207" s="52">
        <v>3.1026000000000001E-3</v>
      </c>
      <c r="J207" s="52">
        <v>-3.1042000000000001E-3</v>
      </c>
      <c r="K207" s="52">
        <v>-4.2140999999999999E-4</v>
      </c>
    </row>
    <row r="208" spans="1:11" x14ac:dyDescent="0.25">
      <c r="A208" s="79">
        <v>582</v>
      </c>
      <c r="B208" s="52">
        <v>5.3319000000000001E-4</v>
      </c>
      <c r="C208" s="52">
        <v>7.2431999999999998E-4</v>
      </c>
      <c r="D208" s="52">
        <v>1.8341E-3</v>
      </c>
      <c r="E208" s="52">
        <v>-2.5891E-4</v>
      </c>
      <c r="F208" s="52">
        <v>-3.9793000000000001E-4</v>
      </c>
      <c r="G208" s="52">
        <v>5.5553999999999999E-2</v>
      </c>
      <c r="H208" s="52">
        <v>-1.0636E-2</v>
      </c>
      <c r="I208" s="52">
        <v>3.1334000000000002E-3</v>
      </c>
      <c r="J208" s="52">
        <v>-3.1248000000000001E-3</v>
      </c>
      <c r="K208" s="52">
        <v>-4.5018E-4</v>
      </c>
    </row>
    <row r="209" spans="1:11" x14ac:dyDescent="0.25">
      <c r="A209" s="79">
        <v>583</v>
      </c>
      <c r="B209" s="52">
        <v>2.8571E-4</v>
      </c>
      <c r="C209" s="52">
        <v>1.0816000000000001E-3</v>
      </c>
      <c r="D209" s="52">
        <v>1.2185E-3</v>
      </c>
      <c r="E209" s="52">
        <v>1.0279E-3</v>
      </c>
      <c r="F209" s="52">
        <v>-3.2889E-3</v>
      </c>
      <c r="G209" s="52">
        <v>5.7432999999999998E-2</v>
      </c>
      <c r="H209" s="52">
        <v>-1.0576E-2</v>
      </c>
      <c r="I209" s="52">
        <v>3.1384999999999998E-3</v>
      </c>
      <c r="J209" s="52">
        <v>-3.1384999999999998E-3</v>
      </c>
      <c r="K209" s="52">
        <v>-4.7833000000000001E-4</v>
      </c>
    </row>
    <row r="210" spans="1:11" x14ac:dyDescent="0.25">
      <c r="A210" s="79">
        <v>584</v>
      </c>
      <c r="B210" s="52">
        <v>4.1412999999999998E-5</v>
      </c>
      <c r="C210" s="52">
        <v>1.4258000000000001E-3</v>
      </c>
      <c r="D210" s="52">
        <v>6.1578000000000002E-4</v>
      </c>
      <c r="E210" s="52">
        <v>2.2753000000000001E-3</v>
      </c>
      <c r="F210" s="52">
        <v>-6.058E-3</v>
      </c>
      <c r="G210" s="52">
        <v>5.9133999999999999E-2</v>
      </c>
      <c r="H210" s="52">
        <v>-1.043E-2</v>
      </c>
      <c r="I210" s="52">
        <v>3.1167E-3</v>
      </c>
      <c r="J210" s="52">
        <v>-3.1453000000000002E-3</v>
      </c>
      <c r="K210" s="52">
        <v>-5.0571999999999998E-4</v>
      </c>
    </row>
    <row r="211" spans="1:11" x14ac:dyDescent="0.25">
      <c r="A211" s="79">
        <v>585</v>
      </c>
      <c r="B211" s="52">
        <v>-1.9778999999999999E-4</v>
      </c>
      <c r="C211" s="52">
        <v>1.7539999999999999E-3</v>
      </c>
      <c r="D211" s="52">
        <v>3.0244E-5</v>
      </c>
      <c r="E211" s="52">
        <v>3.4745000000000002E-3</v>
      </c>
      <c r="F211" s="52">
        <v>-8.6917000000000001E-3</v>
      </c>
      <c r="G211" s="52">
        <v>6.0645999999999999E-2</v>
      </c>
      <c r="H211" s="52">
        <v>-1.0194E-2</v>
      </c>
      <c r="I211" s="52">
        <v>3.0668000000000002E-3</v>
      </c>
      <c r="J211" s="52">
        <v>-3.1446E-3</v>
      </c>
      <c r="K211" s="52">
        <v>-5.3222999999999996E-4</v>
      </c>
    </row>
    <row r="212" spans="1:11" x14ac:dyDescent="0.25">
      <c r="A212" s="79">
        <v>586</v>
      </c>
      <c r="B212" s="52">
        <v>-4.3005000000000002E-4</v>
      </c>
      <c r="C212" s="52">
        <v>2.0636000000000001E-3</v>
      </c>
      <c r="D212" s="52">
        <v>-5.3399999999999997E-4</v>
      </c>
      <c r="E212" s="52">
        <v>4.6169999999999996E-3</v>
      </c>
      <c r="F212" s="52">
        <v>-1.1176999999999999E-2</v>
      </c>
      <c r="G212" s="52">
        <v>6.1956999999999998E-2</v>
      </c>
      <c r="H212" s="52">
        <v>-9.8659999999999998E-3</v>
      </c>
      <c r="I212" s="52">
        <v>2.9880000000000002E-3</v>
      </c>
      <c r="J212" s="52">
        <v>-3.1364000000000001E-3</v>
      </c>
      <c r="K212" s="52">
        <v>-5.5772999999999999E-4</v>
      </c>
    </row>
    <row r="213" spans="1:11" x14ac:dyDescent="0.25">
      <c r="A213" s="79">
        <v>587</v>
      </c>
      <c r="B213" s="52">
        <v>-6.5359999999999995E-4</v>
      </c>
      <c r="C213" s="52">
        <v>2.3519999999999999E-3</v>
      </c>
      <c r="D213" s="52">
        <v>-1.0731E-3</v>
      </c>
      <c r="E213" s="52">
        <v>5.6949000000000001E-3</v>
      </c>
      <c r="F213" s="52">
        <v>-1.3502E-2</v>
      </c>
      <c r="G213" s="52">
        <v>6.3058000000000003E-2</v>
      </c>
      <c r="H213" s="52">
        <v>-9.4417000000000008E-3</v>
      </c>
      <c r="I213" s="52">
        <v>2.8793999999999998E-3</v>
      </c>
      <c r="J213" s="52">
        <v>-3.1204000000000002E-3</v>
      </c>
      <c r="K213" s="52">
        <v>-5.8208999999999995E-4</v>
      </c>
    </row>
    <row r="214" spans="1:11" x14ac:dyDescent="0.25">
      <c r="A214" s="79">
        <v>588</v>
      </c>
      <c r="B214" s="52">
        <v>-8.6678999999999999E-4</v>
      </c>
      <c r="C214" s="52">
        <v>2.617E-3</v>
      </c>
      <c r="D214" s="52">
        <v>-1.5834E-3</v>
      </c>
      <c r="E214" s="52">
        <v>6.7010000000000004E-3</v>
      </c>
      <c r="F214" s="52">
        <v>-1.5657000000000001E-2</v>
      </c>
      <c r="G214" s="52">
        <v>6.3940999999999998E-2</v>
      </c>
      <c r="H214" s="52">
        <v>-8.9195999999999998E-3</v>
      </c>
      <c r="I214" s="52">
        <v>2.7404999999999999E-3</v>
      </c>
      <c r="J214" s="52">
        <v>-3.0964999999999999E-3</v>
      </c>
      <c r="K214" s="52">
        <v>-6.0519999999999997E-4</v>
      </c>
    </row>
    <row r="215" spans="1:11" x14ac:dyDescent="0.25">
      <c r="A215" s="79">
        <v>589</v>
      </c>
      <c r="B215" s="52">
        <v>-1.0681E-3</v>
      </c>
      <c r="C215" s="52">
        <v>2.8565999999999999E-3</v>
      </c>
      <c r="D215" s="52">
        <v>-2.0617999999999999E-3</v>
      </c>
      <c r="E215" s="52">
        <v>7.6287000000000004E-3</v>
      </c>
      <c r="F215" s="52">
        <v>-1.7631000000000001E-2</v>
      </c>
      <c r="G215" s="52">
        <v>6.4598000000000003E-2</v>
      </c>
      <c r="H215" s="52">
        <v>-8.2979000000000004E-3</v>
      </c>
      <c r="I215" s="52">
        <v>2.5711000000000002E-3</v>
      </c>
      <c r="J215" s="52">
        <v>-3.0645999999999998E-3</v>
      </c>
      <c r="K215" s="52">
        <v>-6.2695999999999997E-4</v>
      </c>
    </row>
    <row r="216" spans="1:11" x14ac:dyDescent="0.25">
      <c r="A216" s="79">
        <v>590</v>
      </c>
      <c r="B216" s="52">
        <v>-1.2562000000000001E-3</v>
      </c>
      <c r="C216" s="52">
        <v>3.0690000000000001E-3</v>
      </c>
      <c r="D216" s="52">
        <v>-2.5052E-3</v>
      </c>
      <c r="E216" s="52">
        <v>8.4723999999999997E-3</v>
      </c>
      <c r="F216" s="52">
        <v>-1.9415999999999999E-2</v>
      </c>
      <c r="G216" s="52">
        <v>6.5024999999999999E-2</v>
      </c>
      <c r="H216" s="52">
        <v>-7.5759E-3</v>
      </c>
      <c r="I216" s="52">
        <v>2.3709E-3</v>
      </c>
      <c r="J216" s="52">
        <v>-3.0247E-3</v>
      </c>
      <c r="K216" s="52">
        <v>-6.4725000000000004E-4</v>
      </c>
    </row>
    <row r="217" spans="1:11" x14ac:dyDescent="0.25">
      <c r="A217" s="79">
        <v>591</v>
      </c>
      <c r="B217" s="52">
        <v>-1.4300000000000001E-3</v>
      </c>
      <c r="C217" s="52">
        <v>3.2528000000000001E-3</v>
      </c>
      <c r="D217" s="52">
        <v>-2.9114000000000002E-3</v>
      </c>
      <c r="E217" s="52">
        <v>9.2274999999999996E-3</v>
      </c>
      <c r="F217" s="52">
        <v>-2.1007000000000001E-2</v>
      </c>
      <c r="G217" s="52">
        <v>6.5217999999999998E-2</v>
      </c>
      <c r="H217" s="52">
        <v>-6.7532E-3</v>
      </c>
      <c r="I217" s="52">
        <v>2.1402000000000001E-3</v>
      </c>
      <c r="J217" s="52">
        <v>-2.9767999999999999E-3</v>
      </c>
      <c r="K217" s="52">
        <v>-6.6598999999999998E-4</v>
      </c>
    </row>
    <row r="218" spans="1:11" x14ac:dyDescent="0.25">
      <c r="A218" s="79">
        <v>592</v>
      </c>
      <c r="B218" s="52">
        <v>-1.5885999999999999E-3</v>
      </c>
      <c r="C218" s="52">
        <v>3.4069999999999999E-3</v>
      </c>
      <c r="D218" s="52">
        <v>-3.2783999999999999E-3</v>
      </c>
      <c r="E218" s="52">
        <v>9.8905E-3</v>
      </c>
      <c r="F218" s="52">
        <v>-2.2398000000000001E-2</v>
      </c>
      <c r="G218" s="52">
        <v>6.5174999999999997E-2</v>
      </c>
      <c r="H218" s="52">
        <v>-5.8307999999999997E-3</v>
      </c>
      <c r="I218" s="52">
        <v>1.8795000000000001E-3</v>
      </c>
      <c r="J218" s="52">
        <v>-2.921E-3</v>
      </c>
      <c r="K218" s="52">
        <v>-6.8311999999999995E-4</v>
      </c>
    </row>
    <row r="219" spans="1:11" x14ac:dyDescent="0.25">
      <c r="A219" s="79">
        <v>593</v>
      </c>
      <c r="B219" s="52">
        <v>-1.7313000000000001E-3</v>
      </c>
      <c r="C219" s="52">
        <v>3.5309999999999999E-3</v>
      </c>
      <c r="D219" s="52">
        <v>-3.6048E-3</v>
      </c>
      <c r="E219" s="52">
        <v>1.0459E-2</v>
      </c>
      <c r="F219" s="52">
        <v>-2.3588000000000001E-2</v>
      </c>
      <c r="G219" s="52">
        <v>6.4896999999999996E-2</v>
      </c>
      <c r="H219" s="52">
        <v>-4.8103E-3</v>
      </c>
      <c r="I219" s="52">
        <v>1.5897000000000001E-3</v>
      </c>
      <c r="J219" s="52">
        <v>-2.8574999999999998E-3</v>
      </c>
      <c r="K219" s="52">
        <v>-6.9857000000000003E-4</v>
      </c>
    </row>
    <row r="220" spans="1:11" x14ac:dyDescent="0.25">
      <c r="A220" s="79">
        <v>594</v>
      </c>
      <c r="B220" s="52">
        <v>-1.8579E-3</v>
      </c>
      <c r="C220" s="52">
        <v>3.6246E-3</v>
      </c>
      <c r="D220" s="52">
        <v>-3.8896999999999998E-3</v>
      </c>
      <c r="E220" s="52">
        <v>1.0932000000000001E-2</v>
      </c>
      <c r="F220" s="52">
        <v>-2.4577000000000002E-2</v>
      </c>
      <c r="G220" s="52">
        <v>6.4385999999999999E-2</v>
      </c>
      <c r="H220" s="52">
        <v>-3.6941999999999999E-3</v>
      </c>
      <c r="I220" s="52">
        <v>1.2719000000000001E-3</v>
      </c>
      <c r="J220" s="52">
        <v>-2.7867E-3</v>
      </c>
      <c r="K220" s="52">
        <v>-7.1228999999999997E-4</v>
      </c>
    </row>
    <row r="221" spans="1:11" x14ac:dyDescent="0.25">
      <c r="A221" s="79">
        <v>595</v>
      </c>
      <c r="B221" s="52">
        <v>-1.9683000000000001E-3</v>
      </c>
      <c r="C221" s="52">
        <v>3.6881000000000001E-3</v>
      </c>
      <c r="D221" s="52">
        <v>-4.1326999999999996E-3</v>
      </c>
      <c r="E221" s="52">
        <v>1.1309E-2</v>
      </c>
      <c r="F221" s="52">
        <v>-2.5364999999999999E-2</v>
      </c>
      <c r="G221" s="52">
        <v>6.3646999999999995E-2</v>
      </c>
      <c r="H221" s="52">
        <v>-2.4862999999999999E-3</v>
      </c>
      <c r="I221" s="52">
        <v>9.2772000000000004E-4</v>
      </c>
      <c r="J221" s="52">
        <v>-2.7087999999999999E-3</v>
      </c>
      <c r="K221" s="52">
        <v>-7.2426000000000001E-4</v>
      </c>
    </row>
    <row r="222" spans="1:11" x14ac:dyDescent="0.25">
      <c r="A222" s="79">
        <v>596</v>
      </c>
      <c r="B222" s="52">
        <v>-2.0625999999999999E-3</v>
      </c>
      <c r="C222" s="52">
        <v>3.722E-3</v>
      </c>
      <c r="D222" s="52">
        <v>-4.3341999999999999E-3</v>
      </c>
      <c r="E222" s="52">
        <v>1.1591000000000001E-2</v>
      </c>
      <c r="F222" s="52">
        <v>-2.5957000000000001E-2</v>
      </c>
      <c r="G222" s="52">
        <v>6.2687000000000007E-2</v>
      </c>
      <c r="H222" s="52">
        <v>-1.191E-3</v>
      </c>
      <c r="I222" s="52">
        <v>5.5898000000000005E-4</v>
      </c>
      <c r="J222" s="52">
        <v>-2.6243E-3</v>
      </c>
      <c r="K222" s="52">
        <v>-7.3446000000000004E-4</v>
      </c>
    </row>
    <row r="223" spans="1:11" x14ac:dyDescent="0.25">
      <c r="A223" s="79">
        <v>597</v>
      </c>
      <c r="B223" s="52">
        <v>-2.1413999999999999E-3</v>
      </c>
      <c r="C223" s="52">
        <v>3.7272999999999998E-3</v>
      </c>
      <c r="D223" s="52">
        <v>-4.4946999999999999E-3</v>
      </c>
      <c r="E223" s="52">
        <v>1.1781E-2</v>
      </c>
      <c r="F223" s="52">
        <v>-2.6359E-2</v>
      </c>
      <c r="G223" s="52">
        <v>6.1515E-2</v>
      </c>
      <c r="H223" s="52">
        <v>1.8647E-4</v>
      </c>
      <c r="I223" s="52">
        <v>1.6780000000000001E-4</v>
      </c>
      <c r="J223" s="52">
        <v>-2.5338000000000001E-3</v>
      </c>
      <c r="K223" s="52">
        <v>-7.4288999999999996E-4</v>
      </c>
    </row>
    <row r="224" spans="1:11" x14ac:dyDescent="0.25">
      <c r="A224" s="79">
        <v>598</v>
      </c>
      <c r="B224" s="52">
        <v>-2.2051000000000002E-3</v>
      </c>
      <c r="C224" s="52">
        <v>3.7054000000000002E-3</v>
      </c>
      <c r="D224" s="52">
        <v>-4.6153000000000001E-3</v>
      </c>
      <c r="E224" s="52">
        <v>1.1882999999999999E-2</v>
      </c>
      <c r="F224" s="52">
        <v>-2.6577E-2</v>
      </c>
      <c r="G224" s="52">
        <v>6.0141E-2</v>
      </c>
      <c r="H224" s="52">
        <v>1.6401E-3</v>
      </c>
      <c r="I224" s="52">
        <v>-2.4342E-4</v>
      </c>
      <c r="J224" s="52">
        <v>-2.4377000000000001E-3</v>
      </c>
      <c r="K224" s="52">
        <v>-7.4954999999999998E-4</v>
      </c>
    </row>
    <row r="225" spans="1:11" x14ac:dyDescent="0.25">
      <c r="A225" s="79">
        <v>599</v>
      </c>
      <c r="B225" s="52">
        <v>-2.2545E-3</v>
      </c>
      <c r="C225" s="52">
        <v>3.6576999999999998E-3</v>
      </c>
      <c r="D225" s="52">
        <v>-4.6974E-3</v>
      </c>
      <c r="E225" s="52">
        <v>1.1898000000000001E-2</v>
      </c>
      <c r="F225" s="52">
        <v>-2.6619E-2</v>
      </c>
      <c r="G225" s="52">
        <v>5.8576999999999997E-2</v>
      </c>
      <c r="H225" s="52">
        <v>3.1635000000000001E-3</v>
      </c>
      <c r="I225" s="52">
        <v>-6.7210999999999996E-4</v>
      </c>
      <c r="J225" s="52">
        <v>-2.3368E-3</v>
      </c>
      <c r="K225" s="52">
        <v>-7.5445999999999998E-4</v>
      </c>
    </row>
    <row r="226" spans="1:11" x14ac:dyDescent="0.25">
      <c r="A226" s="79">
        <v>600</v>
      </c>
      <c r="B226" s="52">
        <v>-2.2904000000000002E-3</v>
      </c>
      <c r="C226" s="52">
        <v>3.5858999999999999E-3</v>
      </c>
      <c r="D226" s="52">
        <v>-4.7425000000000002E-3</v>
      </c>
      <c r="E226" s="52">
        <v>1.1833E-2</v>
      </c>
      <c r="F226" s="52">
        <v>-2.6495000000000001E-2</v>
      </c>
      <c r="G226" s="52">
        <v>5.6834999999999997E-2</v>
      </c>
      <c r="H226" s="52">
        <v>4.7495999999999997E-3</v>
      </c>
      <c r="I226" s="52">
        <v>-1.1155E-3</v>
      </c>
      <c r="J226" s="52">
        <v>-2.2315E-3</v>
      </c>
      <c r="K226" s="52">
        <v>-7.5763999999999996E-4</v>
      </c>
    </row>
    <row r="227" spans="1:11" x14ac:dyDescent="0.25">
      <c r="A227" s="79">
        <v>601</v>
      </c>
      <c r="B227" s="52">
        <v>-2.3138E-3</v>
      </c>
      <c r="C227" s="52">
        <v>3.4919E-3</v>
      </c>
      <c r="D227" s="52">
        <v>-4.7524999999999998E-3</v>
      </c>
      <c r="E227" s="52">
        <v>1.1691E-2</v>
      </c>
      <c r="F227" s="52">
        <v>-2.6214999999999999E-2</v>
      </c>
      <c r="G227" s="52">
        <v>5.4926999999999997E-2</v>
      </c>
      <c r="H227" s="52">
        <v>6.3912999999999999E-3</v>
      </c>
      <c r="I227" s="52">
        <v>-1.5709000000000001E-3</v>
      </c>
      <c r="J227" s="52">
        <v>-2.1226999999999999E-3</v>
      </c>
      <c r="K227" s="52">
        <v>-7.5911999999999996E-4</v>
      </c>
    </row>
    <row r="228" spans="1:11" x14ac:dyDescent="0.25">
      <c r="A228" s="79">
        <v>602</v>
      </c>
      <c r="B228" s="52">
        <v>-2.3254E-3</v>
      </c>
      <c r="C228" s="52">
        <v>3.3774E-3</v>
      </c>
      <c r="D228" s="52">
        <v>-4.7293999999999999E-3</v>
      </c>
      <c r="E228" s="52">
        <v>1.1478E-2</v>
      </c>
      <c r="F228" s="52">
        <v>-2.5787999999999998E-2</v>
      </c>
      <c r="G228" s="52">
        <v>5.2868999999999999E-2</v>
      </c>
      <c r="H228" s="52">
        <v>8.0811000000000008E-3</v>
      </c>
      <c r="I228" s="52">
        <v>-2.0352E-3</v>
      </c>
      <c r="J228" s="52">
        <v>-2.0111E-3</v>
      </c>
      <c r="K228" s="52">
        <v>-7.5891999999999995E-4</v>
      </c>
    </row>
    <row r="229" spans="1:11" x14ac:dyDescent="0.25">
      <c r="A229" s="79">
        <v>603</v>
      </c>
      <c r="B229" s="52">
        <v>-2.3262000000000001E-3</v>
      </c>
      <c r="C229" s="52">
        <v>3.2445E-3</v>
      </c>
      <c r="D229" s="52">
        <v>-4.6750999999999997E-3</v>
      </c>
      <c r="E229" s="52">
        <v>1.1199000000000001E-2</v>
      </c>
      <c r="F229" s="52">
        <v>-2.5225000000000001E-2</v>
      </c>
      <c r="G229" s="52">
        <v>5.0673000000000003E-2</v>
      </c>
      <c r="H229" s="52">
        <v>9.8115000000000008E-3</v>
      </c>
      <c r="I229" s="52">
        <v>-2.5054000000000001E-3</v>
      </c>
      <c r="J229" s="52">
        <v>-1.8971999999999999E-3</v>
      </c>
      <c r="K229" s="52">
        <v>-7.5708000000000004E-4</v>
      </c>
    </row>
    <row r="230" spans="1:11" x14ac:dyDescent="0.25">
      <c r="A230" s="79">
        <v>604</v>
      </c>
      <c r="B230" s="52">
        <v>-2.3170999999999999E-3</v>
      </c>
      <c r="C230" s="52">
        <v>3.0952000000000002E-3</v>
      </c>
      <c r="D230" s="52">
        <v>-4.5919000000000003E-3</v>
      </c>
      <c r="E230" s="52">
        <v>1.0859000000000001E-2</v>
      </c>
      <c r="F230" s="52">
        <v>-2.4538000000000001E-2</v>
      </c>
      <c r="G230" s="52">
        <v>4.8355000000000002E-2</v>
      </c>
      <c r="H230" s="52">
        <v>1.1575E-2</v>
      </c>
      <c r="I230" s="52">
        <v>-2.9786999999999999E-3</v>
      </c>
      <c r="J230" s="52">
        <v>-1.7819999999999999E-3</v>
      </c>
      <c r="K230" s="52">
        <v>-7.5361999999999998E-4</v>
      </c>
    </row>
    <row r="231" spans="1:11" x14ac:dyDescent="0.25">
      <c r="A231" s="79">
        <v>605</v>
      </c>
      <c r="B231" s="52">
        <v>-2.2989E-3</v>
      </c>
      <c r="C231" s="52">
        <v>2.9313E-3</v>
      </c>
      <c r="D231" s="52">
        <v>-4.4818999999999996E-3</v>
      </c>
      <c r="E231" s="52">
        <v>1.0465E-2</v>
      </c>
      <c r="F231" s="52">
        <v>-2.3736E-2</v>
      </c>
      <c r="G231" s="52">
        <v>4.5927000000000003E-2</v>
      </c>
      <c r="H231" s="52">
        <v>1.3363E-2</v>
      </c>
      <c r="I231" s="52">
        <v>-3.4518999999999999E-3</v>
      </c>
      <c r="J231" s="52">
        <v>-1.6659999999999999E-3</v>
      </c>
      <c r="K231" s="52">
        <v>-7.4857000000000005E-4</v>
      </c>
    </row>
    <row r="232" spans="1:11" x14ac:dyDescent="0.25">
      <c r="A232" s="79">
        <v>606</v>
      </c>
      <c r="B232" s="52">
        <v>-2.2721999999999998E-3</v>
      </c>
      <c r="C232" s="52">
        <v>2.7548999999999998E-3</v>
      </c>
      <c r="D232" s="52">
        <v>-4.3474000000000004E-3</v>
      </c>
      <c r="E232" s="52">
        <v>1.0019999999999999E-2</v>
      </c>
      <c r="F232" s="52">
        <v>-2.2831000000000001E-2</v>
      </c>
      <c r="G232" s="52">
        <v>4.3404999999999999E-2</v>
      </c>
      <c r="H232" s="52">
        <v>1.5169E-2</v>
      </c>
      <c r="I232" s="52">
        <v>-3.9220000000000001E-3</v>
      </c>
      <c r="J232" s="52">
        <v>-1.5501E-3</v>
      </c>
      <c r="K232" s="52">
        <v>-7.4197E-4</v>
      </c>
    </row>
    <row r="233" spans="1:11" x14ac:dyDescent="0.25">
      <c r="A233" s="79">
        <v>607</v>
      </c>
      <c r="B233" s="52">
        <v>-2.238E-3</v>
      </c>
      <c r="C233" s="52">
        <v>2.5677999999999999E-3</v>
      </c>
      <c r="D233" s="52">
        <v>-4.1906000000000001E-3</v>
      </c>
      <c r="E233" s="52">
        <v>9.5312000000000001E-3</v>
      </c>
      <c r="F233" s="52">
        <v>-2.1833999999999999E-2</v>
      </c>
      <c r="G233" s="52">
        <v>4.0802999999999999E-2</v>
      </c>
      <c r="H233" s="52">
        <v>1.6983999999999999E-2</v>
      </c>
      <c r="I233" s="52">
        <v>-4.3860000000000001E-3</v>
      </c>
      <c r="J233" s="52">
        <v>-1.4349E-3</v>
      </c>
      <c r="K233" s="52">
        <v>-7.3384000000000003E-4</v>
      </c>
    </row>
    <row r="234" spans="1:11" x14ac:dyDescent="0.25">
      <c r="A234" s="79">
        <v>608</v>
      </c>
      <c r="B234" s="52">
        <v>-2.1968999999999999E-3</v>
      </c>
      <c r="C234" s="52">
        <v>2.372E-3</v>
      </c>
      <c r="D234" s="52">
        <v>-4.0136E-3</v>
      </c>
      <c r="E234" s="52">
        <v>9.0037999999999993E-3</v>
      </c>
      <c r="F234" s="52">
        <v>-2.0754000000000002E-2</v>
      </c>
      <c r="G234" s="52">
        <v>3.8134000000000001E-2</v>
      </c>
      <c r="H234" s="52">
        <v>1.8801999999999999E-2</v>
      </c>
      <c r="I234" s="52">
        <v>-4.8409000000000004E-3</v>
      </c>
      <c r="J234" s="52">
        <v>-1.3213000000000001E-3</v>
      </c>
      <c r="K234" s="52">
        <v>-7.2422000000000003E-4</v>
      </c>
    </row>
    <row r="235" spans="1:11" x14ac:dyDescent="0.25">
      <c r="A235" s="79">
        <v>609</v>
      </c>
      <c r="B235" s="52">
        <v>-2.1492999999999998E-3</v>
      </c>
      <c r="C235" s="52">
        <v>2.1694000000000001E-3</v>
      </c>
      <c r="D235" s="52">
        <v>-3.8187999999999998E-3</v>
      </c>
      <c r="E235" s="52">
        <v>8.4430000000000009E-3</v>
      </c>
      <c r="F235" s="52">
        <v>-1.9604E-2</v>
      </c>
      <c r="G235" s="52">
        <v>3.5413E-2</v>
      </c>
      <c r="H235" s="52">
        <v>2.0614E-2</v>
      </c>
      <c r="I235" s="52">
        <v>-5.2838E-3</v>
      </c>
      <c r="J235" s="52">
        <v>-1.2098E-3</v>
      </c>
      <c r="K235" s="52">
        <v>-7.1312999999999997E-4</v>
      </c>
    </row>
    <row r="236" spans="1:11" x14ac:dyDescent="0.25">
      <c r="A236" s="79">
        <v>610</v>
      </c>
      <c r="B236" s="52">
        <v>-2.0960000000000002E-3</v>
      </c>
      <c r="C236" s="52">
        <v>1.9616E-3</v>
      </c>
      <c r="D236" s="52">
        <v>-3.6082000000000002E-3</v>
      </c>
      <c r="E236" s="52">
        <v>7.8542000000000004E-3</v>
      </c>
      <c r="F236" s="52">
        <v>-1.8391999999999999E-2</v>
      </c>
      <c r="G236" s="52">
        <v>3.2652E-2</v>
      </c>
      <c r="H236" s="52">
        <v>2.2414E-2</v>
      </c>
      <c r="I236" s="52">
        <v>-5.7118000000000004E-3</v>
      </c>
      <c r="J236" s="52">
        <v>-1.1012999999999999E-3</v>
      </c>
      <c r="K236" s="52">
        <v>-7.0060000000000001E-4</v>
      </c>
    </row>
    <row r="237" spans="1:11" x14ac:dyDescent="0.25">
      <c r="A237" s="79">
        <v>611</v>
      </c>
      <c r="B237" s="52">
        <v>-2.0373000000000001E-3</v>
      </c>
      <c r="C237" s="52">
        <v>1.7503E-3</v>
      </c>
      <c r="D237" s="52">
        <v>-3.3839999999999999E-3</v>
      </c>
      <c r="E237" s="52">
        <v>7.2424999999999998E-3</v>
      </c>
      <c r="F237" s="52">
        <v>-1.7128999999999998E-2</v>
      </c>
      <c r="G237" s="52">
        <v>2.9864999999999999E-2</v>
      </c>
      <c r="H237" s="52">
        <v>2.4192999999999999E-2</v>
      </c>
      <c r="I237" s="52">
        <v>-6.1219999999999998E-3</v>
      </c>
      <c r="J237" s="52">
        <v>-9.9628E-4</v>
      </c>
      <c r="K237" s="52">
        <v>-6.8665999999999996E-4</v>
      </c>
    </row>
    <row r="238" spans="1:11" x14ac:dyDescent="0.25">
      <c r="A238" s="79">
        <v>612</v>
      </c>
      <c r="B238" s="52">
        <v>-1.9735999999999998E-3</v>
      </c>
      <c r="C238" s="52">
        <v>1.5372000000000001E-3</v>
      </c>
      <c r="D238" s="52">
        <v>-3.1483000000000001E-3</v>
      </c>
      <c r="E238" s="52">
        <v>6.613E-3</v>
      </c>
      <c r="F238" s="52">
        <v>-1.5824999999999999E-2</v>
      </c>
      <c r="G238" s="52">
        <v>2.7066E-2</v>
      </c>
      <c r="H238" s="52">
        <v>2.5946E-2</v>
      </c>
      <c r="I238" s="52">
        <v>-6.5116000000000002E-3</v>
      </c>
      <c r="J238" s="52">
        <v>-8.9554999999999995E-4</v>
      </c>
      <c r="K238" s="52">
        <v>-6.7135000000000003E-4</v>
      </c>
    </row>
    <row r="239" spans="1:11" x14ac:dyDescent="0.25">
      <c r="A239" s="79">
        <v>613</v>
      </c>
      <c r="B239" s="52">
        <v>-1.9053E-3</v>
      </c>
      <c r="C239" s="52">
        <v>1.3238E-3</v>
      </c>
      <c r="D239" s="52">
        <v>-2.9030000000000002E-3</v>
      </c>
      <c r="E239" s="52">
        <v>5.9703999999999998E-3</v>
      </c>
      <c r="F239" s="52">
        <v>-1.4489E-2</v>
      </c>
      <c r="G239" s="52">
        <v>2.4264999999999998E-2</v>
      </c>
      <c r="H239" s="52">
        <v>2.7664999999999999E-2</v>
      </c>
      <c r="I239" s="52">
        <v>-6.8780000000000004E-3</v>
      </c>
      <c r="J239" s="52">
        <v>-7.9971000000000003E-4</v>
      </c>
      <c r="K239" s="52">
        <v>-6.5468000000000004E-4</v>
      </c>
    </row>
    <row r="240" spans="1:11" x14ac:dyDescent="0.25">
      <c r="A240" s="79">
        <v>614</v>
      </c>
      <c r="B240" s="52">
        <v>-1.8324999999999999E-3</v>
      </c>
      <c r="C240" s="52">
        <v>1.1115000000000001E-3</v>
      </c>
      <c r="D240" s="52">
        <v>-2.6500999999999999E-3</v>
      </c>
      <c r="E240" s="52">
        <v>5.3194999999999996E-3</v>
      </c>
      <c r="F240" s="52">
        <v>-1.3129999999999999E-2</v>
      </c>
      <c r="G240" s="52">
        <v>2.1475999999999999E-2</v>
      </c>
      <c r="H240" s="52">
        <v>2.9343000000000001E-2</v>
      </c>
      <c r="I240" s="52">
        <v>-7.2186000000000004E-3</v>
      </c>
      <c r="J240" s="52">
        <v>-7.0934999999999998E-4</v>
      </c>
      <c r="K240" s="52">
        <v>-6.3670000000000003E-4</v>
      </c>
    </row>
    <row r="241" spans="1:11" x14ac:dyDescent="0.25">
      <c r="A241" s="79">
        <v>615</v>
      </c>
      <c r="B241" s="52">
        <v>-1.7554999999999999E-3</v>
      </c>
      <c r="C241" s="52">
        <v>9.0165000000000004E-4</v>
      </c>
      <c r="D241" s="52">
        <v>-2.3914000000000001E-3</v>
      </c>
      <c r="E241" s="52">
        <v>4.6646999999999999E-3</v>
      </c>
      <c r="F241" s="52">
        <v>-1.1757E-2</v>
      </c>
      <c r="G241" s="52">
        <v>1.8710000000000001E-2</v>
      </c>
      <c r="H241" s="52">
        <v>3.0974000000000002E-2</v>
      </c>
      <c r="I241" s="52">
        <v>-7.5309000000000001E-3</v>
      </c>
      <c r="J241" s="52">
        <v>-6.2503999999999999E-4</v>
      </c>
      <c r="K241" s="52">
        <v>-6.1742000000000003E-4</v>
      </c>
    </row>
    <row r="242" spans="1:11" x14ac:dyDescent="0.25">
      <c r="A242" s="79">
        <v>616</v>
      </c>
      <c r="B242" s="52">
        <v>-1.6743000000000001E-3</v>
      </c>
      <c r="C242" s="52">
        <v>6.9539000000000005E-4</v>
      </c>
      <c r="D242" s="52">
        <v>-2.1286999999999999E-3</v>
      </c>
      <c r="E242" s="52">
        <v>4.0100999999999999E-3</v>
      </c>
      <c r="F242" s="52">
        <v>-1.0378E-2</v>
      </c>
      <c r="G242" s="52">
        <v>1.5977000000000002E-2</v>
      </c>
      <c r="H242" s="52">
        <v>3.2551999999999998E-2</v>
      </c>
      <c r="I242" s="52">
        <v>-7.8125E-3</v>
      </c>
      <c r="J242" s="52">
        <v>-5.4732999999999995E-4</v>
      </c>
      <c r="K242" s="52">
        <v>-5.9688999999999999E-4</v>
      </c>
    </row>
    <row r="243" spans="1:11" x14ac:dyDescent="0.25">
      <c r="A243" s="79">
        <v>617</v>
      </c>
      <c r="B243" s="52">
        <v>-1.5889999999999999E-3</v>
      </c>
      <c r="C243" s="52">
        <v>4.9379999999999997E-4</v>
      </c>
      <c r="D243" s="52">
        <v>-1.8636E-3</v>
      </c>
      <c r="E243" s="52">
        <v>3.3597000000000002E-3</v>
      </c>
      <c r="F243" s="52">
        <v>-9.0001999999999999E-3</v>
      </c>
      <c r="G243" s="52">
        <v>1.3289E-2</v>
      </c>
      <c r="H243" s="52">
        <v>3.4071999999999998E-2</v>
      </c>
      <c r="I243" s="52">
        <v>-8.0611999999999993E-3</v>
      </c>
      <c r="J243" s="52">
        <v>-4.7669999999999999E-4</v>
      </c>
      <c r="K243" s="52">
        <v>-5.7512999999999998E-4</v>
      </c>
    </row>
    <row r="244" spans="1:11" x14ac:dyDescent="0.25">
      <c r="A244" s="79">
        <v>618</v>
      </c>
      <c r="B244" s="52">
        <v>-1.4996E-3</v>
      </c>
      <c r="C244" s="52">
        <v>2.9785E-4</v>
      </c>
      <c r="D244" s="52">
        <v>-1.5975E-3</v>
      </c>
      <c r="E244" s="52">
        <v>2.7171999999999999E-3</v>
      </c>
      <c r="F244" s="52">
        <v>-7.6309999999999998E-3</v>
      </c>
      <c r="G244" s="52">
        <v>1.0652999999999999E-2</v>
      </c>
      <c r="H244" s="52">
        <v>3.5527000000000003E-2</v>
      </c>
      <c r="I244" s="52">
        <v>-8.2749E-3</v>
      </c>
      <c r="J244" s="52">
        <v>-4.1361000000000002E-4</v>
      </c>
      <c r="K244" s="52">
        <v>-5.5219000000000004E-4</v>
      </c>
    </row>
    <row r="245" spans="1:11" x14ac:dyDescent="0.25">
      <c r="A245" s="79">
        <v>619</v>
      </c>
      <c r="B245" s="52">
        <v>-1.4059999999999999E-3</v>
      </c>
      <c r="C245" s="52">
        <v>1.0836E-4</v>
      </c>
      <c r="D245" s="52">
        <v>-1.3320000000000001E-3</v>
      </c>
      <c r="E245" s="52">
        <v>2.0858999999999999E-3</v>
      </c>
      <c r="F245" s="52">
        <v>-6.2773000000000004E-3</v>
      </c>
      <c r="G245" s="52">
        <v>8.0803000000000003E-3</v>
      </c>
      <c r="H245" s="52">
        <v>3.6913000000000001E-2</v>
      </c>
      <c r="I245" s="52">
        <v>-8.4516000000000001E-3</v>
      </c>
      <c r="J245" s="52">
        <v>-3.5844000000000002E-4</v>
      </c>
      <c r="K245" s="52">
        <v>-5.2809999999999999E-4</v>
      </c>
    </row>
    <row r="246" spans="1:11" x14ac:dyDescent="0.25">
      <c r="A246" s="79">
        <v>620</v>
      </c>
      <c r="B246" s="52">
        <v>-1.3081E-3</v>
      </c>
      <c r="C246" s="52">
        <v>-7.3972000000000003E-5</v>
      </c>
      <c r="D246" s="52">
        <v>-1.0681E-3</v>
      </c>
      <c r="E246" s="52">
        <v>1.4687999999999999E-3</v>
      </c>
      <c r="F246" s="52">
        <v>-4.9449000000000003E-3</v>
      </c>
      <c r="G246" s="52">
        <v>5.5779999999999996E-3</v>
      </c>
      <c r="H246" s="52">
        <v>3.8224000000000001E-2</v>
      </c>
      <c r="I246" s="52">
        <v>-8.5895999999999993E-3</v>
      </c>
      <c r="J246" s="52">
        <v>-3.1155000000000001E-4</v>
      </c>
      <c r="K246" s="52">
        <v>-5.0288999999999998E-4</v>
      </c>
    </row>
    <row r="247" spans="1:11" x14ac:dyDescent="0.25">
      <c r="A247" s="79">
        <v>621</v>
      </c>
      <c r="B247" s="52">
        <v>-1.2057000000000001E-3</v>
      </c>
      <c r="C247" s="52">
        <v>-2.4854E-4</v>
      </c>
      <c r="D247" s="52">
        <v>-8.072E-4</v>
      </c>
      <c r="E247" s="52">
        <v>8.6883000000000001E-4</v>
      </c>
      <c r="F247" s="52">
        <v>-3.6396000000000002E-3</v>
      </c>
      <c r="G247" s="52">
        <v>3.1538E-3</v>
      </c>
      <c r="H247" s="52">
        <v>3.9458E-2</v>
      </c>
      <c r="I247" s="52">
        <v>-8.6872000000000008E-3</v>
      </c>
      <c r="J247" s="52">
        <v>-2.7324000000000001E-4</v>
      </c>
      <c r="K247" s="52">
        <v>-4.7661999999999997E-4</v>
      </c>
    </row>
    <row r="248" spans="1:11" x14ac:dyDescent="0.25">
      <c r="A248" s="79">
        <v>622</v>
      </c>
      <c r="B248" s="52">
        <v>-1.0988E-3</v>
      </c>
      <c r="C248" s="52">
        <v>-4.1483999999999998E-4</v>
      </c>
      <c r="D248" s="52">
        <v>-5.5013999999999996E-4</v>
      </c>
      <c r="E248" s="52">
        <v>2.8837999999999997E-4</v>
      </c>
      <c r="F248" s="52">
        <v>-2.3663E-3</v>
      </c>
      <c r="G248" s="52">
        <v>8.1455999999999998E-4</v>
      </c>
      <c r="H248" s="52">
        <v>4.0608999999999999E-2</v>
      </c>
      <c r="I248" s="52">
        <v>-8.7430000000000008E-3</v>
      </c>
      <c r="J248" s="52">
        <v>-2.4377000000000001E-4</v>
      </c>
      <c r="K248" s="52">
        <v>-4.4931000000000002E-4</v>
      </c>
    </row>
    <row r="249" spans="1:11" x14ac:dyDescent="0.25">
      <c r="A249" s="79">
        <v>623</v>
      </c>
      <c r="B249" s="52">
        <v>-9.8722999999999997E-4</v>
      </c>
      <c r="C249" s="52">
        <v>-5.7246E-4</v>
      </c>
      <c r="D249" s="52">
        <v>-2.9788999999999998E-4</v>
      </c>
      <c r="E249" s="52">
        <v>-2.7032E-4</v>
      </c>
      <c r="F249" s="52">
        <v>-1.1295999999999999E-3</v>
      </c>
      <c r="G249" s="52">
        <v>-1.4337E-3</v>
      </c>
      <c r="H249" s="52">
        <v>4.1673000000000002E-2</v>
      </c>
      <c r="I249" s="52">
        <v>-8.7556000000000005E-3</v>
      </c>
      <c r="J249" s="52">
        <v>-2.2335000000000001E-4</v>
      </c>
      <c r="K249" s="52">
        <v>-4.2101999999999998E-4</v>
      </c>
    </row>
    <row r="250" spans="1:11" x14ac:dyDescent="0.25">
      <c r="A250" s="79">
        <v>624</v>
      </c>
      <c r="B250" s="52">
        <v>-8.7096000000000005E-4</v>
      </c>
      <c r="C250" s="52">
        <v>-7.2101000000000001E-4</v>
      </c>
      <c r="D250" s="52">
        <v>-5.1242999999999997E-5</v>
      </c>
      <c r="E250" s="52">
        <v>-8.0531999999999999E-4</v>
      </c>
      <c r="F250" s="52">
        <v>6.6495999999999995E-5</v>
      </c>
      <c r="G250" s="52">
        <v>-3.5855000000000001E-3</v>
      </c>
      <c r="H250" s="52">
        <v>4.2648999999999999E-2</v>
      </c>
      <c r="I250" s="52">
        <v>-8.7238999999999997E-3</v>
      </c>
      <c r="J250" s="52">
        <v>-2.1215000000000001E-4</v>
      </c>
      <c r="K250" s="52">
        <v>-3.9177999999999999E-4</v>
      </c>
    </row>
    <row r="251" spans="1:11" x14ac:dyDescent="0.25">
      <c r="A251" s="79">
        <v>625</v>
      </c>
      <c r="B251" s="52">
        <v>-7.5002000000000001E-4</v>
      </c>
      <c r="C251" s="52">
        <v>-8.6014999999999996E-4</v>
      </c>
      <c r="D251" s="52">
        <v>1.8906000000000001E-4</v>
      </c>
      <c r="E251" s="52">
        <v>-1.3148999999999999E-3</v>
      </c>
      <c r="F251" s="52">
        <v>1.2183999999999999E-3</v>
      </c>
      <c r="G251" s="52">
        <v>-5.6360000000000004E-3</v>
      </c>
      <c r="H251" s="52">
        <v>4.3533000000000002E-2</v>
      </c>
      <c r="I251" s="52">
        <v>-8.6469000000000008E-3</v>
      </c>
      <c r="J251" s="52">
        <v>-2.1031000000000001E-4</v>
      </c>
      <c r="K251" s="52">
        <v>-3.6163999999999999E-4</v>
      </c>
    </row>
    <row r="252" spans="1:11" x14ac:dyDescent="0.25">
      <c r="A252" s="79">
        <v>626</v>
      </c>
      <c r="B252" s="52">
        <v>-6.2456000000000002E-4</v>
      </c>
      <c r="C252" s="52">
        <v>-9.8949999999999993E-4</v>
      </c>
      <c r="D252" s="52">
        <v>4.2237999999999998E-4</v>
      </c>
      <c r="E252" s="52">
        <v>-1.7975000000000001E-3</v>
      </c>
      <c r="F252" s="52">
        <v>2.3230999999999998E-3</v>
      </c>
      <c r="G252" s="52">
        <v>-7.5811000000000003E-3</v>
      </c>
      <c r="H252" s="52">
        <v>4.4322E-2</v>
      </c>
      <c r="I252" s="52">
        <v>-8.5237000000000004E-3</v>
      </c>
      <c r="J252" s="52">
        <v>-2.1793999999999999E-4</v>
      </c>
      <c r="K252" s="52">
        <v>-3.3062E-4</v>
      </c>
    </row>
    <row r="253" spans="1:11" x14ac:dyDescent="0.25">
      <c r="A253" s="79">
        <v>627</v>
      </c>
      <c r="B253" s="52">
        <v>-4.9489E-4</v>
      </c>
      <c r="C253" s="52">
        <v>-1.1087E-3</v>
      </c>
      <c r="D253" s="52">
        <v>6.4807999999999999E-4</v>
      </c>
      <c r="E253" s="52">
        <v>-2.2518E-3</v>
      </c>
      <c r="F253" s="52">
        <v>3.3774999999999999E-3</v>
      </c>
      <c r="G253" s="52">
        <v>-9.4170999999999994E-3</v>
      </c>
      <c r="H253" s="52">
        <v>4.5013999999999998E-2</v>
      </c>
      <c r="I253" s="52">
        <v>-8.3535999999999992E-3</v>
      </c>
      <c r="J253" s="52">
        <v>-2.3514E-4</v>
      </c>
      <c r="K253" s="52">
        <v>-2.9877000000000001E-4</v>
      </c>
    </row>
    <row r="254" spans="1:11" x14ac:dyDescent="0.25">
      <c r="A254" s="79">
        <v>628</v>
      </c>
      <c r="B254" s="52">
        <v>-3.6151E-4</v>
      </c>
      <c r="C254" s="52">
        <v>-1.2171E-3</v>
      </c>
      <c r="D254" s="52">
        <v>8.6563000000000005E-4</v>
      </c>
      <c r="E254" s="52">
        <v>-2.6765000000000001E-3</v>
      </c>
      <c r="F254" s="52">
        <v>4.3794999999999997E-3</v>
      </c>
      <c r="G254" s="52">
        <v>-1.1141E-2</v>
      </c>
      <c r="H254" s="52">
        <v>4.5608999999999997E-2</v>
      </c>
      <c r="I254" s="52">
        <v>-8.1361000000000003E-3</v>
      </c>
      <c r="J254" s="52">
        <v>-2.6197999999999998E-4</v>
      </c>
      <c r="K254" s="52">
        <v>-2.6610000000000002E-4</v>
      </c>
    </row>
    <row r="255" spans="1:11" x14ac:dyDescent="0.25">
      <c r="A255" s="79">
        <v>629</v>
      </c>
      <c r="B255" s="52">
        <v>-2.251E-4</v>
      </c>
      <c r="C255" s="52">
        <v>-1.3144000000000001E-3</v>
      </c>
      <c r="D255" s="52">
        <v>1.0744999999999999E-3</v>
      </c>
      <c r="E255" s="52">
        <v>-3.0707E-3</v>
      </c>
      <c r="F255" s="52">
        <v>5.3267999999999996E-3</v>
      </c>
      <c r="G255" s="52">
        <v>-1.2749999999999999E-2</v>
      </c>
      <c r="H255" s="52">
        <v>4.6102999999999998E-2</v>
      </c>
      <c r="I255" s="52">
        <v>-7.8706000000000002E-3</v>
      </c>
      <c r="J255" s="52">
        <v>-2.9850999999999999E-4</v>
      </c>
      <c r="K255" s="52">
        <v>-2.3264E-4</v>
      </c>
    </row>
    <row r="256" spans="1:11" x14ac:dyDescent="0.25">
      <c r="A256" s="79">
        <v>630</v>
      </c>
      <c r="B256" s="52">
        <v>-8.6562000000000002E-5</v>
      </c>
      <c r="C256" s="52">
        <v>-1.3997E-3</v>
      </c>
      <c r="D256" s="52">
        <v>1.2741E-3</v>
      </c>
      <c r="E256" s="52">
        <v>-3.4334000000000001E-3</v>
      </c>
      <c r="F256" s="52">
        <v>6.2176999999999996E-3</v>
      </c>
      <c r="G256" s="52">
        <v>-1.4241999999999999E-2</v>
      </c>
      <c r="H256" s="52">
        <v>4.6497999999999998E-2</v>
      </c>
      <c r="I256" s="52">
        <v>-7.5570000000000003E-3</v>
      </c>
      <c r="J256" s="52">
        <v>-3.4477999999999999E-4</v>
      </c>
      <c r="K256" s="52">
        <v>-1.9840999999999999E-4</v>
      </c>
    </row>
    <row r="257" spans="1:11" x14ac:dyDescent="0.25">
      <c r="A257" s="79">
        <v>631</v>
      </c>
      <c r="B257" s="52">
        <v>5.3075000000000003E-5</v>
      </c>
      <c r="C257" s="52">
        <v>-1.4725000000000001E-3</v>
      </c>
      <c r="D257" s="52">
        <v>1.4641000000000001E-3</v>
      </c>
      <c r="E257" s="52">
        <v>-3.7639000000000001E-3</v>
      </c>
      <c r="F257" s="52">
        <v>7.0508000000000003E-3</v>
      </c>
      <c r="G257" s="52">
        <v>-1.5617000000000001E-2</v>
      </c>
      <c r="H257" s="52">
        <v>4.6790999999999999E-2</v>
      </c>
      <c r="I257" s="52">
        <v>-7.195E-3</v>
      </c>
      <c r="J257" s="52">
        <v>-4.0079999999999998E-4</v>
      </c>
      <c r="K257" s="52">
        <v>-1.6343E-4</v>
      </c>
    </row>
    <row r="258" spans="1:11" x14ac:dyDescent="0.25">
      <c r="A258" s="79">
        <v>632</v>
      </c>
      <c r="B258" s="52">
        <v>1.9265999999999999E-4</v>
      </c>
      <c r="C258" s="52">
        <v>-1.5319999999999999E-3</v>
      </c>
      <c r="D258" s="52">
        <v>1.6440000000000001E-3</v>
      </c>
      <c r="E258" s="52">
        <v>-4.0615E-3</v>
      </c>
      <c r="F258" s="52">
        <v>7.8247999999999998E-3</v>
      </c>
      <c r="G258" s="52">
        <v>-1.6871000000000001E-2</v>
      </c>
      <c r="H258" s="52">
        <v>4.6982999999999997E-2</v>
      </c>
      <c r="I258" s="52">
        <v>-6.7849E-3</v>
      </c>
      <c r="J258" s="52">
        <v>-4.6654999999999998E-4</v>
      </c>
      <c r="K258" s="52">
        <v>-1.2769999999999999E-4</v>
      </c>
    </row>
    <row r="259" spans="1:11" x14ac:dyDescent="0.25">
      <c r="A259" s="79">
        <v>633</v>
      </c>
      <c r="B259" s="52">
        <v>3.3100000000000002E-4</v>
      </c>
      <c r="C259" s="52">
        <v>-1.5776E-3</v>
      </c>
      <c r="D259" s="52">
        <v>1.8134E-3</v>
      </c>
      <c r="E259" s="52">
        <v>-4.3257E-3</v>
      </c>
      <c r="F259" s="52">
        <v>8.5391000000000009E-3</v>
      </c>
      <c r="G259" s="52">
        <v>-1.8006000000000001E-2</v>
      </c>
      <c r="H259" s="52">
        <v>4.7074999999999999E-2</v>
      </c>
      <c r="I259" s="52">
        <v>-6.3267999999999996E-3</v>
      </c>
      <c r="J259" s="52">
        <v>-5.4195000000000003E-4</v>
      </c>
      <c r="K259" s="52">
        <v>-9.1240000000000001E-5</v>
      </c>
    </row>
    <row r="260" spans="1:11" x14ac:dyDescent="0.25">
      <c r="A260" s="79">
        <v>634</v>
      </c>
      <c r="B260" s="52">
        <v>4.6694E-4</v>
      </c>
      <c r="C260" s="52">
        <v>-1.6086E-3</v>
      </c>
      <c r="D260" s="52">
        <v>1.9719999999999998E-3</v>
      </c>
      <c r="E260" s="52">
        <v>-4.5563000000000001E-3</v>
      </c>
      <c r="F260" s="52">
        <v>9.1930999999999992E-3</v>
      </c>
      <c r="G260" s="52">
        <v>-1.9022000000000001E-2</v>
      </c>
      <c r="H260" s="52">
        <v>4.7065999999999997E-2</v>
      </c>
      <c r="I260" s="52">
        <v>-5.8214E-3</v>
      </c>
      <c r="J260" s="52">
        <v>-6.2688999999999996E-4</v>
      </c>
      <c r="K260" s="52">
        <v>-5.4082999999999997E-5</v>
      </c>
    </row>
    <row r="261" spans="1:11" x14ac:dyDescent="0.25">
      <c r="A261" s="79">
        <v>635</v>
      </c>
      <c r="B261" s="52">
        <v>5.9942999999999997E-4</v>
      </c>
      <c r="C261" s="52">
        <v>-1.6245999999999999E-3</v>
      </c>
      <c r="D261" s="52">
        <v>2.1194999999999999E-3</v>
      </c>
      <c r="E261" s="52">
        <v>-4.7532E-3</v>
      </c>
      <c r="F261" s="52">
        <v>9.7865000000000001E-3</v>
      </c>
      <c r="G261" s="52">
        <v>-1.9918999999999999E-2</v>
      </c>
      <c r="H261" s="52">
        <v>4.6959000000000001E-2</v>
      </c>
      <c r="I261" s="52">
        <v>-5.2691999999999999E-3</v>
      </c>
      <c r="J261" s="52">
        <v>-7.2115000000000005E-4</v>
      </c>
      <c r="K261" s="52">
        <v>-1.626E-5</v>
      </c>
    </row>
    <row r="262" spans="1:11" x14ac:dyDescent="0.25">
      <c r="A262" s="79">
        <v>636</v>
      </c>
      <c r="B262" s="52">
        <v>7.2753E-4</v>
      </c>
      <c r="C262" s="52">
        <v>-1.6253999999999999E-3</v>
      </c>
      <c r="D262" s="52">
        <v>2.2558000000000001E-3</v>
      </c>
      <c r="E262" s="52">
        <v>-4.9166000000000001E-3</v>
      </c>
      <c r="F262" s="52">
        <v>1.0319E-2</v>
      </c>
      <c r="G262" s="52">
        <v>-2.0697E-2</v>
      </c>
      <c r="H262" s="52">
        <v>4.6753999999999997E-2</v>
      </c>
      <c r="I262" s="52">
        <v>-4.6715000000000003E-3</v>
      </c>
      <c r="J262" s="52">
        <v>-8.2448000000000005E-4</v>
      </c>
      <c r="K262" s="52">
        <v>2.2184E-5</v>
      </c>
    </row>
    <row r="263" spans="1:11" x14ac:dyDescent="0.25">
      <c r="A263" s="79">
        <v>637</v>
      </c>
      <c r="B263" s="52">
        <v>8.5048999999999997E-4</v>
      </c>
      <c r="C263" s="52">
        <v>-1.6107999999999999E-3</v>
      </c>
      <c r="D263" s="52">
        <v>2.3806000000000001E-3</v>
      </c>
      <c r="E263" s="52">
        <v>-5.0467000000000003E-3</v>
      </c>
      <c r="F263" s="52">
        <v>1.0792E-2</v>
      </c>
      <c r="G263" s="52">
        <v>-2.1360000000000001E-2</v>
      </c>
      <c r="H263" s="52">
        <v>4.6453000000000001E-2</v>
      </c>
      <c r="I263" s="52">
        <v>-4.0293000000000004E-3</v>
      </c>
      <c r="J263" s="52">
        <v>-9.3652000000000004E-4</v>
      </c>
      <c r="K263" s="52">
        <v>6.1191000000000004E-5</v>
      </c>
    </row>
    <row r="264" spans="1:11" x14ac:dyDescent="0.25">
      <c r="A264" s="79">
        <v>638</v>
      </c>
      <c r="B264" s="52">
        <v>9.6770999999999999E-4</v>
      </c>
      <c r="C264" s="52">
        <v>-1.5809000000000001E-3</v>
      </c>
      <c r="D264" s="52">
        <v>2.4938999999999998E-3</v>
      </c>
      <c r="E264" s="52">
        <v>-5.1438999999999999E-3</v>
      </c>
      <c r="F264" s="52">
        <v>1.1206000000000001E-2</v>
      </c>
      <c r="G264" s="52">
        <v>-2.1908E-2</v>
      </c>
      <c r="H264" s="52">
        <v>4.6059999999999997E-2</v>
      </c>
      <c r="I264" s="52">
        <v>-3.3441999999999999E-3</v>
      </c>
      <c r="J264" s="52">
        <v>-1.0568999999999999E-3</v>
      </c>
      <c r="K264" s="52">
        <v>1.0069E-4</v>
      </c>
    </row>
    <row r="265" spans="1:11" x14ac:dyDescent="0.25">
      <c r="A265" s="79">
        <v>639</v>
      </c>
      <c r="B265" s="52">
        <v>1.0788E-3</v>
      </c>
      <c r="C265" s="52">
        <v>-1.536E-3</v>
      </c>
      <c r="D265" s="52">
        <v>2.5956999999999998E-3</v>
      </c>
      <c r="E265" s="52">
        <v>-5.2090000000000001E-3</v>
      </c>
      <c r="F265" s="52">
        <v>1.1560000000000001E-2</v>
      </c>
      <c r="G265" s="52">
        <v>-2.2343999999999999E-2</v>
      </c>
      <c r="H265" s="52">
        <v>4.5574999999999997E-2</v>
      </c>
      <c r="I265" s="52">
        <v>-2.6177000000000001E-3</v>
      </c>
      <c r="J265" s="52">
        <v>-1.1850999999999999E-3</v>
      </c>
      <c r="K265" s="52">
        <v>1.4061E-4</v>
      </c>
    </row>
    <row r="266" spans="1:11" x14ac:dyDescent="0.25">
      <c r="A266" s="79">
        <v>640</v>
      </c>
      <c r="B266" s="52">
        <v>1.1834E-3</v>
      </c>
      <c r="C266" s="52">
        <v>-1.4763000000000001E-3</v>
      </c>
      <c r="D266" s="52">
        <v>2.686E-3</v>
      </c>
      <c r="E266" s="52">
        <v>-5.2427000000000003E-3</v>
      </c>
      <c r="F266" s="52">
        <v>1.1856999999999999E-2</v>
      </c>
      <c r="G266" s="52">
        <v>-2.2671E-2</v>
      </c>
      <c r="H266" s="52">
        <v>4.5003000000000001E-2</v>
      </c>
      <c r="I266" s="52">
        <v>-1.8518E-3</v>
      </c>
      <c r="J266" s="52">
        <v>-1.3205000000000001E-3</v>
      </c>
      <c r="K266" s="52">
        <v>1.8084000000000001E-4</v>
      </c>
    </row>
    <row r="267" spans="1:11" x14ac:dyDescent="0.25">
      <c r="A267" s="79">
        <v>641</v>
      </c>
      <c r="B267" s="52">
        <v>1.2814E-3</v>
      </c>
      <c r="C267" s="52">
        <v>-1.4024E-3</v>
      </c>
      <c r="D267" s="52">
        <v>2.7648999999999998E-3</v>
      </c>
      <c r="E267" s="52">
        <v>-5.2459000000000004E-3</v>
      </c>
      <c r="F267" s="52">
        <v>1.2097E-2</v>
      </c>
      <c r="G267" s="52">
        <v>-2.2893E-2</v>
      </c>
      <c r="H267" s="52">
        <v>4.4345000000000002E-2</v>
      </c>
      <c r="I267" s="52">
        <v>-1.0483999999999999E-3</v>
      </c>
      <c r="J267" s="52">
        <v>-1.4626999999999999E-3</v>
      </c>
      <c r="K267" s="52">
        <v>2.2131000000000001E-4</v>
      </c>
    </row>
    <row r="268" spans="1:11" x14ac:dyDescent="0.25">
      <c r="A268" s="79">
        <v>642</v>
      </c>
      <c r="B268" s="52">
        <v>1.3726999999999999E-3</v>
      </c>
      <c r="C268" s="52">
        <v>-1.3148999999999999E-3</v>
      </c>
      <c r="D268" s="52">
        <v>2.8324999999999999E-3</v>
      </c>
      <c r="E268" s="52">
        <v>-5.2195999999999996E-3</v>
      </c>
      <c r="F268" s="52">
        <v>1.2283000000000001E-2</v>
      </c>
      <c r="G268" s="52">
        <v>-2.3011E-2</v>
      </c>
      <c r="H268" s="52">
        <v>4.3604999999999998E-2</v>
      </c>
      <c r="I268" s="52">
        <v>-2.0959E-4</v>
      </c>
      <c r="J268" s="52">
        <v>-1.611E-3</v>
      </c>
      <c r="K268" s="52">
        <v>2.6188999999999997E-4</v>
      </c>
    </row>
    <row r="269" spans="1:11" x14ac:dyDescent="0.25">
      <c r="A269" s="79">
        <v>643</v>
      </c>
      <c r="B269" s="52">
        <v>1.4572999999999999E-3</v>
      </c>
      <c r="C269" s="52">
        <v>-1.2145000000000001E-3</v>
      </c>
      <c r="D269" s="52">
        <v>2.8888999999999998E-3</v>
      </c>
      <c r="E269" s="52">
        <v>-5.1647999999999998E-3</v>
      </c>
      <c r="F269" s="52">
        <v>1.2414E-2</v>
      </c>
      <c r="G269" s="52">
        <v>-2.3030999999999999E-2</v>
      </c>
      <c r="H269" s="52">
        <v>4.2786999999999999E-2</v>
      </c>
      <c r="I269" s="52">
        <v>6.6251000000000005E-4</v>
      </c>
      <c r="J269" s="52">
        <v>-1.7646999999999999E-3</v>
      </c>
      <c r="K269" s="52">
        <v>3.0248999999999999E-4</v>
      </c>
    </row>
    <row r="270" spans="1:11" x14ac:dyDescent="0.25">
      <c r="A270" s="79">
        <v>644</v>
      </c>
      <c r="B270" s="52">
        <v>1.5353000000000001E-3</v>
      </c>
      <c r="C270" s="52">
        <v>-1.1019999999999999E-3</v>
      </c>
      <c r="D270" s="52">
        <v>2.9342000000000001E-3</v>
      </c>
      <c r="E270" s="52">
        <v>-5.0826999999999999E-3</v>
      </c>
      <c r="F270" s="52">
        <v>1.2494E-2</v>
      </c>
      <c r="G270" s="52">
        <v>-2.2953999999999999E-2</v>
      </c>
      <c r="H270" s="52">
        <v>4.1893E-2</v>
      </c>
      <c r="I270" s="52">
        <v>1.5656000000000001E-3</v>
      </c>
      <c r="J270" s="52">
        <v>-1.9233E-3</v>
      </c>
      <c r="K270" s="52">
        <v>3.4299999999999999E-4</v>
      </c>
    </row>
    <row r="271" spans="1:11" x14ac:dyDescent="0.25">
      <c r="A271" s="79">
        <v>645</v>
      </c>
      <c r="B271" s="52">
        <v>1.6069999999999999E-3</v>
      </c>
      <c r="C271" s="52">
        <v>-9.7799999999999992E-4</v>
      </c>
      <c r="D271" s="52">
        <v>2.9686999999999999E-3</v>
      </c>
      <c r="E271" s="52">
        <v>-4.9746E-3</v>
      </c>
      <c r="F271" s="52">
        <v>1.2522E-2</v>
      </c>
      <c r="G271" s="52">
        <v>-2.2786000000000001E-2</v>
      </c>
      <c r="H271" s="52">
        <v>4.0927999999999999E-2</v>
      </c>
      <c r="I271" s="52">
        <v>2.4973999999999999E-3</v>
      </c>
      <c r="J271" s="52">
        <v>-2.0858999999999999E-3</v>
      </c>
      <c r="K271" s="52">
        <v>3.8329E-4</v>
      </c>
    </row>
    <row r="272" spans="1:11" x14ac:dyDescent="0.25">
      <c r="A272" s="79">
        <v>646</v>
      </c>
      <c r="B272" s="52">
        <v>1.6723E-3</v>
      </c>
      <c r="C272" s="52">
        <v>-8.4354999999999999E-4</v>
      </c>
      <c r="D272" s="52">
        <v>2.9926000000000002E-3</v>
      </c>
      <c r="E272" s="52">
        <v>-4.8415000000000003E-3</v>
      </c>
      <c r="F272" s="52">
        <v>1.2503E-2</v>
      </c>
      <c r="G272" s="52">
        <v>-2.2530999999999999E-2</v>
      </c>
      <c r="H272" s="52">
        <v>3.9893999999999999E-2</v>
      </c>
      <c r="I272" s="52">
        <v>3.4554999999999998E-3</v>
      </c>
      <c r="J272" s="52">
        <v>-2.2518999999999998E-3</v>
      </c>
      <c r="K272" s="52">
        <v>4.2325000000000002E-4</v>
      </c>
    </row>
    <row r="273" spans="1:11" x14ac:dyDescent="0.25">
      <c r="A273" s="79">
        <v>647</v>
      </c>
      <c r="B273" s="52">
        <v>1.7317000000000001E-3</v>
      </c>
      <c r="C273" s="52">
        <v>-6.9950999999999998E-4</v>
      </c>
      <c r="D273" s="52">
        <v>3.0059000000000002E-3</v>
      </c>
      <c r="E273" s="52">
        <v>-4.6849999999999999E-3</v>
      </c>
      <c r="F273" s="52">
        <v>1.2435999999999999E-2</v>
      </c>
      <c r="G273" s="52">
        <v>-2.2190999999999999E-2</v>
      </c>
      <c r="H273" s="52">
        <v>3.8795999999999997E-2</v>
      </c>
      <c r="I273" s="52">
        <v>4.4374999999999996E-3</v>
      </c>
      <c r="J273" s="52">
        <v>-2.4204999999999999E-3</v>
      </c>
      <c r="K273" s="52">
        <v>4.6275E-4</v>
      </c>
    </row>
    <row r="274" spans="1:11" x14ac:dyDescent="0.25">
      <c r="A274" s="79">
        <v>648</v>
      </c>
      <c r="B274" s="52">
        <v>1.7853000000000001E-3</v>
      </c>
      <c r="C274" s="52">
        <v>-5.4682999999999999E-4</v>
      </c>
      <c r="D274" s="52">
        <v>3.0090999999999998E-3</v>
      </c>
      <c r="E274" s="52">
        <v>-4.5062000000000001E-3</v>
      </c>
      <c r="F274" s="52">
        <v>1.2324E-2</v>
      </c>
      <c r="G274" s="52">
        <v>-2.1772E-2</v>
      </c>
      <c r="H274" s="52">
        <v>3.7636999999999997E-2</v>
      </c>
      <c r="I274" s="52">
        <v>5.4408E-3</v>
      </c>
      <c r="J274" s="52">
        <v>-2.591E-3</v>
      </c>
      <c r="K274" s="52">
        <v>5.0166999999999996E-4</v>
      </c>
    </row>
    <row r="275" spans="1:11" x14ac:dyDescent="0.25">
      <c r="A275" s="79">
        <v>649</v>
      </c>
      <c r="B275" s="52">
        <v>1.8335000000000001E-3</v>
      </c>
      <c r="C275" s="52">
        <v>-3.8650000000000002E-4</v>
      </c>
      <c r="D275" s="52">
        <v>3.0022E-3</v>
      </c>
      <c r="E275" s="52">
        <v>-4.3067000000000001E-3</v>
      </c>
      <c r="F275" s="52">
        <v>1.2168999999999999E-2</v>
      </c>
      <c r="G275" s="52">
        <v>-2.1277000000000001E-2</v>
      </c>
      <c r="H275" s="52">
        <v>3.6421000000000002E-2</v>
      </c>
      <c r="I275" s="52">
        <v>6.4628999999999997E-3</v>
      </c>
      <c r="J275" s="52">
        <v>-2.7626999999999999E-3</v>
      </c>
      <c r="K275" s="52">
        <v>5.3989000000000001E-4</v>
      </c>
    </row>
    <row r="276" spans="1:11" x14ac:dyDescent="0.25">
      <c r="A276" s="79">
        <v>650</v>
      </c>
      <c r="B276" s="52">
        <v>1.8766E-3</v>
      </c>
      <c r="C276" s="52">
        <v>-2.1955999999999999E-4</v>
      </c>
      <c r="D276" s="52">
        <v>2.9857E-3</v>
      </c>
      <c r="E276" s="52">
        <v>-4.0879000000000002E-3</v>
      </c>
      <c r="F276" s="52">
        <v>1.1972999999999999E-2</v>
      </c>
      <c r="G276" s="52">
        <v>-2.0712000000000001E-2</v>
      </c>
      <c r="H276" s="52">
        <v>3.5152000000000003E-2</v>
      </c>
      <c r="I276" s="52">
        <v>7.5012999999999998E-3</v>
      </c>
      <c r="J276" s="52">
        <v>-2.9347000000000002E-3</v>
      </c>
      <c r="K276" s="52">
        <v>5.7726999999999995E-4</v>
      </c>
    </row>
    <row r="277" spans="1:11" x14ac:dyDescent="0.25">
      <c r="A277" s="79">
        <v>651</v>
      </c>
      <c r="B277" s="52">
        <v>1.9149E-3</v>
      </c>
      <c r="C277" s="52">
        <v>-4.7079000000000001E-5</v>
      </c>
      <c r="D277" s="52">
        <v>2.9597E-3</v>
      </c>
      <c r="E277" s="52">
        <v>-3.8511999999999999E-3</v>
      </c>
      <c r="F277" s="52">
        <v>1.1738999999999999E-2</v>
      </c>
      <c r="G277" s="52">
        <v>-2.0079E-2</v>
      </c>
      <c r="H277" s="52">
        <v>3.3834000000000003E-2</v>
      </c>
      <c r="I277" s="52">
        <v>8.5532999999999998E-3</v>
      </c>
      <c r="J277" s="52">
        <v>-3.1063000000000002E-3</v>
      </c>
      <c r="K277" s="52">
        <v>6.1368000000000002E-4</v>
      </c>
    </row>
    <row r="278" spans="1:11" x14ac:dyDescent="0.25">
      <c r="A278" s="79">
        <v>652</v>
      </c>
      <c r="B278" s="52">
        <v>1.9487E-3</v>
      </c>
      <c r="C278" s="52">
        <v>1.2983999999999999E-4</v>
      </c>
      <c r="D278" s="52">
        <v>2.9245999999999999E-3</v>
      </c>
      <c r="E278" s="52">
        <v>-3.5983999999999999E-3</v>
      </c>
      <c r="F278" s="52">
        <v>1.1468000000000001E-2</v>
      </c>
      <c r="G278" s="52">
        <v>-1.9384999999999999E-2</v>
      </c>
      <c r="H278" s="52">
        <v>3.2469999999999999E-2</v>
      </c>
      <c r="I278" s="52">
        <v>9.6162000000000001E-3</v>
      </c>
      <c r="J278" s="52">
        <v>-3.2766000000000002E-3</v>
      </c>
      <c r="K278" s="52">
        <v>6.4899000000000001E-4</v>
      </c>
    </row>
    <row r="279" spans="1:11" x14ac:dyDescent="0.25">
      <c r="A279" s="79">
        <v>653</v>
      </c>
      <c r="B279" s="52">
        <v>1.9784E-3</v>
      </c>
      <c r="C279" s="52">
        <v>3.1004999999999997E-4</v>
      </c>
      <c r="D279" s="52">
        <v>2.8806999999999999E-3</v>
      </c>
      <c r="E279" s="52">
        <v>-3.3308999999999999E-3</v>
      </c>
      <c r="F279" s="52">
        <v>1.1162E-2</v>
      </c>
      <c r="G279" s="52">
        <v>-1.8634000000000001E-2</v>
      </c>
      <c r="H279" s="52">
        <v>3.1066E-2</v>
      </c>
      <c r="I279" s="52">
        <v>1.0687E-2</v>
      </c>
      <c r="J279" s="52">
        <v>-3.4447000000000002E-3</v>
      </c>
      <c r="K279" s="52">
        <v>6.8303999999999999E-4</v>
      </c>
    </row>
    <row r="280" spans="1:11" x14ac:dyDescent="0.25">
      <c r="A280" s="79">
        <v>654</v>
      </c>
      <c r="B280" s="52">
        <v>2.0043000000000001E-3</v>
      </c>
      <c r="C280" s="52">
        <v>4.9238999999999999E-4</v>
      </c>
      <c r="D280" s="52">
        <v>2.8284999999999999E-3</v>
      </c>
      <c r="E280" s="52">
        <v>-3.0506000000000001E-3</v>
      </c>
      <c r="F280" s="52">
        <v>1.0824E-2</v>
      </c>
      <c r="G280" s="52">
        <v>-1.7829999999999999E-2</v>
      </c>
      <c r="H280" s="52">
        <v>2.9624999999999999E-2</v>
      </c>
      <c r="I280" s="52">
        <v>1.1762999999999999E-2</v>
      </c>
      <c r="J280" s="52">
        <v>-3.6099000000000001E-3</v>
      </c>
      <c r="K280" s="52">
        <v>7.1571000000000004E-4</v>
      </c>
    </row>
    <row r="281" spans="1:11" x14ac:dyDescent="0.25">
      <c r="A281" s="79">
        <v>655</v>
      </c>
      <c r="B281" s="52">
        <v>2.0267000000000002E-3</v>
      </c>
      <c r="C281" s="52">
        <v>6.7564000000000003E-4</v>
      </c>
      <c r="D281" s="52">
        <v>2.7682000000000002E-3</v>
      </c>
      <c r="E281" s="52">
        <v>-2.7590000000000002E-3</v>
      </c>
      <c r="F281" s="52">
        <v>1.0456999999999999E-2</v>
      </c>
      <c r="G281" s="52">
        <v>-1.6979000000000001E-2</v>
      </c>
      <c r="H281" s="52">
        <v>2.8150999999999999E-2</v>
      </c>
      <c r="I281" s="52">
        <v>1.2841999999999999E-2</v>
      </c>
      <c r="J281" s="52">
        <v>-3.7710999999999999E-3</v>
      </c>
      <c r="K281" s="52">
        <v>7.4682999999999998E-4</v>
      </c>
    </row>
    <row r="282" spans="1:11" x14ac:dyDescent="0.25">
      <c r="A282" s="79">
        <v>656</v>
      </c>
      <c r="B282" s="52">
        <v>2.0460000000000001E-3</v>
      </c>
      <c r="C282" s="52">
        <v>8.5855999999999997E-4</v>
      </c>
      <c r="D282" s="52">
        <v>2.7003999999999999E-3</v>
      </c>
      <c r="E282" s="52">
        <v>-2.4581E-3</v>
      </c>
      <c r="F282" s="52">
        <v>1.0063000000000001E-2</v>
      </c>
      <c r="G282" s="52">
        <v>-1.6084999999999999E-2</v>
      </c>
      <c r="H282" s="52">
        <v>2.6648999999999999E-2</v>
      </c>
      <c r="I282" s="52">
        <v>1.392E-2</v>
      </c>
      <c r="J282" s="52">
        <v>-3.9275999999999998E-3</v>
      </c>
      <c r="K282" s="52">
        <v>7.7625999999999997E-4</v>
      </c>
    </row>
    <row r="283" spans="1:11" x14ac:dyDescent="0.25">
      <c r="A283" s="79">
        <v>657</v>
      </c>
      <c r="B283" s="52">
        <v>2.0623999999999998E-3</v>
      </c>
      <c r="C283" s="52">
        <v>1.0399000000000001E-3</v>
      </c>
      <c r="D283" s="52">
        <v>2.6254999999999998E-3</v>
      </c>
      <c r="E283" s="52">
        <v>-2.1496000000000002E-3</v>
      </c>
      <c r="F283" s="52">
        <v>9.6433999999999999E-3</v>
      </c>
      <c r="G283" s="52">
        <v>-1.5154000000000001E-2</v>
      </c>
      <c r="H283" s="52">
        <v>2.5124E-2</v>
      </c>
      <c r="I283" s="52">
        <v>1.4995E-2</v>
      </c>
      <c r="J283" s="52">
        <v>-4.0783E-3</v>
      </c>
      <c r="K283" s="52">
        <v>8.0385000000000005E-4</v>
      </c>
    </row>
    <row r="284" spans="1:11" x14ac:dyDescent="0.25">
      <c r="A284" s="79">
        <v>658</v>
      </c>
      <c r="B284" s="52">
        <v>2.0761E-3</v>
      </c>
      <c r="C284" s="52">
        <v>1.2183000000000001E-3</v>
      </c>
      <c r="D284" s="52">
        <v>2.5439999999999998E-3</v>
      </c>
      <c r="E284" s="52">
        <v>-1.8355999999999999E-3</v>
      </c>
      <c r="F284" s="52">
        <v>9.2023000000000001E-3</v>
      </c>
      <c r="G284" s="52">
        <v>-1.4189999999999999E-2</v>
      </c>
      <c r="H284" s="52">
        <v>2.3578999999999999E-2</v>
      </c>
      <c r="I284" s="52">
        <v>1.6062E-2</v>
      </c>
      <c r="J284" s="52">
        <v>-4.2223E-3</v>
      </c>
      <c r="K284" s="52">
        <v>8.2941000000000004E-4</v>
      </c>
    </row>
    <row r="285" spans="1:11" x14ac:dyDescent="0.25">
      <c r="A285" s="79">
        <v>659</v>
      </c>
      <c r="B285" s="52">
        <v>2.0874000000000001E-3</v>
      </c>
      <c r="C285" s="52">
        <v>1.3925000000000001E-3</v>
      </c>
      <c r="D285" s="52">
        <v>2.4564000000000001E-3</v>
      </c>
      <c r="E285" s="52">
        <v>-1.5181000000000001E-3</v>
      </c>
      <c r="F285" s="52">
        <v>8.7416999999999998E-3</v>
      </c>
      <c r="G285" s="52">
        <v>-1.32E-2</v>
      </c>
      <c r="H285" s="52">
        <v>2.2020000000000001E-2</v>
      </c>
      <c r="I285" s="52">
        <v>1.712E-2</v>
      </c>
      <c r="J285" s="52">
        <v>-4.3585999999999998E-3</v>
      </c>
      <c r="K285" s="52">
        <v>8.5280000000000002E-4</v>
      </c>
    </row>
    <row r="286" spans="1:11" x14ac:dyDescent="0.25">
      <c r="A286" s="79">
        <v>660</v>
      </c>
      <c r="B286" s="52">
        <v>2.0964E-3</v>
      </c>
      <c r="C286" s="52">
        <v>1.5610000000000001E-3</v>
      </c>
      <c r="D286" s="52">
        <v>2.3633999999999999E-3</v>
      </c>
      <c r="E286" s="52">
        <v>-1.1992000000000001E-3</v>
      </c>
      <c r="F286" s="52">
        <v>8.2646000000000004E-3</v>
      </c>
      <c r="G286" s="52">
        <v>-1.2189E-2</v>
      </c>
      <c r="H286" s="52">
        <v>2.0451E-2</v>
      </c>
      <c r="I286" s="52">
        <v>1.8165000000000001E-2</v>
      </c>
      <c r="J286" s="52">
        <v>-4.4862000000000001E-3</v>
      </c>
      <c r="K286" s="52">
        <v>8.7383000000000003E-4</v>
      </c>
    </row>
    <row r="287" spans="1:11" x14ac:dyDescent="0.25">
      <c r="A287" s="79">
        <v>661</v>
      </c>
      <c r="B287" s="52">
        <v>2.1032999999999998E-3</v>
      </c>
      <c r="C287" s="52">
        <v>1.7225000000000001E-3</v>
      </c>
      <c r="D287" s="52">
        <v>2.2656999999999998E-3</v>
      </c>
      <c r="E287" s="52">
        <v>-8.8101E-4</v>
      </c>
      <c r="F287" s="52">
        <v>7.7736000000000003E-3</v>
      </c>
      <c r="G287" s="52">
        <v>-1.1162E-2</v>
      </c>
      <c r="H287" s="52">
        <v>1.8877000000000001E-2</v>
      </c>
      <c r="I287" s="52">
        <v>1.9193000000000002E-2</v>
      </c>
      <c r="J287" s="52">
        <v>-4.6039000000000002E-3</v>
      </c>
      <c r="K287" s="52">
        <v>8.9232000000000005E-4</v>
      </c>
    </row>
    <row r="288" spans="1:11" x14ac:dyDescent="0.25">
      <c r="A288" s="79">
        <v>662</v>
      </c>
      <c r="B288" s="52">
        <v>2.1080999999999999E-3</v>
      </c>
      <c r="C288" s="52">
        <v>1.8756000000000001E-3</v>
      </c>
      <c r="D288" s="52">
        <v>2.1638E-3</v>
      </c>
      <c r="E288" s="52">
        <v>-5.6581000000000003E-4</v>
      </c>
      <c r="F288" s="52">
        <v>7.2715999999999996E-3</v>
      </c>
      <c r="G288" s="52">
        <v>-1.0125E-2</v>
      </c>
      <c r="H288" s="52">
        <v>1.7302999999999999E-2</v>
      </c>
      <c r="I288" s="52">
        <v>2.0201E-2</v>
      </c>
      <c r="J288" s="52">
        <v>-4.7107E-3</v>
      </c>
      <c r="K288" s="52">
        <v>9.0808999999999996E-4</v>
      </c>
    </row>
    <row r="289" spans="1:11" x14ac:dyDescent="0.25">
      <c r="A289" s="79">
        <v>663</v>
      </c>
      <c r="B289" s="52">
        <v>2.1107999999999999E-3</v>
      </c>
      <c r="C289" s="52">
        <v>2.0189000000000001E-3</v>
      </c>
      <c r="D289" s="52">
        <v>2.0585E-3</v>
      </c>
      <c r="E289" s="52">
        <v>-2.5580999999999998E-4</v>
      </c>
      <c r="F289" s="52">
        <v>6.7613999999999999E-3</v>
      </c>
      <c r="G289" s="52">
        <v>-9.0843E-3</v>
      </c>
      <c r="H289" s="52">
        <v>1.5734999999999999E-2</v>
      </c>
      <c r="I289" s="52">
        <v>2.1186E-2</v>
      </c>
      <c r="J289" s="52">
        <v>-4.8056000000000001E-3</v>
      </c>
      <c r="K289" s="52">
        <v>9.2095000000000002E-4</v>
      </c>
    </row>
    <row r="290" spans="1:11" x14ac:dyDescent="0.25">
      <c r="A290" s="79">
        <v>664</v>
      </c>
      <c r="B290" s="52">
        <v>2.1112000000000001E-3</v>
      </c>
      <c r="C290" s="52">
        <v>2.1508999999999999E-3</v>
      </c>
      <c r="D290" s="52">
        <v>1.9505E-3</v>
      </c>
      <c r="E290" s="52">
        <v>4.6808000000000003E-5</v>
      </c>
      <c r="F290" s="52">
        <v>6.2456999999999999E-3</v>
      </c>
      <c r="G290" s="52">
        <v>-8.0444999999999996E-3</v>
      </c>
      <c r="H290" s="52">
        <v>1.4175999999999999E-2</v>
      </c>
      <c r="I290" s="52">
        <v>2.2145000000000001E-2</v>
      </c>
      <c r="J290" s="52">
        <v>-4.8872999999999998E-3</v>
      </c>
      <c r="K290" s="52">
        <v>9.3072999999999995E-4</v>
      </c>
    </row>
    <row r="291" spans="1:11" x14ac:dyDescent="0.25">
      <c r="A291" s="79">
        <v>665</v>
      </c>
      <c r="B291" s="52">
        <v>2.1094E-3</v>
      </c>
      <c r="C291" s="52">
        <v>2.2705999999999998E-3</v>
      </c>
      <c r="D291" s="52">
        <v>1.8403E-3</v>
      </c>
      <c r="E291" s="52">
        <v>3.3998999999999998E-4</v>
      </c>
      <c r="F291" s="52">
        <v>5.7270999999999997E-3</v>
      </c>
      <c r="G291" s="52">
        <v>-7.0111000000000001E-3</v>
      </c>
      <c r="H291" s="52">
        <v>1.2631E-2</v>
      </c>
      <c r="I291" s="52">
        <v>2.3074000000000001E-2</v>
      </c>
      <c r="J291" s="52">
        <v>-4.9550999999999996E-3</v>
      </c>
      <c r="K291" s="52">
        <v>9.3725000000000004E-4</v>
      </c>
    </row>
    <row r="292" spans="1:11" x14ac:dyDescent="0.25">
      <c r="A292" s="79">
        <v>666</v>
      </c>
      <c r="B292" s="52">
        <v>2.1048999999999998E-3</v>
      </c>
      <c r="C292" s="52">
        <v>2.3768999999999999E-3</v>
      </c>
      <c r="D292" s="52">
        <v>1.7286999999999999E-3</v>
      </c>
      <c r="E292" s="52">
        <v>6.2186999999999995E-4</v>
      </c>
      <c r="F292" s="52">
        <v>5.208E-3</v>
      </c>
      <c r="G292" s="52">
        <v>-5.9890000000000004E-3</v>
      </c>
      <c r="H292" s="52">
        <v>1.1105E-2</v>
      </c>
      <c r="I292" s="52">
        <v>2.3970000000000002E-2</v>
      </c>
      <c r="J292" s="52">
        <v>-5.0077999999999998E-3</v>
      </c>
      <c r="K292" s="52">
        <v>9.4034999999999995E-4</v>
      </c>
    </row>
    <row r="293" spans="1:11" x14ac:dyDescent="0.25">
      <c r="A293" s="79">
        <v>667</v>
      </c>
      <c r="B293" s="52">
        <v>2.0975E-3</v>
      </c>
      <c r="C293" s="52">
        <v>2.4688000000000002E-3</v>
      </c>
      <c r="D293" s="52">
        <v>1.616E-3</v>
      </c>
      <c r="E293" s="52">
        <v>8.9079999999999997E-4</v>
      </c>
      <c r="F293" s="52">
        <v>4.6902999999999997E-3</v>
      </c>
      <c r="G293" s="52">
        <v>-4.9823999999999997E-3</v>
      </c>
      <c r="H293" s="52">
        <v>9.6010000000000002E-3</v>
      </c>
      <c r="I293" s="52">
        <v>2.4830999999999999E-2</v>
      </c>
      <c r="J293" s="52">
        <v>-5.0447000000000001E-3</v>
      </c>
      <c r="K293" s="52">
        <v>9.3990000000000002E-4</v>
      </c>
    </row>
    <row r="294" spans="1:11" x14ac:dyDescent="0.25">
      <c r="A294" s="79">
        <v>668</v>
      </c>
      <c r="B294" s="52">
        <v>2.0866999999999999E-3</v>
      </c>
      <c r="C294" s="52">
        <v>2.5457000000000001E-3</v>
      </c>
      <c r="D294" s="52">
        <v>1.5027E-3</v>
      </c>
      <c r="E294" s="52">
        <v>1.1454E-3</v>
      </c>
      <c r="F294" s="52">
        <v>4.1758999999999998E-3</v>
      </c>
      <c r="G294" s="52">
        <v>-3.9952E-3</v>
      </c>
      <c r="H294" s="52">
        <v>8.1227000000000001E-3</v>
      </c>
      <c r="I294" s="52">
        <v>2.5654E-2</v>
      </c>
      <c r="J294" s="52">
        <v>-5.0650000000000001E-3</v>
      </c>
      <c r="K294" s="52">
        <v>9.3574999999999995E-4</v>
      </c>
    </row>
    <row r="295" spans="1:11" x14ac:dyDescent="0.25">
      <c r="A295" s="79">
        <v>669</v>
      </c>
      <c r="B295" s="52">
        <v>2.0720000000000001E-3</v>
      </c>
      <c r="C295" s="52">
        <v>2.6071000000000002E-3</v>
      </c>
      <c r="D295" s="52">
        <v>1.3891000000000001E-3</v>
      </c>
      <c r="E295" s="52">
        <v>1.3844E-3</v>
      </c>
      <c r="F295" s="52">
        <v>3.6660999999999998E-3</v>
      </c>
      <c r="G295" s="52">
        <v>-3.0305000000000002E-3</v>
      </c>
      <c r="H295" s="52">
        <v>6.6728999999999998E-3</v>
      </c>
      <c r="I295" s="52">
        <v>2.6438E-2</v>
      </c>
      <c r="J295" s="52">
        <v>-5.0682000000000001E-3</v>
      </c>
      <c r="K295" s="52">
        <v>9.2781999999999999E-4</v>
      </c>
    </row>
    <row r="296" spans="1:11" x14ac:dyDescent="0.25">
      <c r="A296" s="79">
        <v>670</v>
      </c>
      <c r="B296" s="52">
        <v>2.0528E-3</v>
      </c>
      <c r="C296" s="52">
        <v>2.6526000000000002E-3</v>
      </c>
      <c r="D296" s="52">
        <v>1.2753E-3</v>
      </c>
      <c r="E296" s="52">
        <v>1.6069999999999999E-3</v>
      </c>
      <c r="F296" s="52">
        <v>3.1622999999999998E-3</v>
      </c>
      <c r="G296" s="52">
        <v>-2.0910999999999998E-3</v>
      </c>
      <c r="H296" s="52">
        <v>5.2541000000000003E-3</v>
      </c>
      <c r="I296" s="52">
        <v>2.7181E-2</v>
      </c>
      <c r="J296" s="52">
        <v>-5.0536000000000001E-3</v>
      </c>
      <c r="K296" s="52">
        <v>9.1600999999999998E-4</v>
      </c>
    </row>
    <row r="297" spans="1:11" x14ac:dyDescent="0.25">
      <c r="A297" s="79">
        <v>671</v>
      </c>
      <c r="B297" s="52">
        <v>2.0286000000000002E-3</v>
      </c>
      <c r="C297" s="52">
        <v>2.6819999999999999E-3</v>
      </c>
      <c r="D297" s="52">
        <v>1.1613999999999999E-3</v>
      </c>
      <c r="E297" s="52">
        <v>1.8125000000000001E-3</v>
      </c>
      <c r="F297" s="52">
        <v>2.6654000000000001E-3</v>
      </c>
      <c r="G297" s="52">
        <v>-1.1793000000000001E-3</v>
      </c>
      <c r="H297" s="52">
        <v>3.8682E-3</v>
      </c>
      <c r="I297" s="52">
        <v>2.7881E-2</v>
      </c>
      <c r="J297" s="52">
        <v>-5.0209E-3</v>
      </c>
      <c r="K297" s="52">
        <v>9.0025999999999995E-4</v>
      </c>
    </row>
    <row r="298" spans="1:11" x14ac:dyDescent="0.25">
      <c r="A298" s="79">
        <v>672</v>
      </c>
      <c r="B298" s="52">
        <v>1.9987E-3</v>
      </c>
      <c r="C298" s="52">
        <v>2.6952999999999999E-3</v>
      </c>
      <c r="D298" s="52">
        <v>1.0476000000000001E-3</v>
      </c>
      <c r="E298" s="52">
        <v>2.0002000000000002E-3</v>
      </c>
      <c r="F298" s="52">
        <v>2.176E-3</v>
      </c>
      <c r="G298" s="52">
        <v>-2.9701E-4</v>
      </c>
      <c r="H298" s="52">
        <v>2.5171999999999998E-3</v>
      </c>
      <c r="I298" s="52">
        <v>2.8538000000000001E-2</v>
      </c>
      <c r="J298" s="52">
        <v>-4.9696999999999996E-3</v>
      </c>
      <c r="K298" s="52">
        <v>8.8049000000000005E-4</v>
      </c>
    </row>
    <row r="299" spans="1:11" x14ac:dyDescent="0.25">
      <c r="A299" s="79">
        <v>673</v>
      </c>
      <c r="B299" s="52">
        <v>1.9624999999999998E-3</v>
      </c>
      <c r="C299" s="52">
        <v>2.6925E-3</v>
      </c>
      <c r="D299" s="52">
        <v>9.3386000000000001E-4</v>
      </c>
      <c r="E299" s="52">
        <v>2.1699000000000002E-3</v>
      </c>
      <c r="F299" s="52">
        <v>1.6949000000000001E-3</v>
      </c>
      <c r="G299" s="52">
        <v>5.5422000000000002E-4</v>
      </c>
      <c r="H299" s="52">
        <v>1.2025E-3</v>
      </c>
      <c r="I299" s="52">
        <v>2.9151E-2</v>
      </c>
      <c r="J299" s="52">
        <v>-4.8996999999999999E-3</v>
      </c>
      <c r="K299" s="52">
        <v>8.5667999999999996E-4</v>
      </c>
    </row>
    <row r="300" spans="1:11" x14ac:dyDescent="0.25">
      <c r="A300" s="79">
        <v>674</v>
      </c>
      <c r="B300" s="52">
        <v>1.9193999999999999E-3</v>
      </c>
      <c r="C300" s="52">
        <v>2.6737000000000002E-3</v>
      </c>
      <c r="D300" s="52">
        <v>8.2010000000000004E-4</v>
      </c>
      <c r="E300" s="52">
        <v>2.3211999999999998E-3</v>
      </c>
      <c r="F300" s="52">
        <v>1.2225000000000001E-3</v>
      </c>
      <c r="G300" s="52">
        <v>1.3730000000000001E-3</v>
      </c>
      <c r="H300" s="52">
        <v>-7.4599999999999997E-5</v>
      </c>
      <c r="I300" s="52">
        <v>2.9718000000000001E-2</v>
      </c>
      <c r="J300" s="52">
        <v>-4.8107999999999996E-3</v>
      </c>
      <c r="K300" s="52">
        <v>8.2879000000000004E-4</v>
      </c>
    </row>
    <row r="301" spans="1:11" x14ac:dyDescent="0.25">
      <c r="A301" s="79">
        <v>675</v>
      </c>
      <c r="B301" s="52">
        <v>1.8687E-3</v>
      </c>
      <c r="C301" s="52">
        <v>2.6389999999999999E-3</v>
      </c>
      <c r="D301" s="52">
        <v>7.0629000000000004E-4</v>
      </c>
      <c r="E301" s="52">
        <v>2.4539000000000002E-3</v>
      </c>
      <c r="F301" s="52">
        <v>7.5924E-4</v>
      </c>
      <c r="G301" s="52">
        <v>2.1581999999999999E-3</v>
      </c>
      <c r="H301" s="52">
        <v>-1.3129999999999999E-3</v>
      </c>
      <c r="I301" s="52">
        <v>3.0238999999999999E-2</v>
      </c>
      <c r="J301" s="52">
        <v>-4.7026999999999998E-3</v>
      </c>
      <c r="K301" s="52">
        <v>7.9679000000000002E-4</v>
      </c>
    </row>
    <row r="302" spans="1:11" x14ac:dyDescent="0.25">
      <c r="A302" s="79">
        <v>676</v>
      </c>
      <c r="B302" s="52">
        <v>1.8098999999999999E-3</v>
      </c>
      <c r="C302" s="52">
        <v>2.5885999999999999E-3</v>
      </c>
      <c r="D302" s="52">
        <v>5.9234999999999995E-4</v>
      </c>
      <c r="E302" s="52">
        <v>2.5677999999999999E-3</v>
      </c>
      <c r="F302" s="52">
        <v>3.054E-4</v>
      </c>
      <c r="G302" s="52">
        <v>2.9087000000000002E-3</v>
      </c>
      <c r="H302" s="52">
        <v>-2.5117E-3</v>
      </c>
      <c r="I302" s="52">
        <v>3.0714000000000002E-2</v>
      </c>
      <c r="J302" s="52">
        <v>-4.5751999999999998E-3</v>
      </c>
      <c r="K302" s="52">
        <v>7.6066000000000003E-4</v>
      </c>
    </row>
    <row r="303" spans="1:11" x14ac:dyDescent="0.25">
      <c r="A303" s="79">
        <v>677</v>
      </c>
      <c r="B303" s="52">
        <v>1.7424999999999999E-3</v>
      </c>
      <c r="C303" s="52">
        <v>2.5228E-3</v>
      </c>
      <c r="D303" s="52">
        <v>4.7817999999999998E-4</v>
      </c>
      <c r="E303" s="52">
        <v>2.663E-3</v>
      </c>
      <c r="F303" s="52">
        <v>-1.3872999999999999E-4</v>
      </c>
      <c r="G303" s="52">
        <v>3.6239000000000002E-3</v>
      </c>
      <c r="H303" s="52">
        <v>-3.6698999999999998E-3</v>
      </c>
      <c r="I303" s="52">
        <v>3.1142E-2</v>
      </c>
      <c r="J303" s="52">
        <v>-4.4283999999999999E-3</v>
      </c>
      <c r="K303" s="52">
        <v>7.2041E-4</v>
      </c>
    </row>
    <row r="304" spans="1:11" x14ac:dyDescent="0.25">
      <c r="A304" s="79">
        <v>678</v>
      </c>
      <c r="B304" s="52">
        <v>1.6661E-3</v>
      </c>
      <c r="C304" s="52">
        <v>2.4417000000000002E-3</v>
      </c>
      <c r="D304" s="52">
        <v>3.6369000000000001E-4</v>
      </c>
      <c r="E304" s="52">
        <v>2.7393999999999999E-3</v>
      </c>
      <c r="F304" s="52">
        <v>-5.7293999999999997E-4</v>
      </c>
      <c r="G304" s="52">
        <v>4.3027999999999999E-3</v>
      </c>
      <c r="H304" s="52">
        <v>-4.7869000000000002E-3</v>
      </c>
      <c r="I304" s="52">
        <v>3.1523000000000002E-2</v>
      </c>
      <c r="J304" s="52">
        <v>-4.2621999999999998E-3</v>
      </c>
      <c r="K304" s="52">
        <v>6.7604000000000004E-4</v>
      </c>
    </row>
    <row r="305" spans="1:11" x14ac:dyDescent="0.25">
      <c r="A305" s="79">
        <v>679</v>
      </c>
      <c r="B305" s="52">
        <v>1.5801999999999999E-3</v>
      </c>
      <c r="C305" s="52">
        <v>2.3454999999999999E-3</v>
      </c>
      <c r="D305" s="52">
        <v>2.4876E-4</v>
      </c>
      <c r="E305" s="52">
        <v>2.797E-3</v>
      </c>
      <c r="F305" s="52">
        <v>-9.9707000000000007E-4</v>
      </c>
      <c r="G305" s="52">
        <v>4.9449999999999997E-3</v>
      </c>
      <c r="H305" s="52">
        <v>-5.8621000000000003E-3</v>
      </c>
      <c r="I305" s="52">
        <v>3.1857000000000003E-2</v>
      </c>
      <c r="J305" s="52">
        <v>-4.0765999999999997E-3</v>
      </c>
      <c r="K305" s="52">
        <v>6.2754E-4</v>
      </c>
    </row>
    <row r="306" spans="1:11" x14ac:dyDescent="0.25">
      <c r="A306" s="79">
        <v>680</v>
      </c>
      <c r="B306" s="52">
        <v>1.4844999999999999E-3</v>
      </c>
      <c r="C306" s="52">
        <v>2.2346000000000002E-3</v>
      </c>
      <c r="D306" s="52">
        <v>1.3328999999999999E-4</v>
      </c>
      <c r="E306" s="52">
        <v>2.8359000000000001E-3</v>
      </c>
      <c r="F306" s="52">
        <v>-1.4109999999999999E-3</v>
      </c>
      <c r="G306" s="52">
        <v>5.5499E-3</v>
      </c>
      <c r="H306" s="52">
        <v>-6.8950000000000001E-3</v>
      </c>
      <c r="I306" s="52">
        <v>3.2142999999999998E-2</v>
      </c>
      <c r="J306" s="52">
        <v>-3.8716000000000002E-3</v>
      </c>
      <c r="K306" s="52">
        <v>5.7494999999999996E-4</v>
      </c>
    </row>
    <row r="307" spans="1:11" x14ac:dyDescent="0.25">
      <c r="A307" s="79">
        <v>681</v>
      </c>
      <c r="B307" s="52">
        <v>1.3789E-3</v>
      </c>
      <c r="C307" s="52">
        <v>2.1091E-3</v>
      </c>
      <c r="D307" s="52">
        <v>1.7173999999999999E-5</v>
      </c>
      <c r="E307" s="52">
        <v>2.8563E-3</v>
      </c>
      <c r="F307" s="52">
        <v>-1.8144999999999999E-3</v>
      </c>
      <c r="G307" s="52">
        <v>6.1171999999999997E-3</v>
      </c>
      <c r="H307" s="52">
        <v>-7.8851000000000008E-3</v>
      </c>
      <c r="I307" s="52">
        <v>3.2382000000000001E-2</v>
      </c>
      <c r="J307" s="52">
        <v>-3.6472000000000002E-3</v>
      </c>
      <c r="K307" s="52">
        <v>5.1827999999999998E-4</v>
      </c>
    </row>
    <row r="308" spans="1:11" x14ac:dyDescent="0.25">
      <c r="A308" s="79">
        <v>682</v>
      </c>
      <c r="B308" s="52">
        <v>1.2631000000000001E-3</v>
      </c>
      <c r="C308" s="52">
        <v>1.9691999999999999E-3</v>
      </c>
      <c r="D308" s="52">
        <v>-9.9687999999999998E-5</v>
      </c>
      <c r="E308" s="52">
        <v>2.8582999999999998E-3</v>
      </c>
      <c r="F308" s="52">
        <v>-2.2076000000000001E-3</v>
      </c>
      <c r="G308" s="52">
        <v>6.6464000000000002E-3</v>
      </c>
      <c r="H308" s="52">
        <v>-8.8322999999999995E-3</v>
      </c>
      <c r="I308" s="52">
        <v>3.2572999999999998E-2</v>
      </c>
      <c r="J308" s="52">
        <v>-3.4036000000000001E-3</v>
      </c>
      <c r="K308" s="52">
        <v>4.5757000000000003E-4</v>
      </c>
    </row>
    <row r="309" spans="1:11" x14ac:dyDescent="0.25">
      <c r="A309" s="79">
        <v>683</v>
      </c>
      <c r="B309" s="52">
        <v>1.137E-3</v>
      </c>
      <c r="C309" s="52">
        <v>1.8152000000000001E-3</v>
      </c>
      <c r="D309" s="52">
        <v>-2.1739E-4</v>
      </c>
      <c r="E309" s="52">
        <v>2.8421000000000002E-3</v>
      </c>
      <c r="F309" s="52">
        <v>-2.5902E-3</v>
      </c>
      <c r="G309" s="52">
        <v>7.1374000000000003E-3</v>
      </c>
      <c r="H309" s="52">
        <v>-9.7360999999999993E-3</v>
      </c>
      <c r="I309" s="52">
        <v>3.2717000000000003E-2</v>
      </c>
      <c r="J309" s="52">
        <v>-3.1410000000000001E-3</v>
      </c>
      <c r="K309" s="52">
        <v>3.9284999999999998E-4</v>
      </c>
    </row>
    <row r="310" spans="1:11" x14ac:dyDescent="0.25">
      <c r="A310" s="79">
        <v>684</v>
      </c>
      <c r="B310" s="52">
        <v>1.0007E-3</v>
      </c>
      <c r="C310" s="52">
        <v>1.6473E-3</v>
      </c>
      <c r="D310" s="52">
        <v>-3.3600999999999998E-4</v>
      </c>
      <c r="E310" s="52">
        <v>2.8078999999999999E-3</v>
      </c>
      <c r="F310" s="52">
        <v>-2.9621999999999999E-3</v>
      </c>
      <c r="G310" s="52">
        <v>7.5900999999999998E-3</v>
      </c>
      <c r="H310" s="52">
        <v>-1.0597000000000001E-2</v>
      </c>
      <c r="I310" s="52">
        <v>3.2814000000000003E-2</v>
      </c>
      <c r="J310" s="52">
        <v>-2.8595000000000001E-3</v>
      </c>
      <c r="K310" s="52">
        <v>3.2419000000000003E-4</v>
      </c>
    </row>
    <row r="311" spans="1:11" x14ac:dyDescent="0.25">
      <c r="A311" s="79">
        <v>685</v>
      </c>
      <c r="B311" s="52">
        <v>8.5444000000000004E-4</v>
      </c>
      <c r="C311" s="52">
        <v>1.4656000000000001E-3</v>
      </c>
      <c r="D311" s="52">
        <v>-4.5560000000000002E-4</v>
      </c>
      <c r="E311" s="52">
        <v>2.7558999999999999E-3</v>
      </c>
      <c r="F311" s="52">
        <v>-3.3235999999999999E-3</v>
      </c>
      <c r="G311" s="52">
        <v>8.0044000000000001E-3</v>
      </c>
      <c r="H311" s="52">
        <v>-1.1414000000000001E-2</v>
      </c>
      <c r="I311" s="52">
        <v>3.2864999999999998E-2</v>
      </c>
      <c r="J311" s="52">
        <v>-2.5593E-3</v>
      </c>
      <c r="K311" s="52">
        <v>2.5164000000000002E-4</v>
      </c>
    </row>
    <row r="312" spans="1:11" x14ac:dyDescent="0.25">
      <c r="A312" s="79">
        <v>686</v>
      </c>
      <c r="B312" s="52">
        <v>6.9842999999999999E-4</v>
      </c>
      <c r="C312" s="52">
        <v>1.2702E-3</v>
      </c>
      <c r="D312" s="52">
        <v>-5.7622000000000001E-4</v>
      </c>
      <c r="E312" s="52">
        <v>2.6865999999999999E-3</v>
      </c>
      <c r="F312" s="52">
        <v>-3.6743000000000001E-3</v>
      </c>
      <c r="G312" s="52">
        <v>8.3803999999999997E-3</v>
      </c>
      <c r="H312" s="52">
        <v>-1.2187999999999999E-2</v>
      </c>
      <c r="I312" s="52">
        <v>3.2869000000000002E-2</v>
      </c>
      <c r="J312" s="52">
        <v>-2.2407999999999998E-3</v>
      </c>
      <c r="K312" s="52">
        <v>1.7527999999999999E-4</v>
      </c>
    </row>
    <row r="313" spans="1:11" x14ac:dyDescent="0.25">
      <c r="A313" s="79">
        <v>687</v>
      </c>
      <c r="B313" s="52">
        <v>5.3311999999999999E-4</v>
      </c>
      <c r="C313" s="52">
        <v>1.0614000000000001E-3</v>
      </c>
      <c r="D313" s="52">
        <v>-6.9788000000000001E-4</v>
      </c>
      <c r="E313" s="52">
        <v>2.6001000000000002E-3</v>
      </c>
      <c r="F313" s="52">
        <v>-4.0144000000000004E-3</v>
      </c>
      <c r="G313" s="52">
        <v>8.7183E-3</v>
      </c>
      <c r="H313" s="52">
        <v>-1.2918000000000001E-2</v>
      </c>
      <c r="I313" s="52">
        <v>3.2828000000000003E-2</v>
      </c>
      <c r="J313" s="52">
        <v>-1.9042E-3</v>
      </c>
      <c r="K313" s="52">
        <v>9.5174999999999996E-5</v>
      </c>
    </row>
    <row r="314" spans="1:11" x14ac:dyDescent="0.25">
      <c r="A314" s="79">
        <v>688</v>
      </c>
      <c r="B314" s="52">
        <v>3.5912999999999999E-4</v>
      </c>
      <c r="C314" s="52">
        <v>8.3914000000000005E-4</v>
      </c>
      <c r="D314" s="52">
        <v>-8.2058000000000001E-4</v>
      </c>
      <c r="E314" s="52">
        <v>2.4968E-3</v>
      </c>
      <c r="F314" s="52">
        <v>-4.3438000000000001E-3</v>
      </c>
      <c r="G314" s="52">
        <v>9.0182000000000005E-3</v>
      </c>
      <c r="H314" s="52">
        <v>-1.3606E-2</v>
      </c>
      <c r="I314" s="52">
        <v>3.2740999999999999E-2</v>
      </c>
      <c r="J314" s="52">
        <v>-1.5501E-3</v>
      </c>
      <c r="K314" s="52">
        <v>1.1433999999999999E-5</v>
      </c>
    </row>
    <row r="315" spans="1:11" x14ac:dyDescent="0.25">
      <c r="A315" s="79">
        <v>689</v>
      </c>
      <c r="B315" s="52">
        <v>1.7717000000000001E-4</v>
      </c>
      <c r="C315" s="52">
        <v>6.0351999999999997E-4</v>
      </c>
      <c r="D315" s="52">
        <v>-9.4428999999999997E-4</v>
      </c>
      <c r="E315" s="52">
        <v>2.3771E-3</v>
      </c>
      <c r="F315" s="52">
        <v>-4.6626000000000003E-3</v>
      </c>
      <c r="G315" s="52">
        <v>9.2806E-3</v>
      </c>
      <c r="H315" s="52">
        <v>-1.4251E-2</v>
      </c>
      <c r="I315" s="52">
        <v>3.2611000000000001E-2</v>
      </c>
      <c r="J315" s="52">
        <v>-1.1787E-3</v>
      </c>
      <c r="K315" s="52">
        <v>-7.5840999999999994E-5</v>
      </c>
    </row>
    <row r="316" spans="1:11" x14ac:dyDescent="0.25">
      <c r="A316" s="79">
        <v>690</v>
      </c>
      <c r="B316" s="52">
        <v>-1.1868000000000001E-5</v>
      </c>
      <c r="C316" s="52">
        <v>3.5456000000000002E-4</v>
      </c>
      <c r="D316" s="52">
        <v>-1.0690000000000001E-3</v>
      </c>
      <c r="E316" s="52">
        <v>2.2415999999999998E-3</v>
      </c>
      <c r="F316" s="52">
        <v>-4.9709000000000003E-3</v>
      </c>
      <c r="G316" s="52">
        <v>9.5060000000000006E-3</v>
      </c>
      <c r="H316" s="52">
        <v>-1.4855E-2</v>
      </c>
      <c r="I316" s="52">
        <v>3.2437000000000001E-2</v>
      </c>
      <c r="J316" s="52">
        <v>-7.9067000000000004E-4</v>
      </c>
      <c r="K316" s="52">
        <v>-1.6652999999999999E-4</v>
      </c>
    </row>
    <row r="317" spans="1:11" x14ac:dyDescent="0.25">
      <c r="A317" s="79">
        <v>691</v>
      </c>
      <c r="B317" s="52">
        <v>-2.0701000000000001E-4</v>
      </c>
      <c r="C317" s="52">
        <v>9.2288999999999997E-5</v>
      </c>
      <c r="D317" s="52">
        <v>-1.1945E-3</v>
      </c>
      <c r="E317" s="52">
        <v>2.0904999999999999E-3</v>
      </c>
      <c r="F317" s="52">
        <v>-5.2684999999999997E-3</v>
      </c>
      <c r="G317" s="52">
        <v>9.6950000000000005E-3</v>
      </c>
      <c r="H317" s="52">
        <v>-1.5417E-2</v>
      </c>
      <c r="I317" s="52">
        <v>3.2221E-2</v>
      </c>
      <c r="J317" s="52">
        <v>-3.8650000000000002E-4</v>
      </c>
      <c r="K317" s="52">
        <v>-2.6050999999999998E-4</v>
      </c>
    </row>
    <row r="318" spans="1:11" x14ac:dyDescent="0.25">
      <c r="A318" s="79">
        <v>692</v>
      </c>
      <c r="B318" s="52">
        <v>-4.0718999999999998E-4</v>
      </c>
      <c r="C318" s="52">
        <v>-1.8327999999999999E-4</v>
      </c>
      <c r="D318" s="52">
        <v>-1.3209000000000001E-3</v>
      </c>
      <c r="E318" s="52">
        <v>1.9243999999999999E-3</v>
      </c>
      <c r="F318" s="52">
        <v>-5.5557000000000002E-3</v>
      </c>
      <c r="G318" s="52">
        <v>9.8481999999999997E-3</v>
      </c>
      <c r="H318" s="52">
        <v>-1.5938999999999998E-2</v>
      </c>
      <c r="I318" s="52">
        <v>3.1963999999999999E-2</v>
      </c>
      <c r="J318" s="52">
        <v>3.3219999999999997E-5</v>
      </c>
      <c r="K318" s="52">
        <v>-3.5763E-4</v>
      </c>
    </row>
    <row r="319" spans="1:11" x14ac:dyDescent="0.25">
      <c r="A319" s="79">
        <v>693</v>
      </c>
      <c r="B319" s="52">
        <v>-6.1125999999999997E-4</v>
      </c>
      <c r="C319" s="52">
        <v>-4.7209999999999998E-4</v>
      </c>
      <c r="D319" s="52">
        <v>-1.4480000000000001E-3</v>
      </c>
      <c r="E319" s="52">
        <v>1.7438E-3</v>
      </c>
      <c r="F319" s="52">
        <v>-5.8325E-3</v>
      </c>
      <c r="G319" s="52">
        <v>9.9663000000000009E-3</v>
      </c>
      <c r="H319" s="52">
        <v>-1.6421000000000002E-2</v>
      </c>
      <c r="I319" s="52">
        <v>3.1666E-2</v>
      </c>
      <c r="J319" s="52">
        <v>4.6784000000000002E-4</v>
      </c>
      <c r="K319" s="52">
        <v>-4.5774999999999999E-4</v>
      </c>
    </row>
    <row r="320" spans="1:11" x14ac:dyDescent="0.25">
      <c r="A320" s="79">
        <v>694</v>
      </c>
      <c r="B320" s="52">
        <v>-8.1806999999999995E-4</v>
      </c>
      <c r="C320" s="52">
        <v>-7.7413000000000004E-4</v>
      </c>
      <c r="D320" s="52">
        <v>-1.5757E-3</v>
      </c>
      <c r="E320" s="52">
        <v>1.5493E-3</v>
      </c>
      <c r="F320" s="52">
        <v>-6.0990000000000003E-3</v>
      </c>
      <c r="G320" s="52">
        <v>1.005E-2</v>
      </c>
      <c r="H320" s="52">
        <v>-1.6864000000000001E-2</v>
      </c>
      <c r="I320" s="52">
        <v>3.1330999999999998E-2</v>
      </c>
      <c r="J320" s="52">
        <v>9.1668000000000001E-4</v>
      </c>
      <c r="K320" s="52">
        <v>-5.6072000000000001E-4</v>
      </c>
    </row>
    <row r="321" spans="1:11" x14ac:dyDescent="0.25">
      <c r="A321" s="79">
        <v>695</v>
      </c>
      <c r="B321" s="52">
        <v>-1.0264E-3</v>
      </c>
      <c r="C321" s="52">
        <v>-1.0893000000000001E-3</v>
      </c>
      <c r="D321" s="52">
        <v>-1.7038999999999999E-3</v>
      </c>
      <c r="E321" s="52">
        <v>1.3414E-3</v>
      </c>
      <c r="F321" s="52">
        <v>-6.3553000000000004E-3</v>
      </c>
      <c r="G321" s="52">
        <v>1.0101000000000001E-2</v>
      </c>
      <c r="H321" s="52">
        <v>-1.7269E-2</v>
      </c>
      <c r="I321" s="52">
        <v>3.0957999999999999E-2</v>
      </c>
      <c r="J321" s="52">
        <v>1.3791000000000001E-3</v>
      </c>
      <c r="K321" s="52">
        <v>-6.6635999999999996E-4</v>
      </c>
    </row>
    <row r="322" spans="1:11" x14ac:dyDescent="0.25">
      <c r="A322" s="79">
        <v>696</v>
      </c>
      <c r="B322" s="52">
        <v>-1.2352999999999999E-3</v>
      </c>
      <c r="C322" s="52">
        <v>-1.4173E-3</v>
      </c>
      <c r="D322" s="52">
        <v>-1.8324999999999999E-3</v>
      </c>
      <c r="E322" s="52">
        <v>1.1207999999999999E-3</v>
      </c>
      <c r="F322" s="52">
        <v>-6.6014000000000003E-3</v>
      </c>
      <c r="G322" s="52">
        <v>1.0119E-2</v>
      </c>
      <c r="H322" s="52">
        <v>-1.7637E-2</v>
      </c>
      <c r="I322" s="52">
        <v>3.0549E-2</v>
      </c>
      <c r="J322" s="52">
        <v>1.8542000000000001E-3</v>
      </c>
      <c r="K322" s="52">
        <v>-7.7450999999999996E-4</v>
      </c>
    </row>
    <row r="323" spans="1:11" x14ac:dyDescent="0.25">
      <c r="A323" s="79">
        <v>697</v>
      </c>
      <c r="B323" s="52">
        <v>-1.4434000000000001E-3</v>
      </c>
      <c r="C323" s="52">
        <v>-1.7581999999999999E-3</v>
      </c>
      <c r="D323" s="52">
        <v>-1.9615000000000001E-3</v>
      </c>
      <c r="E323" s="52">
        <v>8.8796999999999997E-4</v>
      </c>
      <c r="F323" s="52">
        <v>-6.8376000000000001E-3</v>
      </c>
      <c r="G323" s="52">
        <v>1.0106E-2</v>
      </c>
      <c r="H323" s="52">
        <v>-1.797E-2</v>
      </c>
      <c r="I323" s="52">
        <v>3.0105E-2</v>
      </c>
      <c r="J323" s="52">
        <v>2.3414E-3</v>
      </c>
      <c r="K323" s="52">
        <v>-8.8499E-4</v>
      </c>
    </row>
    <row r="324" spans="1:11" x14ac:dyDescent="0.25">
      <c r="A324" s="79">
        <v>698</v>
      </c>
      <c r="B324" s="52">
        <v>-1.6498999999999999E-3</v>
      </c>
      <c r="C324" s="52">
        <v>-2.1115000000000001E-3</v>
      </c>
      <c r="D324" s="52">
        <v>-2.0907999999999999E-3</v>
      </c>
      <c r="E324" s="52">
        <v>6.4367999999999999E-4</v>
      </c>
      <c r="F324" s="52">
        <v>-7.064E-3</v>
      </c>
      <c r="G324" s="52">
        <v>1.0063000000000001E-2</v>
      </c>
      <c r="H324" s="52">
        <v>-1.8266999999999999E-2</v>
      </c>
      <c r="I324" s="52">
        <v>2.9628999999999999E-2</v>
      </c>
      <c r="J324" s="52">
        <v>2.8398E-3</v>
      </c>
      <c r="K324" s="52">
        <v>-9.9762000000000006E-4</v>
      </c>
    </row>
    <row r="325" spans="1:11" x14ac:dyDescent="0.25">
      <c r="A325" s="79">
        <v>699</v>
      </c>
      <c r="B325" s="52">
        <v>-1.8538000000000001E-3</v>
      </c>
      <c r="C325" s="52">
        <v>-2.4767999999999999E-3</v>
      </c>
      <c r="D325" s="52">
        <v>-2.2204E-3</v>
      </c>
      <c r="E325" s="52">
        <v>3.8859000000000002E-4</v>
      </c>
      <c r="F325" s="52">
        <v>-7.2807000000000002E-3</v>
      </c>
      <c r="G325" s="52">
        <v>9.9904E-3</v>
      </c>
      <c r="H325" s="52">
        <v>-1.8532E-2</v>
      </c>
      <c r="I325" s="52">
        <v>2.9121999999999999E-2</v>
      </c>
      <c r="J325" s="52">
        <v>3.3487E-3</v>
      </c>
      <c r="K325" s="52">
        <v>-1.1122E-3</v>
      </c>
    </row>
    <row r="326" spans="1:11" x14ac:dyDescent="0.25">
      <c r="A326" s="79">
        <v>700</v>
      </c>
      <c r="B326" s="52">
        <v>-2.0542999999999998E-3</v>
      </c>
      <c r="C326" s="52">
        <v>-2.8538000000000001E-3</v>
      </c>
      <c r="D326" s="52">
        <v>-2.3500999999999999E-3</v>
      </c>
      <c r="E326" s="52">
        <v>1.2338E-4</v>
      </c>
      <c r="F326" s="52">
        <v>-7.4878000000000002E-3</v>
      </c>
      <c r="G326" s="52">
        <v>9.8899999999999995E-3</v>
      </c>
      <c r="H326" s="52">
        <v>-1.8763999999999999E-2</v>
      </c>
      <c r="I326" s="52">
        <v>2.8586E-2</v>
      </c>
      <c r="J326" s="52">
        <v>3.8671000000000001E-3</v>
      </c>
      <c r="K326" s="52">
        <v>-1.2286E-3</v>
      </c>
    </row>
    <row r="327" spans="1:11" x14ac:dyDescent="0.25">
      <c r="A327" s="79">
        <v>701</v>
      </c>
      <c r="B327" s="52">
        <v>-2.2504999999999999E-3</v>
      </c>
      <c r="C327" s="52">
        <v>-3.2418999999999998E-3</v>
      </c>
      <c r="D327" s="52">
        <v>-2.4800999999999998E-3</v>
      </c>
      <c r="E327" s="52">
        <v>-1.5118999999999999E-4</v>
      </c>
      <c r="F327" s="52">
        <v>-7.6857000000000002E-3</v>
      </c>
      <c r="G327" s="52">
        <v>9.7628000000000003E-3</v>
      </c>
      <c r="H327" s="52">
        <v>-1.8964999999999999E-2</v>
      </c>
      <c r="I327" s="52">
        <v>2.8021000000000001E-2</v>
      </c>
      <c r="J327" s="52">
        <v>4.3943000000000003E-3</v>
      </c>
      <c r="K327" s="52">
        <v>-1.3465E-3</v>
      </c>
    </row>
    <row r="328" spans="1:11" x14ac:dyDescent="0.25">
      <c r="A328" s="79">
        <v>702</v>
      </c>
      <c r="B328" s="52">
        <v>-2.4420000000000002E-3</v>
      </c>
      <c r="C328" s="52">
        <v>-3.6403E-3</v>
      </c>
      <c r="D328" s="52">
        <v>-2.6102999999999999E-3</v>
      </c>
      <c r="E328" s="52">
        <v>-4.3437E-4</v>
      </c>
      <c r="F328" s="52">
        <v>-7.8744000000000001E-3</v>
      </c>
      <c r="G328" s="52">
        <v>9.6100999999999999E-3</v>
      </c>
      <c r="H328" s="52">
        <v>-1.9137000000000001E-2</v>
      </c>
      <c r="I328" s="52">
        <v>2.7431000000000001E-2</v>
      </c>
      <c r="J328" s="52">
        <v>4.9293999999999996E-3</v>
      </c>
      <c r="K328" s="52">
        <v>-1.4658E-3</v>
      </c>
    </row>
    <row r="329" spans="1:11" x14ac:dyDescent="0.25">
      <c r="A329" s="79">
        <v>703</v>
      </c>
      <c r="B329" s="52">
        <v>-2.6281999999999998E-3</v>
      </c>
      <c r="C329" s="52">
        <v>-4.0485E-3</v>
      </c>
      <c r="D329" s="52">
        <v>-2.7407E-3</v>
      </c>
      <c r="E329" s="52">
        <v>-7.2537999999999997E-4</v>
      </c>
      <c r="F329" s="52">
        <v>-8.0541999999999992E-3</v>
      </c>
      <c r="G329" s="52">
        <v>9.4333000000000004E-3</v>
      </c>
      <c r="H329" s="52">
        <v>-1.9281E-2</v>
      </c>
      <c r="I329" s="52">
        <v>2.6817000000000001E-2</v>
      </c>
      <c r="J329" s="52">
        <v>5.4714000000000004E-3</v>
      </c>
      <c r="K329" s="52">
        <v>-1.5862999999999999E-3</v>
      </c>
    </row>
    <row r="330" spans="1:11" x14ac:dyDescent="0.25">
      <c r="A330" s="79">
        <v>704</v>
      </c>
      <c r="B330" s="52">
        <v>-2.8086999999999999E-3</v>
      </c>
      <c r="C330" s="52">
        <v>-4.4653999999999996E-3</v>
      </c>
      <c r="D330" s="52">
        <v>-2.8714000000000001E-3</v>
      </c>
      <c r="E330" s="52">
        <v>-1.0234E-3</v>
      </c>
      <c r="F330" s="52">
        <v>-8.2252999999999996E-3</v>
      </c>
      <c r="G330" s="52">
        <v>9.2336999999999992E-3</v>
      </c>
      <c r="H330" s="52">
        <v>-1.9397999999999999E-2</v>
      </c>
      <c r="I330" s="52">
        <v>2.6179999999999998E-2</v>
      </c>
      <c r="J330" s="52">
        <v>6.0196E-3</v>
      </c>
      <c r="K330" s="52">
        <v>-1.7078E-3</v>
      </c>
    </row>
    <row r="331" spans="1:11" x14ac:dyDescent="0.25">
      <c r="A331" s="79">
        <v>705</v>
      </c>
      <c r="B331" s="52">
        <v>-2.9832999999999999E-3</v>
      </c>
      <c r="C331" s="52">
        <v>-4.8901999999999999E-3</v>
      </c>
      <c r="D331" s="52">
        <v>-3.0025999999999998E-3</v>
      </c>
      <c r="E331" s="52">
        <v>-1.3277E-3</v>
      </c>
      <c r="F331" s="52">
        <v>-8.3879999999999996E-3</v>
      </c>
      <c r="G331" s="52">
        <v>9.0127000000000002E-3</v>
      </c>
      <c r="H331" s="52">
        <v>-1.949E-2</v>
      </c>
      <c r="I331" s="52">
        <v>2.5523000000000001E-2</v>
      </c>
      <c r="J331" s="52">
        <v>6.5728999999999996E-3</v>
      </c>
      <c r="K331" s="52">
        <v>-1.83E-3</v>
      </c>
    </row>
    <row r="332" spans="1:11" x14ac:dyDescent="0.25">
      <c r="A332" s="79">
        <v>706</v>
      </c>
      <c r="B332" s="52">
        <v>-3.1518000000000002E-3</v>
      </c>
      <c r="C332" s="52">
        <v>-5.3220000000000003E-3</v>
      </c>
      <c r="D332" s="52">
        <v>-3.1342000000000002E-3</v>
      </c>
      <c r="E332" s="52">
        <v>-1.6373E-3</v>
      </c>
      <c r="F332" s="52">
        <v>-8.5425999999999992E-3</v>
      </c>
      <c r="G332" s="52">
        <v>8.7715999999999992E-3</v>
      </c>
      <c r="H332" s="52">
        <v>-1.9557999999999999E-2</v>
      </c>
      <c r="I332" s="52">
        <v>2.4847000000000001E-2</v>
      </c>
      <c r="J332" s="52">
        <v>7.1306E-3</v>
      </c>
      <c r="K332" s="52">
        <v>-1.9528E-3</v>
      </c>
    </row>
    <row r="333" spans="1:11" x14ac:dyDescent="0.25">
      <c r="A333" s="79">
        <v>707</v>
      </c>
      <c r="B333" s="52">
        <v>-3.3140999999999999E-3</v>
      </c>
      <c r="C333" s="52">
        <v>-5.7597000000000004E-3</v>
      </c>
      <c r="D333" s="52">
        <v>-3.2663000000000002E-3</v>
      </c>
      <c r="E333" s="52">
        <v>-1.9515999999999999E-3</v>
      </c>
      <c r="F333" s="52">
        <v>-8.6891999999999994E-3</v>
      </c>
      <c r="G333" s="52">
        <v>8.5118999999999993E-3</v>
      </c>
      <c r="H333" s="52">
        <v>-1.9604E-2</v>
      </c>
      <c r="I333" s="52">
        <v>2.4154999999999999E-2</v>
      </c>
      <c r="J333" s="52">
        <v>7.6917000000000001E-3</v>
      </c>
      <c r="K333" s="52">
        <v>-2.0758999999999999E-3</v>
      </c>
    </row>
    <row r="334" spans="1:11" x14ac:dyDescent="0.25">
      <c r="A334" s="79">
        <v>708</v>
      </c>
      <c r="B334" s="52">
        <v>-3.4702000000000001E-3</v>
      </c>
      <c r="C334" s="52">
        <v>-6.2021999999999997E-3</v>
      </c>
      <c r="D334" s="52">
        <v>-3.3991E-3</v>
      </c>
      <c r="E334" s="52">
        <v>-2.2694999999999998E-3</v>
      </c>
      <c r="F334" s="52">
        <v>-8.8283000000000007E-3</v>
      </c>
      <c r="G334" s="52">
        <v>8.2349999999999993E-3</v>
      </c>
      <c r="H334" s="52">
        <v>-1.9629000000000001E-2</v>
      </c>
      <c r="I334" s="52">
        <v>2.3448E-2</v>
      </c>
      <c r="J334" s="52">
        <v>8.2553000000000001E-3</v>
      </c>
      <c r="K334" s="52">
        <v>-2.1990999999999998E-3</v>
      </c>
    </row>
    <row r="335" spans="1:11" x14ac:dyDescent="0.25">
      <c r="A335" s="79">
        <v>709</v>
      </c>
      <c r="B335" s="52">
        <v>-3.6202000000000001E-3</v>
      </c>
      <c r="C335" s="52">
        <v>-6.6486000000000002E-3</v>
      </c>
      <c r="D335" s="52">
        <v>-3.5328E-3</v>
      </c>
      <c r="E335" s="52">
        <v>-2.5904000000000001E-3</v>
      </c>
      <c r="F335" s="52">
        <v>-8.9601000000000004E-3</v>
      </c>
      <c r="G335" s="52">
        <v>7.9422999999999994E-3</v>
      </c>
      <c r="H335" s="52">
        <v>-1.9633999999999999E-2</v>
      </c>
      <c r="I335" s="52">
        <v>2.2728000000000002E-2</v>
      </c>
      <c r="J335" s="52">
        <v>8.8207000000000008E-3</v>
      </c>
      <c r="K335" s="52">
        <v>-2.3222999999999998E-3</v>
      </c>
    </row>
    <row r="336" spans="1:11" x14ac:dyDescent="0.25">
      <c r="A336" s="79">
        <v>710</v>
      </c>
      <c r="B336" s="52">
        <v>-3.7642999999999999E-3</v>
      </c>
      <c r="C336" s="52">
        <v>-7.0975999999999999E-3</v>
      </c>
      <c r="D336" s="52">
        <v>-3.6673000000000001E-3</v>
      </c>
      <c r="E336" s="52">
        <v>-2.9134E-3</v>
      </c>
      <c r="F336" s="52">
        <v>-9.0848999999999999E-3</v>
      </c>
      <c r="G336" s="52">
        <v>7.6352E-3</v>
      </c>
      <c r="H336" s="52">
        <v>-1.9622000000000001E-2</v>
      </c>
      <c r="I336" s="52">
        <v>2.1996999999999999E-2</v>
      </c>
      <c r="J336" s="52">
        <v>9.3868000000000007E-3</v>
      </c>
      <c r="K336" s="52">
        <v>-2.4453000000000001E-3</v>
      </c>
    </row>
    <row r="337" spans="1:11" x14ac:dyDescent="0.25">
      <c r="A337" s="79">
        <v>711</v>
      </c>
      <c r="B337" s="52">
        <v>-3.9026E-3</v>
      </c>
      <c r="C337" s="52">
        <v>-7.5483E-3</v>
      </c>
      <c r="D337" s="52">
        <v>-3.8029000000000001E-3</v>
      </c>
      <c r="E337" s="52">
        <v>-3.2377E-3</v>
      </c>
      <c r="F337" s="52">
        <v>-9.2031000000000005E-3</v>
      </c>
      <c r="G337" s="52">
        <v>7.3150999999999997E-3</v>
      </c>
      <c r="H337" s="52">
        <v>-1.9592999999999999E-2</v>
      </c>
      <c r="I337" s="52">
        <v>2.1257000000000002E-2</v>
      </c>
      <c r="J337" s="52">
        <v>9.953E-3</v>
      </c>
      <c r="K337" s="52">
        <v>-2.5679000000000001E-3</v>
      </c>
    </row>
    <row r="338" spans="1:11" x14ac:dyDescent="0.25">
      <c r="A338" s="79">
        <v>712</v>
      </c>
      <c r="B338" s="52">
        <v>-4.0353999999999998E-3</v>
      </c>
      <c r="C338" s="52">
        <v>-7.9994000000000003E-3</v>
      </c>
      <c r="D338" s="52">
        <v>-3.9395999999999997E-3</v>
      </c>
      <c r="E338" s="52">
        <v>-3.5626E-3</v>
      </c>
      <c r="F338" s="52">
        <v>-9.3150000000000004E-3</v>
      </c>
      <c r="G338" s="52">
        <v>6.9832000000000002E-3</v>
      </c>
      <c r="H338" s="52">
        <v>-1.9549E-2</v>
      </c>
      <c r="I338" s="52">
        <v>2.0508999999999999E-2</v>
      </c>
      <c r="J338" s="52">
        <v>1.0519000000000001E-2</v>
      </c>
      <c r="K338" s="52">
        <v>-2.6898E-3</v>
      </c>
    </row>
    <row r="339" spans="1:11" x14ac:dyDescent="0.25">
      <c r="A339" s="79">
        <v>713</v>
      </c>
      <c r="B339" s="52">
        <v>-4.1631000000000003E-3</v>
      </c>
      <c r="C339" s="52">
        <v>-8.4498999999999998E-3</v>
      </c>
      <c r="D339" s="52">
        <v>-4.0775999999999998E-3</v>
      </c>
      <c r="E339" s="52">
        <v>-3.8871999999999999E-3</v>
      </c>
      <c r="F339" s="52">
        <v>-9.4210000000000006E-3</v>
      </c>
      <c r="G339" s="52">
        <v>6.6408999999999999E-3</v>
      </c>
      <c r="H339" s="52">
        <v>-1.9491999999999999E-2</v>
      </c>
      <c r="I339" s="52">
        <v>1.9755000000000002E-2</v>
      </c>
      <c r="J339" s="52">
        <v>1.1083000000000001E-2</v>
      </c>
      <c r="K339" s="52">
        <v>-2.8110000000000001E-3</v>
      </c>
    </row>
    <row r="340" spans="1:11" x14ac:dyDescent="0.25">
      <c r="A340" s="79">
        <v>714</v>
      </c>
      <c r="B340" s="52">
        <v>-4.2861000000000002E-3</v>
      </c>
      <c r="C340" s="52">
        <v>-8.8988000000000001E-3</v>
      </c>
      <c r="D340" s="52">
        <v>-4.2170999999999997E-3</v>
      </c>
      <c r="E340" s="52">
        <v>-4.2107999999999998E-3</v>
      </c>
      <c r="F340" s="52">
        <v>-9.5215000000000004E-3</v>
      </c>
      <c r="G340" s="52">
        <v>6.2896000000000002E-3</v>
      </c>
      <c r="H340" s="52">
        <v>-1.9421000000000001E-2</v>
      </c>
      <c r="I340" s="52">
        <v>1.8995000000000001E-2</v>
      </c>
      <c r="J340" s="52">
        <v>1.1644E-2</v>
      </c>
      <c r="K340" s="52">
        <v>-2.9312000000000001E-3</v>
      </c>
    </row>
    <row r="341" spans="1:11" x14ac:dyDescent="0.25">
      <c r="A341" s="79">
        <v>715</v>
      </c>
      <c r="B341" s="52">
        <v>-4.4048999999999998E-3</v>
      </c>
      <c r="C341" s="52">
        <v>-9.3448999999999997E-3</v>
      </c>
      <c r="D341" s="52">
        <v>-4.3581000000000002E-3</v>
      </c>
      <c r="E341" s="52">
        <v>-4.5328E-3</v>
      </c>
      <c r="F341" s="52">
        <v>-9.6168E-3</v>
      </c>
      <c r="G341" s="52">
        <v>5.9303999999999997E-3</v>
      </c>
      <c r="H341" s="52">
        <v>-1.9338999999999999E-2</v>
      </c>
      <c r="I341" s="52">
        <v>1.8232999999999999E-2</v>
      </c>
      <c r="J341" s="52">
        <v>1.2203E-2</v>
      </c>
      <c r="K341" s="52">
        <v>-3.0504E-3</v>
      </c>
    </row>
    <row r="342" spans="1:11" x14ac:dyDescent="0.25">
      <c r="A342" s="79">
        <v>716</v>
      </c>
      <c r="B342" s="52">
        <v>-4.5199999999999997E-3</v>
      </c>
      <c r="C342" s="52">
        <v>-9.7873000000000005E-3</v>
      </c>
      <c r="D342" s="52">
        <v>-4.5009000000000004E-3</v>
      </c>
      <c r="E342" s="52">
        <v>-4.8525E-3</v>
      </c>
      <c r="F342" s="52">
        <v>-9.7075000000000009E-3</v>
      </c>
      <c r="G342" s="52">
        <v>5.5645E-3</v>
      </c>
      <c r="H342" s="52">
        <v>-1.9247E-2</v>
      </c>
      <c r="I342" s="52">
        <v>1.7468999999999998E-2</v>
      </c>
      <c r="J342" s="52">
        <v>1.2759E-2</v>
      </c>
      <c r="K342" s="52">
        <v>-3.1683000000000002E-3</v>
      </c>
    </row>
    <row r="343" spans="1:11" x14ac:dyDescent="0.25">
      <c r="A343" s="79">
        <v>717</v>
      </c>
      <c r="B343" s="52">
        <v>-4.6321000000000001E-3</v>
      </c>
      <c r="C343" s="52">
        <v>-1.0225E-2</v>
      </c>
      <c r="D343" s="52">
        <v>-4.6454000000000001E-3</v>
      </c>
      <c r="E343" s="52">
        <v>-5.1691000000000003E-3</v>
      </c>
      <c r="F343" s="52">
        <v>-9.7938999999999995E-3</v>
      </c>
      <c r="G343" s="52">
        <v>5.1931E-3</v>
      </c>
      <c r="H343" s="52">
        <v>-1.9144999999999999E-2</v>
      </c>
      <c r="I343" s="52">
        <v>1.6704E-2</v>
      </c>
      <c r="J343" s="52">
        <v>1.3311E-2</v>
      </c>
      <c r="K343" s="52">
        <v>-3.2848999999999999E-3</v>
      </c>
    </row>
    <row r="344" spans="1:11" x14ac:dyDescent="0.25">
      <c r="A344" s="79">
        <v>718</v>
      </c>
      <c r="B344" s="52">
        <v>-4.7418E-3</v>
      </c>
      <c r="C344" s="52">
        <v>-1.0656000000000001E-2</v>
      </c>
      <c r="D344" s="52">
        <v>-4.7919E-3</v>
      </c>
      <c r="E344" s="52">
        <v>-5.4821000000000002E-3</v>
      </c>
      <c r="F344" s="52">
        <v>-9.8764999999999999E-3</v>
      </c>
      <c r="G344" s="52">
        <v>4.8174000000000003E-3</v>
      </c>
      <c r="H344" s="52">
        <v>-1.9035E-2</v>
      </c>
      <c r="I344" s="52">
        <v>1.5938999999999998E-2</v>
      </c>
      <c r="J344" s="52">
        <v>1.3858000000000001E-2</v>
      </c>
      <c r="K344" s="52">
        <v>-3.3999999999999998E-3</v>
      </c>
    </row>
    <row r="345" spans="1:11" x14ac:dyDescent="0.25">
      <c r="A345" s="79">
        <v>719</v>
      </c>
      <c r="B345" s="52">
        <v>-4.8497999999999996E-3</v>
      </c>
      <c r="C345" s="52">
        <v>-1.1081000000000001E-2</v>
      </c>
      <c r="D345" s="52">
        <v>-4.9404999999999996E-3</v>
      </c>
      <c r="E345" s="52">
        <v>-5.7908999999999999E-3</v>
      </c>
      <c r="F345" s="52">
        <v>-9.9556999999999996E-3</v>
      </c>
      <c r="G345" s="52">
        <v>4.4384000000000003E-3</v>
      </c>
      <c r="H345" s="52">
        <v>-1.8917E-2</v>
      </c>
      <c r="I345" s="52">
        <v>1.5177E-2</v>
      </c>
      <c r="J345" s="52">
        <v>1.44E-2</v>
      </c>
      <c r="K345" s="52">
        <v>-3.5135000000000001E-3</v>
      </c>
    </row>
    <row r="346" spans="1:11" x14ac:dyDescent="0.25">
      <c r="A346" s="79">
        <v>720</v>
      </c>
      <c r="B346" s="52">
        <v>-4.9569000000000002E-3</v>
      </c>
      <c r="C346" s="52">
        <v>-1.1499000000000001E-2</v>
      </c>
      <c r="D346" s="52">
        <v>-5.0913E-3</v>
      </c>
      <c r="E346" s="52">
        <v>-6.0948E-3</v>
      </c>
      <c r="F346" s="52">
        <v>-1.0031999999999999E-2</v>
      </c>
      <c r="G346" s="52">
        <v>4.0571000000000001E-3</v>
      </c>
      <c r="H346" s="52">
        <v>-1.8793000000000001E-2</v>
      </c>
      <c r="I346" s="52">
        <v>1.4416E-2</v>
      </c>
      <c r="J346" s="52">
        <v>1.4937000000000001E-2</v>
      </c>
      <c r="K346" s="52">
        <v>-3.6254E-3</v>
      </c>
    </row>
    <row r="347" spans="1:11" x14ac:dyDescent="0.25">
      <c r="A347" s="79">
        <v>721</v>
      </c>
      <c r="B347" s="52">
        <v>-5.0638000000000002E-3</v>
      </c>
      <c r="C347" s="52">
        <v>-1.1906999999999999E-2</v>
      </c>
      <c r="D347" s="52">
        <v>-5.2443999999999998E-3</v>
      </c>
      <c r="E347" s="52">
        <v>-6.3933999999999996E-3</v>
      </c>
      <c r="F347" s="52">
        <v>-1.0106E-2</v>
      </c>
      <c r="G347" s="52">
        <v>3.6746000000000001E-3</v>
      </c>
      <c r="H347" s="52">
        <v>-1.8662999999999999E-2</v>
      </c>
      <c r="I347" s="52">
        <v>1.3658999999999999E-2</v>
      </c>
      <c r="J347" s="52">
        <v>1.5468000000000001E-2</v>
      </c>
      <c r="K347" s="52">
        <v>-3.7355000000000001E-3</v>
      </c>
    </row>
    <row r="348" spans="1:11" x14ac:dyDescent="0.25">
      <c r="A348" s="79">
        <v>722</v>
      </c>
      <c r="B348" s="52">
        <v>-5.1713000000000002E-3</v>
      </c>
      <c r="C348" s="52">
        <v>-1.2305999999999999E-2</v>
      </c>
      <c r="D348" s="52">
        <v>-5.3999E-3</v>
      </c>
      <c r="E348" s="52">
        <v>-6.6861999999999998E-3</v>
      </c>
      <c r="F348" s="52">
        <v>-1.0178E-2</v>
      </c>
      <c r="G348" s="52">
        <v>3.2916999999999998E-3</v>
      </c>
      <c r="H348" s="52">
        <v>-1.8527999999999999E-2</v>
      </c>
      <c r="I348" s="52">
        <v>1.2906000000000001E-2</v>
      </c>
      <c r="J348" s="52">
        <v>1.5991999999999999E-2</v>
      </c>
      <c r="K348" s="52">
        <v>-3.8438000000000001E-3</v>
      </c>
    </row>
    <row r="349" spans="1:11" x14ac:dyDescent="0.25">
      <c r="A349" s="79">
        <v>723</v>
      </c>
      <c r="B349" s="52">
        <v>-5.2802999999999999E-3</v>
      </c>
      <c r="C349" s="52">
        <v>-1.2695E-2</v>
      </c>
      <c r="D349" s="52">
        <v>-5.5579000000000002E-3</v>
      </c>
      <c r="E349" s="52">
        <v>-6.9727000000000001E-3</v>
      </c>
      <c r="F349" s="52">
        <v>-1.0248999999999999E-2</v>
      </c>
      <c r="G349" s="52">
        <v>2.9093999999999999E-3</v>
      </c>
      <c r="H349" s="52">
        <v>-1.8388999999999999E-2</v>
      </c>
      <c r="I349" s="52">
        <v>1.2158E-2</v>
      </c>
      <c r="J349" s="52">
        <v>1.6511000000000001E-2</v>
      </c>
      <c r="K349" s="52">
        <v>-3.9500999999999998E-3</v>
      </c>
    </row>
    <row r="350" spans="1:11" x14ac:dyDescent="0.25">
      <c r="A350" s="79">
        <v>724</v>
      </c>
      <c r="B350" s="52">
        <v>-5.3914999999999996E-3</v>
      </c>
      <c r="C350" s="52">
        <v>-1.3073E-2</v>
      </c>
      <c r="D350" s="52">
        <v>-5.7185999999999999E-3</v>
      </c>
      <c r="E350" s="52">
        <v>-7.2524E-3</v>
      </c>
      <c r="F350" s="52">
        <v>-1.0318000000000001E-2</v>
      </c>
      <c r="G350" s="52">
        <v>2.5284000000000001E-3</v>
      </c>
      <c r="H350" s="52">
        <v>-1.8245999999999998E-2</v>
      </c>
      <c r="I350" s="52">
        <v>1.1415E-2</v>
      </c>
      <c r="J350" s="52">
        <v>1.7021999999999999E-2</v>
      </c>
      <c r="K350" s="52">
        <v>-4.0544999999999999E-3</v>
      </c>
    </row>
    <row r="351" spans="1:11" x14ac:dyDescent="0.25">
      <c r="A351" s="79">
        <v>725</v>
      </c>
      <c r="B351" s="52">
        <v>-5.5057999999999999E-3</v>
      </c>
      <c r="C351" s="52">
        <v>-1.3439E-2</v>
      </c>
      <c r="D351" s="52">
        <v>-5.8820000000000001E-3</v>
      </c>
      <c r="E351" s="52">
        <v>-7.5249000000000002E-3</v>
      </c>
      <c r="F351" s="52">
        <v>-1.0387E-2</v>
      </c>
      <c r="G351" s="52">
        <v>2.1497E-3</v>
      </c>
      <c r="H351" s="52">
        <v>-1.8100000000000002E-2</v>
      </c>
      <c r="I351" s="52">
        <v>1.0678999999999999E-2</v>
      </c>
      <c r="J351" s="52">
        <v>1.7526E-2</v>
      </c>
      <c r="K351" s="52">
        <v>-4.1568999999999998E-3</v>
      </c>
    </row>
    <row r="352" spans="1:11" x14ac:dyDescent="0.25">
      <c r="A352" s="79">
        <v>726</v>
      </c>
      <c r="B352" s="52">
        <v>-5.6239000000000003E-3</v>
      </c>
      <c r="C352" s="52">
        <v>-1.3792E-2</v>
      </c>
      <c r="D352" s="52">
        <v>-6.0480999999999998E-3</v>
      </c>
      <c r="E352" s="52">
        <v>-7.7898999999999998E-3</v>
      </c>
      <c r="F352" s="52">
        <v>-1.0456999999999999E-2</v>
      </c>
      <c r="G352" s="52">
        <v>1.7738999999999999E-3</v>
      </c>
      <c r="H352" s="52">
        <v>-1.7951000000000002E-2</v>
      </c>
      <c r="I352" s="52">
        <v>9.9491000000000007E-3</v>
      </c>
      <c r="J352" s="52">
        <v>1.8023999999999998E-2</v>
      </c>
      <c r="K352" s="52">
        <v>-4.2570999999999998E-3</v>
      </c>
    </row>
    <row r="353" spans="1:11" x14ac:dyDescent="0.25">
      <c r="A353" s="79">
        <v>727</v>
      </c>
      <c r="B353" s="52">
        <v>-5.7463999999999996E-3</v>
      </c>
      <c r="C353" s="52">
        <v>-1.4133E-2</v>
      </c>
      <c r="D353" s="52">
        <v>-6.2172E-3</v>
      </c>
      <c r="E353" s="52">
        <v>-8.0468999999999992E-3</v>
      </c>
      <c r="F353" s="52">
        <v>-1.0526000000000001E-2</v>
      </c>
      <c r="G353" s="52">
        <v>1.4017000000000001E-3</v>
      </c>
      <c r="H353" s="52">
        <v>-1.78E-2</v>
      </c>
      <c r="I353" s="52">
        <v>9.2263999999999992E-3</v>
      </c>
      <c r="J353" s="52">
        <v>1.8513999999999999E-2</v>
      </c>
      <c r="K353" s="52">
        <v>-4.3553000000000003E-3</v>
      </c>
    </row>
    <row r="354" spans="1:11" x14ac:dyDescent="0.25">
      <c r="A354" s="79">
        <v>728</v>
      </c>
      <c r="B354" s="52">
        <v>-5.8741000000000002E-3</v>
      </c>
      <c r="C354" s="52">
        <v>-1.4460000000000001E-2</v>
      </c>
      <c r="D354" s="52">
        <v>-6.3891E-3</v>
      </c>
      <c r="E354" s="52">
        <v>-8.2956999999999996E-3</v>
      </c>
      <c r="F354" s="52">
        <v>-1.0596E-2</v>
      </c>
      <c r="G354" s="52">
        <v>1.0337E-3</v>
      </c>
      <c r="H354" s="52">
        <v>-1.7646999999999999E-2</v>
      </c>
      <c r="I354" s="52">
        <v>8.5111000000000006E-3</v>
      </c>
      <c r="J354" s="52">
        <v>1.8995999999999999E-2</v>
      </c>
      <c r="K354" s="52">
        <v>-4.4513E-3</v>
      </c>
    </row>
    <row r="355" spans="1:11" x14ac:dyDescent="0.25">
      <c r="A355" s="79">
        <v>729</v>
      </c>
      <c r="B355" s="52">
        <v>-6.0076000000000001E-3</v>
      </c>
      <c r="C355" s="52">
        <v>-1.4773E-2</v>
      </c>
      <c r="D355" s="52">
        <v>-6.5640000000000004E-3</v>
      </c>
      <c r="E355" s="52">
        <v>-8.5360999999999996E-3</v>
      </c>
      <c r="F355" s="52">
        <v>-1.0668E-2</v>
      </c>
      <c r="G355" s="52">
        <v>6.7062999999999997E-4</v>
      </c>
      <c r="H355" s="52">
        <v>-1.7493000000000002E-2</v>
      </c>
      <c r="I355" s="52">
        <v>7.8037000000000002E-3</v>
      </c>
      <c r="J355" s="52">
        <v>1.9470000000000001E-2</v>
      </c>
      <c r="K355" s="52">
        <v>-4.5450999999999998E-3</v>
      </c>
    </row>
    <row r="356" spans="1:11" x14ac:dyDescent="0.25">
      <c r="A356" s="79">
        <v>730</v>
      </c>
      <c r="B356" s="52">
        <v>-6.1473999999999999E-3</v>
      </c>
      <c r="C356" s="52">
        <v>-1.5070999999999999E-2</v>
      </c>
      <c r="D356" s="52">
        <v>-6.7419000000000003E-3</v>
      </c>
      <c r="E356" s="52">
        <v>-8.7676000000000004E-3</v>
      </c>
      <c r="F356" s="52">
        <v>-1.0741000000000001E-2</v>
      </c>
      <c r="G356" s="52">
        <v>3.1290000000000002E-4</v>
      </c>
      <c r="H356" s="52">
        <v>-1.7337999999999999E-2</v>
      </c>
      <c r="I356" s="52">
        <v>7.1044000000000003E-3</v>
      </c>
      <c r="J356" s="52">
        <v>1.9937E-2</v>
      </c>
      <c r="K356" s="52">
        <v>-4.6366999999999997E-3</v>
      </c>
    </row>
    <row r="357" spans="1:11" x14ac:dyDescent="0.25">
      <c r="A357" s="79">
        <v>731</v>
      </c>
      <c r="B357" s="52">
        <v>-6.2938999999999998E-3</v>
      </c>
      <c r="C357" s="52">
        <v>-1.5355000000000001E-2</v>
      </c>
      <c r="D357" s="52">
        <v>-6.9227999999999998E-3</v>
      </c>
      <c r="E357" s="52">
        <v>-8.9902000000000003E-3</v>
      </c>
      <c r="F357" s="52">
        <v>-1.0815999999999999E-2</v>
      </c>
      <c r="G357" s="52">
        <v>-3.8994E-5</v>
      </c>
      <c r="H357" s="52">
        <v>-1.7183E-2</v>
      </c>
      <c r="I357" s="52">
        <v>6.4134999999999999E-3</v>
      </c>
      <c r="J357" s="52">
        <v>2.0396000000000001E-2</v>
      </c>
      <c r="K357" s="52">
        <v>-4.7260999999999996E-3</v>
      </c>
    </row>
    <row r="358" spans="1:11" x14ac:dyDescent="0.25">
      <c r="A358" s="79">
        <v>732</v>
      </c>
      <c r="B358" s="52">
        <v>-6.4475000000000001E-3</v>
      </c>
      <c r="C358" s="52">
        <v>-1.5624000000000001E-2</v>
      </c>
      <c r="D358" s="52">
        <v>-7.1066000000000002E-3</v>
      </c>
      <c r="E358" s="52">
        <v>-9.2035999999999993E-3</v>
      </c>
      <c r="F358" s="52">
        <v>-1.0893E-2</v>
      </c>
      <c r="G358" s="52">
        <v>-3.8463000000000001E-4</v>
      </c>
      <c r="H358" s="52">
        <v>-1.7027E-2</v>
      </c>
      <c r="I358" s="52">
        <v>5.7314000000000002E-3</v>
      </c>
      <c r="J358" s="52">
        <v>2.0846E-2</v>
      </c>
      <c r="K358" s="52">
        <v>-4.8132000000000001E-3</v>
      </c>
    </row>
    <row r="359" spans="1:11" x14ac:dyDescent="0.25">
      <c r="A359" s="79">
        <v>733</v>
      </c>
      <c r="B359" s="52">
        <v>-6.6083000000000001E-3</v>
      </c>
      <c r="C359" s="52">
        <v>-1.5878E-2</v>
      </c>
      <c r="D359" s="52">
        <v>-7.2934999999999996E-3</v>
      </c>
      <c r="E359" s="52">
        <v>-9.4076000000000003E-3</v>
      </c>
      <c r="F359" s="52">
        <v>-1.0972000000000001E-2</v>
      </c>
      <c r="G359" s="52">
        <v>-7.2365999999999999E-4</v>
      </c>
      <c r="H359" s="52">
        <v>-1.687E-2</v>
      </c>
      <c r="I359" s="52">
        <v>5.0581000000000003E-3</v>
      </c>
      <c r="J359" s="52">
        <v>2.1288999999999999E-2</v>
      </c>
      <c r="K359" s="52">
        <v>-4.8979999999999996E-3</v>
      </c>
    </row>
    <row r="360" spans="1:11" x14ac:dyDescent="0.25">
      <c r="A360" s="79">
        <v>734</v>
      </c>
      <c r="B360" s="52">
        <v>-6.7765000000000004E-3</v>
      </c>
      <c r="C360" s="52">
        <v>-1.6116999999999999E-2</v>
      </c>
      <c r="D360" s="52">
        <v>-7.4834000000000003E-3</v>
      </c>
      <c r="E360" s="52">
        <v>-9.6022E-3</v>
      </c>
      <c r="F360" s="52">
        <v>-1.1054E-2</v>
      </c>
      <c r="G360" s="52">
        <v>-1.0558E-3</v>
      </c>
      <c r="H360" s="52">
        <v>-1.6714E-2</v>
      </c>
      <c r="I360" s="52">
        <v>4.3939000000000001E-3</v>
      </c>
      <c r="J360" s="52">
        <v>2.1722999999999999E-2</v>
      </c>
      <c r="K360" s="52">
        <v>-4.9804999999999997E-3</v>
      </c>
    </row>
    <row r="361" spans="1:11" x14ac:dyDescent="0.25">
      <c r="A361" s="79">
        <v>735</v>
      </c>
      <c r="B361" s="52">
        <v>-6.9519999999999998E-3</v>
      </c>
      <c r="C361" s="52">
        <v>-1.6341000000000001E-2</v>
      </c>
      <c r="D361" s="52">
        <v>-7.6760999999999999E-3</v>
      </c>
      <c r="E361" s="52">
        <v>-9.7873000000000005E-3</v>
      </c>
      <c r="F361" s="52">
        <v>-1.1139E-2</v>
      </c>
      <c r="G361" s="52">
        <v>-1.3808E-3</v>
      </c>
      <c r="H361" s="52">
        <v>-1.6558E-2</v>
      </c>
      <c r="I361" s="52">
        <v>3.7388999999999999E-3</v>
      </c>
      <c r="J361" s="52">
        <v>2.2148999999999999E-2</v>
      </c>
      <c r="K361" s="52">
        <v>-5.0606999999999996E-3</v>
      </c>
    </row>
    <row r="362" spans="1:11" x14ac:dyDescent="0.25">
      <c r="A362" s="79">
        <v>736</v>
      </c>
      <c r="B362" s="52">
        <v>-7.1345999999999996E-3</v>
      </c>
      <c r="C362" s="52">
        <v>-1.6549999999999999E-2</v>
      </c>
      <c r="D362" s="52">
        <v>-7.8717000000000006E-3</v>
      </c>
      <c r="E362" s="52">
        <v>-9.9628000000000008E-3</v>
      </c>
      <c r="F362" s="52">
        <v>-1.1226E-2</v>
      </c>
      <c r="G362" s="52">
        <v>-1.6984999999999999E-3</v>
      </c>
      <c r="H362" s="52">
        <v>-1.6403000000000001E-2</v>
      </c>
      <c r="I362" s="52">
        <v>3.0933000000000002E-3</v>
      </c>
      <c r="J362" s="52">
        <v>2.2567E-2</v>
      </c>
      <c r="K362" s="52">
        <v>-5.1384999999999998E-3</v>
      </c>
    </row>
    <row r="363" spans="1:11" x14ac:dyDescent="0.25">
      <c r="A363" s="79">
        <v>737</v>
      </c>
      <c r="B363" s="52">
        <v>-7.3241000000000001E-3</v>
      </c>
      <c r="C363" s="52">
        <v>-1.6743999999999998E-2</v>
      </c>
      <c r="D363" s="52">
        <v>-8.0700000000000008E-3</v>
      </c>
      <c r="E363" s="52">
        <v>-1.0129000000000001E-2</v>
      </c>
      <c r="F363" s="52">
        <v>-1.1316E-2</v>
      </c>
      <c r="G363" s="52">
        <v>-2.0087999999999998E-3</v>
      </c>
      <c r="H363" s="52">
        <v>-1.6247999999999999E-2</v>
      </c>
      <c r="I363" s="52">
        <v>2.4572000000000001E-3</v>
      </c>
      <c r="J363" s="52">
        <v>2.2976E-2</v>
      </c>
      <c r="K363" s="52">
        <v>-5.2141000000000002E-3</v>
      </c>
    </row>
    <row r="364" spans="1:11" x14ac:dyDescent="0.25">
      <c r="A364" s="79">
        <v>738</v>
      </c>
      <c r="B364" s="52">
        <v>-7.5201E-3</v>
      </c>
      <c r="C364" s="52">
        <v>-1.6924000000000002E-2</v>
      </c>
      <c r="D364" s="52">
        <v>-8.2708999999999994E-3</v>
      </c>
      <c r="E364" s="52">
        <v>-1.0285000000000001E-2</v>
      </c>
      <c r="F364" s="52">
        <v>-1.1408E-2</v>
      </c>
      <c r="G364" s="52">
        <v>-2.3116E-3</v>
      </c>
      <c r="H364" s="52">
        <v>-1.6094000000000001E-2</v>
      </c>
      <c r="I364" s="52">
        <v>1.8307E-3</v>
      </c>
      <c r="J364" s="52">
        <v>2.3376999999999998E-2</v>
      </c>
      <c r="K364" s="52">
        <v>-5.2873E-3</v>
      </c>
    </row>
    <row r="365" spans="1:11" x14ac:dyDescent="0.25">
      <c r="A365" s="79">
        <v>739</v>
      </c>
      <c r="B365" s="52">
        <v>-7.7219999999999997E-3</v>
      </c>
      <c r="C365" s="52">
        <v>-1.7090000000000001E-2</v>
      </c>
      <c r="D365" s="52">
        <v>-8.4743000000000006E-3</v>
      </c>
      <c r="E365" s="52">
        <v>-1.0432E-2</v>
      </c>
      <c r="F365" s="52">
        <v>-1.1502999999999999E-2</v>
      </c>
      <c r="G365" s="52">
        <v>-2.6071000000000002E-3</v>
      </c>
      <c r="H365" s="52">
        <v>-1.5941E-2</v>
      </c>
      <c r="I365" s="52">
        <v>1.2137999999999999E-3</v>
      </c>
      <c r="J365" s="52">
        <v>2.3769999999999999E-2</v>
      </c>
      <c r="K365" s="52">
        <v>-5.3581000000000002E-3</v>
      </c>
    </row>
    <row r="366" spans="1:11" x14ac:dyDescent="0.25">
      <c r="A366" s="79">
        <v>740</v>
      </c>
      <c r="B366" s="52">
        <v>-7.9292000000000008E-3</v>
      </c>
      <c r="C366" s="52">
        <v>-1.7242E-2</v>
      </c>
      <c r="D366" s="52">
        <v>-8.6800000000000002E-3</v>
      </c>
      <c r="E366" s="52">
        <v>-1.057E-2</v>
      </c>
      <c r="F366" s="52">
        <v>-1.1599999999999999E-2</v>
      </c>
      <c r="G366" s="52">
        <v>-2.8952000000000001E-3</v>
      </c>
      <c r="H366" s="52">
        <v>-1.5788E-2</v>
      </c>
      <c r="I366" s="52">
        <v>6.0663999999999998E-4</v>
      </c>
      <c r="J366" s="52">
        <v>2.4153999999999998E-2</v>
      </c>
      <c r="K366" s="52">
        <v>-5.4264999999999999E-3</v>
      </c>
    </row>
    <row r="367" spans="1:11" x14ac:dyDescent="0.25">
      <c r="A367" s="79">
        <v>741</v>
      </c>
      <c r="B367" s="52">
        <v>-8.1410000000000007E-3</v>
      </c>
      <c r="C367" s="52">
        <v>-1.7382000000000002E-2</v>
      </c>
      <c r="D367" s="52">
        <v>-8.8877999999999995E-3</v>
      </c>
      <c r="E367" s="52">
        <v>-1.0697999999999999E-2</v>
      </c>
      <c r="F367" s="52">
        <v>-1.1698999999999999E-2</v>
      </c>
      <c r="G367" s="52">
        <v>-3.1760999999999998E-3</v>
      </c>
      <c r="H367" s="52">
        <v>-1.5636000000000001E-2</v>
      </c>
      <c r="I367" s="52">
        <v>9.2039000000000001E-6</v>
      </c>
      <c r="J367" s="52">
        <v>2.4528999999999999E-2</v>
      </c>
      <c r="K367" s="52">
        <v>-5.4926000000000003E-3</v>
      </c>
    </row>
    <row r="368" spans="1:11" x14ac:dyDescent="0.25">
      <c r="A368" s="79">
        <v>742</v>
      </c>
      <c r="B368" s="52">
        <v>-8.3566999999999999E-3</v>
      </c>
      <c r="C368" s="52">
        <v>-1.7509E-2</v>
      </c>
      <c r="D368" s="52">
        <v>-9.0974999999999997E-3</v>
      </c>
      <c r="E368" s="52">
        <v>-1.0817E-2</v>
      </c>
      <c r="F368" s="52">
        <v>-1.1801000000000001E-2</v>
      </c>
      <c r="G368" s="52">
        <v>-3.4499999999999999E-3</v>
      </c>
      <c r="H368" s="52">
        <v>-1.5485000000000001E-2</v>
      </c>
      <c r="I368" s="52">
        <v>-5.7846000000000004E-4</v>
      </c>
      <c r="J368" s="52">
        <v>2.4896000000000001E-2</v>
      </c>
      <c r="K368" s="52">
        <v>-5.5563000000000001E-3</v>
      </c>
    </row>
    <row r="369" spans="1:11" x14ac:dyDescent="0.25">
      <c r="A369" s="79">
        <v>743</v>
      </c>
      <c r="B369" s="52">
        <v>-8.5754000000000004E-3</v>
      </c>
      <c r="C369" s="52">
        <v>-1.7624999999999998E-2</v>
      </c>
      <c r="D369" s="52">
        <v>-9.3089000000000002E-3</v>
      </c>
      <c r="E369" s="52">
        <v>-1.0928E-2</v>
      </c>
      <c r="F369" s="52">
        <v>-1.1903E-2</v>
      </c>
      <c r="G369" s="52">
        <v>-3.7171000000000001E-3</v>
      </c>
      <c r="H369" s="52">
        <v>-1.5335E-2</v>
      </c>
      <c r="I369" s="52">
        <v>-1.1563999999999999E-3</v>
      </c>
      <c r="J369" s="52">
        <v>2.5255E-2</v>
      </c>
      <c r="K369" s="52">
        <v>-5.6176999999999998E-3</v>
      </c>
    </row>
    <row r="370" spans="1:11" x14ac:dyDescent="0.25">
      <c r="A370" s="79">
        <v>744</v>
      </c>
      <c r="B370" s="52">
        <v>-8.7965000000000005E-3</v>
      </c>
      <c r="C370" s="52">
        <v>-1.7729999999999999E-2</v>
      </c>
      <c r="D370" s="52">
        <v>-9.5215999999999999E-3</v>
      </c>
      <c r="E370" s="52">
        <v>-1.103E-2</v>
      </c>
      <c r="F370" s="52">
        <v>-1.2007E-2</v>
      </c>
      <c r="G370" s="52">
        <v>-3.9776000000000004E-3</v>
      </c>
      <c r="H370" s="52">
        <v>-1.5186E-2</v>
      </c>
      <c r="I370" s="52">
        <v>-1.7244999999999999E-3</v>
      </c>
      <c r="J370" s="52">
        <v>2.5604999999999999E-2</v>
      </c>
      <c r="K370" s="52">
        <v>-5.6766000000000004E-3</v>
      </c>
    </row>
    <row r="371" spans="1:11" x14ac:dyDescent="0.25">
      <c r="A371" s="79">
        <v>745</v>
      </c>
      <c r="B371" s="52">
        <v>-9.0191000000000004E-3</v>
      </c>
      <c r="C371" s="52">
        <v>-1.7825000000000001E-2</v>
      </c>
      <c r="D371" s="52">
        <v>-9.7354999999999994E-3</v>
      </c>
      <c r="E371" s="52">
        <v>-1.1124E-2</v>
      </c>
      <c r="F371" s="52">
        <v>-1.2112E-2</v>
      </c>
      <c r="G371" s="52">
        <v>-4.2319000000000002E-3</v>
      </c>
      <c r="H371" s="52">
        <v>-1.5037999999999999E-2</v>
      </c>
      <c r="I371" s="52">
        <v>-2.2829E-3</v>
      </c>
      <c r="J371" s="52">
        <v>2.5947000000000001E-2</v>
      </c>
      <c r="K371" s="52">
        <v>-5.7330999999999997E-3</v>
      </c>
    </row>
    <row r="372" spans="1:11" x14ac:dyDescent="0.25">
      <c r="A372" s="79">
        <v>746</v>
      </c>
      <c r="B372" s="52">
        <v>-9.2425000000000007E-3</v>
      </c>
      <c r="C372" s="52">
        <v>-1.7909000000000001E-2</v>
      </c>
      <c r="D372" s="52">
        <v>-9.9500999999999999E-3</v>
      </c>
      <c r="E372" s="52">
        <v>-1.1209999999999999E-2</v>
      </c>
      <c r="F372" s="52">
        <v>-1.2217E-2</v>
      </c>
      <c r="G372" s="52">
        <v>-4.4803000000000004E-3</v>
      </c>
      <c r="H372" s="52">
        <v>-1.489E-2</v>
      </c>
      <c r="I372" s="52">
        <v>-2.8314999999999998E-3</v>
      </c>
      <c r="J372" s="52">
        <v>2.6280000000000001E-2</v>
      </c>
      <c r="K372" s="52">
        <v>-5.7873000000000004E-3</v>
      </c>
    </row>
    <row r="373" spans="1:11" x14ac:dyDescent="0.25">
      <c r="A373" s="79">
        <v>747</v>
      </c>
      <c r="B373" s="52">
        <v>-9.4660999999999999E-3</v>
      </c>
      <c r="C373" s="52">
        <v>-1.7985000000000001E-2</v>
      </c>
      <c r="D373" s="52">
        <v>-1.0165E-2</v>
      </c>
      <c r="E373" s="52">
        <v>-1.1289E-2</v>
      </c>
      <c r="F373" s="52">
        <v>-1.2322E-2</v>
      </c>
      <c r="G373" s="52">
        <v>-4.7231E-3</v>
      </c>
      <c r="H373" s="52">
        <v>-1.4742999999999999E-2</v>
      </c>
      <c r="I373" s="52">
        <v>-3.3704999999999998E-3</v>
      </c>
      <c r="J373" s="52">
        <v>2.6605E-2</v>
      </c>
      <c r="K373" s="52">
        <v>-5.8390999999999998E-3</v>
      </c>
    </row>
    <row r="374" spans="1:11" x14ac:dyDescent="0.25">
      <c r="A374" s="79">
        <v>748</v>
      </c>
      <c r="B374" s="52">
        <v>-9.6892000000000002E-3</v>
      </c>
      <c r="C374" s="52">
        <v>-1.8053E-2</v>
      </c>
      <c r="D374" s="52">
        <v>-1.038E-2</v>
      </c>
      <c r="E374" s="52">
        <v>-1.1361E-2</v>
      </c>
      <c r="F374" s="52">
        <v>-1.2426E-2</v>
      </c>
      <c r="G374" s="52">
        <v>-4.9607000000000002E-3</v>
      </c>
      <c r="H374" s="52">
        <v>-1.4596E-2</v>
      </c>
      <c r="I374" s="52">
        <v>-3.8999E-3</v>
      </c>
      <c r="J374" s="52">
        <v>2.6921E-2</v>
      </c>
      <c r="K374" s="52">
        <v>-5.8884999999999996E-3</v>
      </c>
    </row>
    <row r="375" spans="1:11" x14ac:dyDescent="0.25">
      <c r="A375" s="79">
        <v>749</v>
      </c>
      <c r="B375" s="52">
        <v>-9.9114000000000008E-3</v>
      </c>
      <c r="C375" s="52">
        <v>-1.8112E-2</v>
      </c>
      <c r="D375" s="52">
        <v>-1.0595E-2</v>
      </c>
      <c r="E375" s="52">
        <v>-1.1426E-2</v>
      </c>
      <c r="F375" s="52">
        <v>-1.2529E-2</v>
      </c>
      <c r="G375" s="52">
        <v>-5.1935000000000002E-3</v>
      </c>
      <c r="H375" s="52">
        <v>-1.4451E-2</v>
      </c>
      <c r="I375" s="52">
        <v>-4.4197000000000004E-3</v>
      </c>
      <c r="J375" s="52">
        <v>2.7230000000000001E-2</v>
      </c>
      <c r="K375" s="52">
        <v>-5.9354000000000004E-3</v>
      </c>
    </row>
    <row r="376" spans="1:11" x14ac:dyDescent="0.25">
      <c r="A376" s="79">
        <v>750</v>
      </c>
      <c r="B376" s="52">
        <v>-1.0132E-2</v>
      </c>
      <c r="C376" s="52">
        <v>-1.8165000000000001E-2</v>
      </c>
      <c r="D376" s="52">
        <v>-1.081E-2</v>
      </c>
      <c r="E376" s="52">
        <v>-1.1485E-2</v>
      </c>
      <c r="F376" s="52">
        <v>-1.2631E-2</v>
      </c>
      <c r="G376" s="52">
        <v>-5.4218000000000001E-3</v>
      </c>
      <c r="H376" s="52">
        <v>-1.4305E-2</v>
      </c>
      <c r="I376" s="52">
        <v>-4.9299000000000001E-3</v>
      </c>
      <c r="J376" s="52">
        <v>2.7529000000000001E-2</v>
      </c>
      <c r="K376" s="52">
        <v>-5.9800000000000001E-3</v>
      </c>
    </row>
    <row r="377" spans="1:11" x14ac:dyDescent="0.25">
      <c r="A377" s="79">
        <v>751</v>
      </c>
      <c r="B377" s="52">
        <v>-1.0351000000000001E-2</v>
      </c>
      <c r="C377" s="52">
        <v>-1.821E-2</v>
      </c>
      <c r="D377" s="52">
        <v>-1.1023E-2</v>
      </c>
      <c r="E377" s="52">
        <v>-1.1538E-2</v>
      </c>
      <c r="F377" s="52">
        <v>-1.2730999999999999E-2</v>
      </c>
      <c r="G377" s="52">
        <v>-5.6461000000000003E-3</v>
      </c>
      <c r="H377" s="52">
        <v>-1.4160000000000001E-2</v>
      </c>
      <c r="I377" s="52">
        <v>-5.4308000000000004E-3</v>
      </c>
      <c r="J377" s="52">
        <v>2.7820999999999999E-2</v>
      </c>
      <c r="K377" s="52">
        <v>-6.0223000000000004E-3</v>
      </c>
    </row>
    <row r="378" spans="1:11" x14ac:dyDescent="0.25">
      <c r="A378" s="79">
        <v>752</v>
      </c>
      <c r="B378" s="52">
        <v>-1.0567999999999999E-2</v>
      </c>
      <c r="C378" s="52">
        <v>-1.8249000000000001E-2</v>
      </c>
      <c r="D378" s="52">
        <v>-1.1233999999999999E-2</v>
      </c>
      <c r="E378" s="52">
        <v>-1.1586000000000001E-2</v>
      </c>
      <c r="F378" s="52">
        <v>-1.2829E-2</v>
      </c>
      <c r="G378" s="52">
        <v>-5.8666999999999999E-3</v>
      </c>
      <c r="H378" s="52">
        <v>-1.4015E-2</v>
      </c>
      <c r="I378" s="52">
        <v>-5.9223000000000001E-3</v>
      </c>
      <c r="J378" s="52">
        <v>2.8104000000000001E-2</v>
      </c>
      <c r="K378" s="52">
        <v>-6.0621E-3</v>
      </c>
    </row>
    <row r="379" spans="1:11" x14ac:dyDescent="0.25">
      <c r="A379" s="79">
        <v>753</v>
      </c>
      <c r="B379" s="52">
        <v>-1.0782999999999999E-2</v>
      </c>
      <c r="C379" s="52">
        <v>-1.8283000000000001E-2</v>
      </c>
      <c r="D379" s="52">
        <v>-1.1443999999999999E-2</v>
      </c>
      <c r="E379" s="52">
        <v>-1.163E-2</v>
      </c>
      <c r="F379" s="52">
        <v>-1.2923E-2</v>
      </c>
      <c r="G379" s="52">
        <v>-6.084E-3</v>
      </c>
      <c r="H379" s="52">
        <v>-1.387E-2</v>
      </c>
      <c r="I379" s="52">
        <v>-6.4045999999999999E-3</v>
      </c>
      <c r="J379" s="52">
        <v>2.8379999999999999E-2</v>
      </c>
      <c r="K379" s="52">
        <v>-6.0996000000000002E-3</v>
      </c>
    </row>
    <row r="380" spans="1:11" x14ac:dyDescent="0.25">
      <c r="A380" s="79">
        <v>754</v>
      </c>
      <c r="B380" s="52">
        <v>-1.0996000000000001E-2</v>
      </c>
      <c r="C380" s="52">
        <v>-1.8311000000000001E-2</v>
      </c>
      <c r="D380" s="52">
        <v>-1.1651E-2</v>
      </c>
      <c r="E380" s="52">
        <v>-1.1669000000000001E-2</v>
      </c>
      <c r="F380" s="52">
        <v>-1.3015000000000001E-2</v>
      </c>
      <c r="G380" s="52">
        <v>-6.2985000000000003E-3</v>
      </c>
      <c r="H380" s="52">
        <v>-1.3726E-2</v>
      </c>
      <c r="I380" s="52">
        <v>-6.8776000000000002E-3</v>
      </c>
      <c r="J380" s="52">
        <v>2.8646999999999999E-2</v>
      </c>
      <c r="K380" s="52">
        <v>-6.1345999999999996E-3</v>
      </c>
    </row>
    <row r="381" spans="1:11" x14ac:dyDescent="0.25">
      <c r="A381" s="79">
        <v>755</v>
      </c>
      <c r="B381" s="52">
        <v>-1.1206000000000001E-2</v>
      </c>
      <c r="C381" s="52">
        <v>-1.8332999999999999E-2</v>
      </c>
      <c r="D381" s="52">
        <v>-1.1856E-2</v>
      </c>
      <c r="E381" s="52">
        <v>-1.1705E-2</v>
      </c>
      <c r="F381" s="52">
        <v>-1.3102000000000001E-2</v>
      </c>
      <c r="G381" s="52">
        <v>-6.5104999999999998E-3</v>
      </c>
      <c r="H381" s="52">
        <v>-1.3580999999999999E-2</v>
      </c>
      <c r="I381" s="52">
        <v>-7.3416000000000002E-3</v>
      </c>
      <c r="J381" s="52">
        <v>2.8906000000000001E-2</v>
      </c>
      <c r="K381" s="52">
        <v>-6.1674E-3</v>
      </c>
    </row>
    <row r="382" spans="1:11" x14ac:dyDescent="0.25">
      <c r="A382" s="79">
        <v>756</v>
      </c>
      <c r="B382" s="52">
        <v>-1.1415E-2</v>
      </c>
      <c r="C382" s="52">
        <v>-1.8350999999999999E-2</v>
      </c>
      <c r="D382" s="52">
        <v>-1.2057E-2</v>
      </c>
      <c r="E382" s="52">
        <v>-1.1736999999999999E-2</v>
      </c>
      <c r="F382" s="52">
        <v>-1.3185000000000001E-2</v>
      </c>
      <c r="G382" s="52">
        <v>-6.7203000000000002E-3</v>
      </c>
      <c r="H382" s="52">
        <v>-1.3436E-2</v>
      </c>
      <c r="I382" s="52">
        <v>-7.7965999999999999E-3</v>
      </c>
      <c r="J382" s="52">
        <v>2.9156999999999999E-2</v>
      </c>
      <c r="K382" s="52">
        <v>-6.1977000000000004E-3</v>
      </c>
    </row>
    <row r="383" spans="1:11" x14ac:dyDescent="0.25">
      <c r="A383" s="79">
        <v>757</v>
      </c>
      <c r="B383" s="52">
        <v>-1.1620999999999999E-2</v>
      </c>
      <c r="C383" s="52">
        <v>-1.8364999999999999E-2</v>
      </c>
      <c r="D383" s="52">
        <v>-1.2253999999999999E-2</v>
      </c>
      <c r="E383" s="52">
        <v>-1.1767E-2</v>
      </c>
      <c r="F383" s="52">
        <v>-1.3263E-2</v>
      </c>
      <c r="G383" s="52">
        <v>-6.9284000000000004E-3</v>
      </c>
      <c r="H383" s="52">
        <v>-1.3291000000000001E-2</v>
      </c>
      <c r="I383" s="52">
        <v>-8.2425999999999992E-3</v>
      </c>
      <c r="J383" s="52">
        <v>2.9399999999999999E-2</v>
      </c>
      <c r="K383" s="52">
        <v>-6.2256999999999998E-3</v>
      </c>
    </row>
    <row r="384" spans="1:11" x14ac:dyDescent="0.25">
      <c r="A384" s="79">
        <v>758</v>
      </c>
      <c r="B384" s="52">
        <v>-1.1825E-2</v>
      </c>
      <c r="C384" s="52">
        <v>-1.8374000000000001E-2</v>
      </c>
      <c r="D384" s="52">
        <v>-1.2447E-2</v>
      </c>
      <c r="E384" s="52">
        <v>-1.1795E-2</v>
      </c>
      <c r="F384" s="52">
        <v>-1.3336000000000001E-2</v>
      </c>
      <c r="G384" s="52">
        <v>-7.1349999999999998E-3</v>
      </c>
      <c r="H384" s="52">
        <v>-1.3145E-2</v>
      </c>
      <c r="I384" s="52">
        <v>-8.6799000000000008E-3</v>
      </c>
      <c r="J384" s="52">
        <v>2.9635999999999999E-2</v>
      </c>
      <c r="K384" s="52">
        <v>-6.2513999999999998E-3</v>
      </c>
    </row>
    <row r="385" spans="1:11" x14ac:dyDescent="0.25">
      <c r="A385" s="79">
        <v>759</v>
      </c>
      <c r="B385" s="52">
        <v>-1.2026999999999999E-2</v>
      </c>
      <c r="C385" s="52">
        <v>-1.8377999999999999E-2</v>
      </c>
      <c r="D385" s="52">
        <v>-1.2636E-2</v>
      </c>
      <c r="E385" s="52">
        <v>-1.1821999999999999E-2</v>
      </c>
      <c r="F385" s="52">
        <v>-1.3403999999999999E-2</v>
      </c>
      <c r="G385" s="52">
        <v>-7.3404000000000004E-3</v>
      </c>
      <c r="H385" s="52">
        <v>-1.2999E-2</v>
      </c>
      <c r="I385" s="52">
        <v>-9.1083999999999991E-3</v>
      </c>
      <c r="J385" s="52">
        <v>2.9863000000000001E-2</v>
      </c>
      <c r="K385" s="52">
        <v>-6.2747000000000002E-3</v>
      </c>
    </row>
    <row r="386" spans="1:11" x14ac:dyDescent="0.25">
      <c r="A386" s="79">
        <v>760</v>
      </c>
      <c r="B386" s="52">
        <v>-1.2227999999999999E-2</v>
      </c>
      <c r="C386" s="52">
        <v>-1.8379E-2</v>
      </c>
      <c r="D386" s="52">
        <v>-1.282E-2</v>
      </c>
      <c r="E386" s="52">
        <v>-1.1847E-2</v>
      </c>
      <c r="F386" s="52">
        <v>-1.3465E-2</v>
      </c>
      <c r="G386" s="52">
        <v>-7.5450999999999999E-3</v>
      </c>
      <c r="H386" s="52">
        <v>-1.2853E-2</v>
      </c>
      <c r="I386" s="52">
        <v>-9.5283E-3</v>
      </c>
      <c r="J386" s="52">
        <v>3.0082999999999999E-2</v>
      </c>
      <c r="K386" s="52">
        <v>-6.2956000000000002E-3</v>
      </c>
    </row>
    <row r="387" spans="1:11" x14ac:dyDescent="0.25">
      <c r="A387" s="79">
        <v>761</v>
      </c>
      <c r="B387" s="52">
        <v>-1.2427000000000001E-2</v>
      </c>
      <c r="C387" s="52">
        <v>-1.8376E-2</v>
      </c>
      <c r="D387" s="52">
        <v>-1.2997999999999999E-2</v>
      </c>
      <c r="E387" s="52">
        <v>-1.1872000000000001E-2</v>
      </c>
      <c r="F387" s="52">
        <v>-1.3521E-2</v>
      </c>
      <c r="G387" s="52">
        <v>-7.7492000000000004E-3</v>
      </c>
      <c r="H387" s="52">
        <v>-1.2706E-2</v>
      </c>
      <c r="I387" s="52">
        <v>-9.9395999999999998E-3</v>
      </c>
      <c r="J387" s="52">
        <v>3.0294999999999999E-2</v>
      </c>
      <c r="K387" s="52">
        <v>-6.3143000000000001E-3</v>
      </c>
    </row>
    <row r="388" spans="1:11" x14ac:dyDescent="0.25">
      <c r="A388" s="79">
        <v>762</v>
      </c>
      <c r="B388" s="52">
        <v>-1.2626E-2</v>
      </c>
      <c r="C388" s="52">
        <v>-1.8369E-2</v>
      </c>
      <c r="D388" s="52">
        <v>-1.3171E-2</v>
      </c>
      <c r="E388" s="52">
        <v>-1.1896E-2</v>
      </c>
      <c r="F388" s="52">
        <v>-1.3568999999999999E-2</v>
      </c>
      <c r="G388" s="52">
        <v>-7.9529000000000006E-3</v>
      </c>
      <c r="H388" s="52">
        <v>-1.2558E-2</v>
      </c>
      <c r="I388" s="52">
        <v>-1.0342E-2</v>
      </c>
      <c r="J388" s="52">
        <v>3.0499999999999999E-2</v>
      </c>
      <c r="K388" s="52">
        <v>-6.3305999999999996E-3</v>
      </c>
    </row>
    <row r="389" spans="1:11" x14ac:dyDescent="0.25">
      <c r="A389" s="79">
        <v>763</v>
      </c>
      <c r="B389" s="52">
        <v>-1.2824E-2</v>
      </c>
      <c r="C389" s="52">
        <v>-1.8357999999999999E-2</v>
      </c>
      <c r="D389" s="52">
        <v>-1.3337E-2</v>
      </c>
      <c r="E389" s="52">
        <v>-1.1920999999999999E-2</v>
      </c>
      <c r="F389" s="52">
        <v>-1.3611E-2</v>
      </c>
      <c r="G389" s="52">
        <v>-8.1565000000000006E-3</v>
      </c>
      <c r="H389" s="52">
        <v>-1.2409999999999999E-2</v>
      </c>
      <c r="I389" s="52">
        <v>-1.0737E-2</v>
      </c>
      <c r="J389" s="52">
        <v>3.0696999999999999E-2</v>
      </c>
      <c r="K389" s="52">
        <v>-6.3445000000000003E-3</v>
      </c>
    </row>
    <row r="390" spans="1:11" x14ac:dyDescent="0.25">
      <c r="A390" s="79">
        <v>764</v>
      </c>
      <c r="B390" s="52">
        <v>-1.3021E-2</v>
      </c>
      <c r="C390" s="52">
        <v>-1.8343999999999999E-2</v>
      </c>
      <c r="D390" s="52">
        <v>-1.3498E-2</v>
      </c>
      <c r="E390" s="52">
        <v>-1.1946999999999999E-2</v>
      </c>
      <c r="F390" s="52">
        <v>-1.3644999999999999E-2</v>
      </c>
      <c r="G390" s="52">
        <v>-8.3601000000000005E-3</v>
      </c>
      <c r="H390" s="52">
        <v>-1.226E-2</v>
      </c>
      <c r="I390" s="52">
        <v>-1.1122999999999999E-2</v>
      </c>
      <c r="J390" s="52">
        <v>3.0887000000000001E-2</v>
      </c>
      <c r="K390" s="52">
        <v>-6.3562000000000002E-3</v>
      </c>
    </row>
    <row r="391" spans="1:11" x14ac:dyDescent="0.25">
      <c r="A391" s="79">
        <v>765</v>
      </c>
      <c r="B391" s="52">
        <v>-1.3218000000000001E-2</v>
      </c>
      <c r="C391" s="52">
        <v>-1.8325999999999999E-2</v>
      </c>
      <c r="D391" s="52">
        <v>-1.3651E-2</v>
      </c>
      <c r="E391" s="52">
        <v>-1.1972999999999999E-2</v>
      </c>
      <c r="F391" s="52">
        <v>-1.3672E-2</v>
      </c>
      <c r="G391" s="52">
        <v>-8.5640000000000004E-3</v>
      </c>
      <c r="H391" s="52">
        <v>-1.2109999999999999E-2</v>
      </c>
      <c r="I391" s="52">
        <v>-1.1501000000000001E-2</v>
      </c>
      <c r="J391" s="52">
        <v>3.1068999999999999E-2</v>
      </c>
      <c r="K391" s="52">
        <v>-6.3655999999999999E-3</v>
      </c>
    </row>
    <row r="392" spans="1:11" x14ac:dyDescent="0.25">
      <c r="A392" s="79">
        <v>766</v>
      </c>
      <c r="B392" s="52">
        <v>-1.3414000000000001E-2</v>
      </c>
      <c r="C392" s="52">
        <v>-1.8304999999999998E-2</v>
      </c>
      <c r="D392" s="52">
        <v>-1.3798E-2</v>
      </c>
      <c r="E392" s="52">
        <v>-1.2E-2</v>
      </c>
      <c r="F392" s="52">
        <v>-1.3691999999999999E-2</v>
      </c>
      <c r="G392" s="52">
        <v>-8.7680999999999992E-3</v>
      </c>
      <c r="H392" s="52">
        <v>-1.196E-2</v>
      </c>
      <c r="I392" s="52">
        <v>-1.1871E-2</v>
      </c>
      <c r="J392" s="52">
        <v>3.1244000000000001E-2</v>
      </c>
      <c r="K392" s="52">
        <v>-6.3726E-3</v>
      </c>
    </row>
    <row r="393" spans="1:11" x14ac:dyDescent="0.25">
      <c r="A393" s="79">
        <v>767</v>
      </c>
      <c r="B393" s="52">
        <v>-1.3611E-2</v>
      </c>
      <c r="C393" s="52">
        <v>-1.8280000000000001E-2</v>
      </c>
      <c r="D393" s="52">
        <v>-1.3938000000000001E-2</v>
      </c>
      <c r="E393" s="52">
        <v>-1.2029E-2</v>
      </c>
      <c r="F393" s="52">
        <v>-1.3703999999999999E-2</v>
      </c>
      <c r="G393" s="52">
        <v>-8.9724999999999996E-3</v>
      </c>
      <c r="H393" s="52">
        <v>-1.1808000000000001E-2</v>
      </c>
      <c r="I393" s="52">
        <v>-1.2232E-2</v>
      </c>
      <c r="J393" s="52">
        <v>3.1411000000000001E-2</v>
      </c>
      <c r="K393" s="52">
        <v>-6.3772999999999998E-3</v>
      </c>
    </row>
    <row r="394" spans="1:11" x14ac:dyDescent="0.25">
      <c r="A394" s="79">
        <v>768</v>
      </c>
      <c r="B394" s="52">
        <v>-1.3808000000000001E-2</v>
      </c>
      <c r="C394" s="52">
        <v>-1.8251E-2</v>
      </c>
      <c r="D394" s="52">
        <v>-1.4071E-2</v>
      </c>
      <c r="E394" s="52">
        <v>-1.206E-2</v>
      </c>
      <c r="F394" s="52">
        <v>-1.3708E-2</v>
      </c>
      <c r="G394" s="52">
        <v>-9.1774000000000005E-3</v>
      </c>
      <c r="H394" s="52">
        <v>-1.1655E-2</v>
      </c>
      <c r="I394" s="52">
        <v>-1.2586E-2</v>
      </c>
      <c r="J394" s="52">
        <v>3.1571000000000002E-2</v>
      </c>
      <c r="K394" s="52">
        <v>-6.3797999999999997E-3</v>
      </c>
    </row>
    <row r="395" spans="1:11" x14ac:dyDescent="0.25">
      <c r="A395" s="79">
        <v>769</v>
      </c>
      <c r="B395" s="52">
        <v>-1.4005E-2</v>
      </c>
      <c r="C395" s="52">
        <v>-1.8218999999999999E-2</v>
      </c>
      <c r="D395" s="52">
        <v>-1.4197E-2</v>
      </c>
      <c r="E395" s="52">
        <v>-1.2092E-2</v>
      </c>
      <c r="F395" s="52">
        <v>-1.3705E-2</v>
      </c>
      <c r="G395" s="52">
        <v>-9.3825000000000002E-3</v>
      </c>
      <c r="H395" s="52">
        <v>-1.1502E-2</v>
      </c>
      <c r="I395" s="52">
        <v>-1.2931E-2</v>
      </c>
      <c r="J395" s="52">
        <v>3.1724000000000002E-2</v>
      </c>
      <c r="K395" s="52">
        <v>-6.3799E-3</v>
      </c>
    </row>
    <row r="396" spans="1:11" x14ac:dyDescent="0.25">
      <c r="A396" s="79">
        <v>770</v>
      </c>
      <c r="B396" s="52">
        <v>-1.4203E-2</v>
      </c>
      <c r="C396" s="52">
        <v>-1.8183999999999999E-2</v>
      </c>
      <c r="D396" s="52">
        <v>-1.4315E-2</v>
      </c>
      <c r="E396" s="52">
        <v>-1.2126E-2</v>
      </c>
      <c r="F396" s="52">
        <v>-1.3693E-2</v>
      </c>
      <c r="G396" s="52">
        <v>-9.5879999999999993E-3</v>
      </c>
      <c r="H396" s="52">
        <v>-1.1348E-2</v>
      </c>
      <c r="I396" s="52">
        <v>-1.3268E-2</v>
      </c>
      <c r="J396" s="52">
        <v>3.1869000000000001E-2</v>
      </c>
      <c r="K396" s="52">
        <v>-6.3778000000000003E-3</v>
      </c>
    </row>
    <row r="397" spans="1:11" x14ac:dyDescent="0.25">
      <c r="A397" s="79">
        <v>771</v>
      </c>
      <c r="B397" s="52">
        <v>-1.4401000000000001E-2</v>
      </c>
      <c r="C397" s="52">
        <v>-1.8144E-2</v>
      </c>
      <c r="D397" s="52">
        <v>-1.4426E-2</v>
      </c>
      <c r="E397" s="52">
        <v>-1.2161999999999999E-2</v>
      </c>
      <c r="F397" s="52">
        <v>-1.3675E-2</v>
      </c>
      <c r="G397" s="52">
        <v>-9.7937000000000007E-3</v>
      </c>
      <c r="H397" s="52">
        <v>-1.1193E-2</v>
      </c>
      <c r="I397" s="52">
        <v>-1.3598000000000001E-2</v>
      </c>
      <c r="J397" s="52">
        <v>3.2008000000000002E-2</v>
      </c>
      <c r="K397" s="52">
        <v>-6.3733000000000001E-3</v>
      </c>
    </row>
    <row r="398" spans="1:11" x14ac:dyDescent="0.25">
      <c r="A398" s="79">
        <v>772</v>
      </c>
      <c r="B398" s="52">
        <v>-1.46E-2</v>
      </c>
      <c r="C398" s="52">
        <v>-1.8102E-2</v>
      </c>
      <c r="D398" s="52">
        <v>-1.4529E-2</v>
      </c>
      <c r="E398" s="52">
        <v>-1.2201E-2</v>
      </c>
      <c r="F398" s="52">
        <v>-1.3648E-2</v>
      </c>
      <c r="G398" s="52">
        <v>-9.9996000000000008E-3</v>
      </c>
      <c r="H398" s="52">
        <v>-1.1037999999999999E-2</v>
      </c>
      <c r="I398" s="52">
        <v>-1.3919000000000001E-2</v>
      </c>
      <c r="J398" s="52">
        <v>3.2139000000000001E-2</v>
      </c>
      <c r="K398" s="52">
        <v>-6.3666E-3</v>
      </c>
    </row>
    <row r="399" spans="1:11" x14ac:dyDescent="0.25">
      <c r="A399" s="79">
        <v>773</v>
      </c>
      <c r="B399" s="52">
        <v>-1.4799E-2</v>
      </c>
      <c r="C399" s="52">
        <v>-1.8055000000000002E-2</v>
      </c>
      <c r="D399" s="52">
        <v>-1.4626E-2</v>
      </c>
      <c r="E399" s="52">
        <v>-1.2241E-2</v>
      </c>
      <c r="F399" s="52">
        <v>-1.3613999999999999E-2</v>
      </c>
      <c r="G399" s="52">
        <v>-1.0205000000000001E-2</v>
      </c>
      <c r="H399" s="52">
        <v>-1.0881999999999999E-2</v>
      </c>
      <c r="I399" s="52">
        <v>-1.4233000000000001E-2</v>
      </c>
      <c r="J399" s="52">
        <v>3.2261999999999999E-2</v>
      </c>
      <c r="K399" s="52">
        <v>-6.3575999999999997E-3</v>
      </c>
    </row>
    <row r="400" spans="1:11" x14ac:dyDescent="0.25">
      <c r="A400" s="79">
        <v>774</v>
      </c>
      <c r="B400" s="52">
        <v>-1.4997999999999999E-2</v>
      </c>
      <c r="C400" s="52">
        <v>-1.8005E-2</v>
      </c>
      <c r="D400" s="52">
        <v>-1.4715000000000001E-2</v>
      </c>
      <c r="E400" s="52">
        <v>-1.2283000000000001E-2</v>
      </c>
      <c r="F400" s="52">
        <v>-1.3572000000000001E-2</v>
      </c>
      <c r="G400" s="52">
        <v>-1.0411E-2</v>
      </c>
      <c r="H400" s="52">
        <v>-1.0725E-2</v>
      </c>
      <c r="I400" s="52">
        <v>-1.4538000000000001E-2</v>
      </c>
      <c r="J400" s="52">
        <v>3.2378999999999998E-2</v>
      </c>
      <c r="K400" s="52">
        <v>-6.3463E-3</v>
      </c>
    </row>
    <row r="401" spans="1:11" x14ac:dyDescent="0.25">
      <c r="A401" s="79">
        <v>775</v>
      </c>
      <c r="B401" s="52">
        <v>-1.5198E-2</v>
      </c>
      <c r="C401" s="52">
        <v>-1.7951000000000002E-2</v>
      </c>
      <c r="D401" s="52">
        <v>-1.4796E-2</v>
      </c>
      <c r="E401" s="52">
        <v>-1.2326999999999999E-2</v>
      </c>
      <c r="F401" s="52">
        <v>-1.3524E-2</v>
      </c>
      <c r="G401" s="52">
        <v>-1.0616E-2</v>
      </c>
      <c r="H401" s="52">
        <v>-1.0567999999999999E-2</v>
      </c>
      <c r="I401" s="52">
        <v>-1.4836E-2</v>
      </c>
      <c r="J401" s="52">
        <v>3.2488000000000003E-2</v>
      </c>
      <c r="K401" s="52">
        <v>-6.3328000000000004E-3</v>
      </c>
    </row>
    <row r="402" spans="1:11" x14ac:dyDescent="0.25">
      <c r="A402" s="79">
        <v>776</v>
      </c>
      <c r="B402" s="52">
        <v>-1.5396999999999999E-2</v>
      </c>
      <c r="C402" s="52">
        <v>-1.7892999999999999E-2</v>
      </c>
      <c r="D402" s="52">
        <v>-1.4871000000000001E-2</v>
      </c>
      <c r="E402" s="52">
        <v>-1.2373E-2</v>
      </c>
      <c r="F402" s="52">
        <v>-1.3468000000000001E-2</v>
      </c>
      <c r="G402" s="52">
        <v>-1.0821000000000001E-2</v>
      </c>
      <c r="H402" s="52">
        <v>-1.0410000000000001E-2</v>
      </c>
      <c r="I402" s="52">
        <v>-1.5126000000000001E-2</v>
      </c>
      <c r="J402" s="52">
        <v>3.2591000000000002E-2</v>
      </c>
      <c r="K402" s="52">
        <v>-6.3169000000000003E-3</v>
      </c>
    </row>
    <row r="403" spans="1:11" x14ac:dyDescent="0.25">
      <c r="A403" s="79">
        <v>777</v>
      </c>
      <c r="B403" s="52">
        <v>-1.5597E-2</v>
      </c>
      <c r="C403" s="52">
        <v>-1.7832000000000001E-2</v>
      </c>
      <c r="D403" s="52">
        <v>-1.4938999999999999E-2</v>
      </c>
      <c r="E403" s="52">
        <v>-1.242E-2</v>
      </c>
      <c r="F403" s="52">
        <v>-1.3405E-2</v>
      </c>
      <c r="G403" s="52">
        <v>-1.1025E-2</v>
      </c>
      <c r="H403" s="52">
        <v>-1.0252000000000001E-2</v>
      </c>
      <c r="I403" s="52">
        <v>-1.5407000000000001E-2</v>
      </c>
      <c r="J403" s="52">
        <v>3.2686E-2</v>
      </c>
      <c r="K403" s="52">
        <v>-6.2988000000000002E-3</v>
      </c>
    </row>
    <row r="404" spans="1:11" x14ac:dyDescent="0.25">
      <c r="A404" s="79">
        <v>778</v>
      </c>
      <c r="B404" s="52">
        <v>-1.5796999999999999E-2</v>
      </c>
      <c r="C404" s="52">
        <v>-1.7766000000000001E-2</v>
      </c>
      <c r="D404" s="52">
        <v>-1.4999999999999999E-2</v>
      </c>
      <c r="E404" s="52">
        <v>-1.247E-2</v>
      </c>
      <c r="F404" s="52">
        <v>-1.3336000000000001E-2</v>
      </c>
      <c r="G404" s="52">
        <v>-1.1228E-2</v>
      </c>
      <c r="H404" s="52">
        <v>-1.0094000000000001E-2</v>
      </c>
      <c r="I404" s="52">
        <v>-1.5681E-2</v>
      </c>
      <c r="J404" s="52">
        <v>3.2773999999999998E-2</v>
      </c>
      <c r="K404" s="52">
        <v>-6.2784E-3</v>
      </c>
    </row>
    <row r="405" spans="1:11" x14ac:dyDescent="0.25">
      <c r="A405" s="79">
        <v>779</v>
      </c>
      <c r="B405" s="52">
        <v>-1.5997000000000001E-2</v>
      </c>
      <c r="C405" s="52">
        <v>-1.7697000000000001E-2</v>
      </c>
      <c r="D405" s="52">
        <v>-1.5054E-2</v>
      </c>
      <c r="E405" s="52">
        <v>-1.2520999999999999E-2</v>
      </c>
      <c r="F405" s="52">
        <v>-1.3259999999999999E-2</v>
      </c>
      <c r="G405" s="52">
        <v>-1.1429999999999999E-2</v>
      </c>
      <c r="H405" s="52">
        <v>-9.9360000000000004E-3</v>
      </c>
      <c r="I405" s="52">
        <v>-1.5946999999999999E-2</v>
      </c>
      <c r="J405" s="52">
        <v>3.2854000000000001E-2</v>
      </c>
      <c r="K405" s="52">
        <v>-6.2557999999999997E-3</v>
      </c>
    </row>
    <row r="406" spans="1:11" x14ac:dyDescent="0.25">
      <c r="A406" s="79">
        <v>780</v>
      </c>
      <c r="B406" s="52">
        <v>-1.6197E-2</v>
      </c>
      <c r="C406" s="52">
        <v>-1.7623E-2</v>
      </c>
      <c r="D406" s="52">
        <v>-1.5101E-2</v>
      </c>
      <c r="E406" s="52">
        <v>-1.2573000000000001E-2</v>
      </c>
      <c r="F406" s="52">
        <v>-1.3178E-2</v>
      </c>
      <c r="G406" s="52">
        <v>-1.163E-2</v>
      </c>
      <c r="H406" s="52">
        <v>-9.7777000000000003E-3</v>
      </c>
      <c r="I406" s="52">
        <v>-1.6205000000000001E-2</v>
      </c>
      <c r="J406" s="52">
        <v>3.2927999999999999E-2</v>
      </c>
      <c r="K406" s="52">
        <v>-6.2307999999999999E-3</v>
      </c>
    </row>
    <row r="407" spans="1:11" x14ac:dyDescent="0.25">
      <c r="A407" s="79">
        <v>781</v>
      </c>
      <c r="B407" s="52">
        <v>-1.6396000000000001E-2</v>
      </c>
      <c r="C407" s="52">
        <v>-1.7545000000000002E-2</v>
      </c>
      <c r="D407" s="52">
        <v>-1.5141999999999999E-2</v>
      </c>
      <c r="E407" s="52">
        <v>-1.2626999999999999E-2</v>
      </c>
      <c r="F407" s="52">
        <v>-1.3089999999999999E-2</v>
      </c>
      <c r="G407" s="52">
        <v>-1.1828999999999999E-2</v>
      </c>
      <c r="H407" s="52">
        <v>-9.6194999999999996E-3</v>
      </c>
      <c r="I407" s="52">
        <v>-1.6455999999999998E-2</v>
      </c>
      <c r="J407" s="52">
        <v>3.2994000000000002E-2</v>
      </c>
      <c r="K407" s="52">
        <v>-6.2036000000000001E-3</v>
      </c>
    </row>
    <row r="408" spans="1:11" x14ac:dyDescent="0.25">
      <c r="A408" s="79">
        <v>782</v>
      </c>
      <c r="B408" s="52">
        <v>-1.6594999999999999E-2</v>
      </c>
      <c r="C408" s="52">
        <v>-1.7464E-2</v>
      </c>
      <c r="D408" s="52">
        <v>-1.5177E-2</v>
      </c>
      <c r="E408" s="52">
        <v>-1.2681E-2</v>
      </c>
      <c r="F408" s="52">
        <v>-1.2997E-2</v>
      </c>
      <c r="G408" s="52">
        <v>-1.2024999999999999E-2</v>
      </c>
      <c r="H408" s="52">
        <v>-9.4614E-3</v>
      </c>
      <c r="I408" s="52">
        <v>-1.6698000000000001E-2</v>
      </c>
      <c r="J408" s="52">
        <v>3.3052999999999999E-2</v>
      </c>
      <c r="K408" s="52">
        <v>-6.1741000000000001E-3</v>
      </c>
    </row>
    <row r="409" spans="1:11" x14ac:dyDescent="0.25">
      <c r="A409" s="79">
        <v>783</v>
      </c>
      <c r="B409" s="52">
        <v>-1.6792999999999999E-2</v>
      </c>
      <c r="C409" s="52">
        <v>-1.7378000000000001E-2</v>
      </c>
      <c r="D409" s="52">
        <v>-1.5206000000000001E-2</v>
      </c>
      <c r="E409" s="52">
        <v>-1.2737E-2</v>
      </c>
      <c r="F409" s="52">
        <v>-1.2897E-2</v>
      </c>
      <c r="G409" s="52">
        <v>-1.222E-2</v>
      </c>
      <c r="H409" s="52">
        <v>-9.3034999999999993E-3</v>
      </c>
      <c r="I409" s="52">
        <v>-1.6931999999999999E-2</v>
      </c>
      <c r="J409" s="52">
        <v>3.3105000000000002E-2</v>
      </c>
      <c r="K409" s="52">
        <v>-6.1424000000000001E-3</v>
      </c>
    </row>
    <row r="410" spans="1:11" x14ac:dyDescent="0.25">
      <c r="A410" s="79">
        <v>784</v>
      </c>
      <c r="B410" s="52">
        <v>-1.6990999999999999E-2</v>
      </c>
      <c r="C410" s="52">
        <v>-1.7287E-2</v>
      </c>
      <c r="D410" s="52">
        <v>-1.5228E-2</v>
      </c>
      <c r="E410" s="52">
        <v>-1.2793000000000001E-2</v>
      </c>
      <c r="F410" s="52">
        <v>-1.2793000000000001E-2</v>
      </c>
      <c r="G410" s="52">
        <v>-1.2411999999999999E-2</v>
      </c>
      <c r="H410" s="52">
        <v>-9.1459000000000002E-3</v>
      </c>
      <c r="I410" s="52">
        <v>-1.7159000000000001E-2</v>
      </c>
      <c r="J410" s="52">
        <v>3.3149999999999999E-2</v>
      </c>
      <c r="K410" s="52">
        <v>-6.1082999999999997E-3</v>
      </c>
    </row>
    <row r="411" spans="1:11" x14ac:dyDescent="0.25">
      <c r="A411" s="79">
        <v>785</v>
      </c>
      <c r="B411" s="52">
        <v>-1.7187999999999998E-2</v>
      </c>
      <c r="C411" s="52">
        <v>-1.7193E-2</v>
      </c>
      <c r="D411" s="52">
        <v>-1.5245E-2</v>
      </c>
      <c r="E411" s="52">
        <v>-1.2851E-2</v>
      </c>
      <c r="F411" s="52">
        <v>-1.2683E-2</v>
      </c>
      <c r="G411" s="52">
        <v>-1.2600999999999999E-2</v>
      </c>
      <c r="H411" s="52">
        <v>-8.9887999999999999E-3</v>
      </c>
      <c r="I411" s="52">
        <v>-1.7377E-2</v>
      </c>
      <c r="J411" s="52">
        <v>3.3187000000000001E-2</v>
      </c>
      <c r="K411" s="52">
        <v>-6.0720000000000001E-3</v>
      </c>
    </row>
    <row r="412" spans="1:11" x14ac:dyDescent="0.25">
      <c r="A412" s="79">
        <v>786</v>
      </c>
      <c r="B412" s="52">
        <v>-1.7382999999999999E-2</v>
      </c>
      <c r="C412" s="52">
        <v>-1.7094000000000002E-2</v>
      </c>
      <c r="D412" s="52">
        <v>-1.5256E-2</v>
      </c>
      <c r="E412" s="52">
        <v>-1.2907999999999999E-2</v>
      </c>
      <c r="F412" s="52">
        <v>-1.2567999999999999E-2</v>
      </c>
      <c r="G412" s="52">
        <v>-1.2788000000000001E-2</v>
      </c>
      <c r="H412" s="52">
        <v>-8.8322000000000001E-3</v>
      </c>
      <c r="I412" s="52">
        <v>-1.7587999999999999E-2</v>
      </c>
      <c r="J412" s="52">
        <v>3.3217999999999998E-2</v>
      </c>
      <c r="K412" s="52">
        <v>-6.0334000000000004E-3</v>
      </c>
    </row>
    <row r="413" spans="1:11" x14ac:dyDescent="0.25">
      <c r="A413" s="79">
        <v>787</v>
      </c>
      <c r="B413" s="52">
        <v>-1.7576999999999999E-2</v>
      </c>
      <c r="C413" s="52">
        <v>-1.6990000000000002E-2</v>
      </c>
      <c r="D413" s="52">
        <v>-1.5261E-2</v>
      </c>
      <c r="E413" s="52">
        <v>-1.2966E-2</v>
      </c>
      <c r="F413" s="52">
        <v>-1.2449E-2</v>
      </c>
      <c r="G413" s="52">
        <v>-1.2971E-2</v>
      </c>
      <c r="H413" s="52">
        <v>-8.6762000000000002E-3</v>
      </c>
      <c r="I413" s="52">
        <v>-1.7791000000000001E-2</v>
      </c>
      <c r="J413" s="52">
        <v>3.3241E-2</v>
      </c>
      <c r="K413" s="52">
        <v>-5.9925999999999998E-3</v>
      </c>
    </row>
    <row r="414" spans="1:11" x14ac:dyDescent="0.25">
      <c r="A414" s="79">
        <v>788</v>
      </c>
      <c r="B414" s="52">
        <v>-1.7770000000000001E-2</v>
      </c>
      <c r="C414" s="52">
        <v>-1.6882000000000001E-2</v>
      </c>
      <c r="D414" s="52">
        <v>-1.5261E-2</v>
      </c>
      <c r="E414" s="52">
        <v>-1.3025E-2</v>
      </c>
      <c r="F414" s="52">
        <v>-1.2326E-2</v>
      </c>
      <c r="G414" s="52">
        <v>-1.3150999999999999E-2</v>
      </c>
      <c r="H414" s="52">
        <v>-8.5208999999999997E-3</v>
      </c>
      <c r="I414" s="52">
        <v>-1.7985000000000001E-2</v>
      </c>
      <c r="J414" s="52">
        <v>3.3257000000000002E-2</v>
      </c>
      <c r="K414" s="52">
        <v>-5.9493999999999997E-3</v>
      </c>
    </row>
    <row r="415" spans="1:11" x14ac:dyDescent="0.25">
      <c r="A415" s="79">
        <v>789</v>
      </c>
      <c r="B415" s="52">
        <v>-1.7961000000000001E-2</v>
      </c>
      <c r="C415" s="52">
        <v>-1.6768999999999999E-2</v>
      </c>
      <c r="D415" s="52">
        <v>-1.5256E-2</v>
      </c>
      <c r="E415" s="52">
        <v>-1.3082999999999999E-2</v>
      </c>
      <c r="F415" s="52">
        <v>-1.2198000000000001E-2</v>
      </c>
      <c r="G415" s="52">
        <v>-1.3327E-2</v>
      </c>
      <c r="H415" s="52">
        <v>-8.3663999999999995E-3</v>
      </c>
      <c r="I415" s="52">
        <v>-1.8172000000000001E-2</v>
      </c>
      <c r="J415" s="52">
        <v>3.3265000000000003E-2</v>
      </c>
      <c r="K415" s="52">
        <v>-5.9040000000000004E-3</v>
      </c>
    </row>
    <row r="416" spans="1:11" x14ac:dyDescent="0.25">
      <c r="A416" s="79">
        <v>790</v>
      </c>
      <c r="B416" s="52">
        <v>-1.8151E-2</v>
      </c>
      <c r="C416" s="52">
        <v>-1.6652E-2</v>
      </c>
      <c r="D416" s="52">
        <v>-1.5245999999999999E-2</v>
      </c>
      <c r="E416" s="52">
        <v>-1.3141E-2</v>
      </c>
      <c r="F416" s="52">
        <v>-1.2067E-2</v>
      </c>
      <c r="G416" s="52">
        <v>-1.35E-2</v>
      </c>
      <c r="H416" s="52">
        <v>-8.2127999999999993E-3</v>
      </c>
      <c r="I416" s="52">
        <v>-1.8350999999999999E-2</v>
      </c>
      <c r="J416" s="52">
        <v>3.3266999999999998E-2</v>
      </c>
      <c r="K416" s="52">
        <v>-5.8563E-3</v>
      </c>
    </row>
    <row r="417" spans="1:11" x14ac:dyDescent="0.25">
      <c r="A417" s="79">
        <v>791</v>
      </c>
      <c r="B417" s="52">
        <v>-1.8339000000000001E-2</v>
      </c>
      <c r="C417" s="52">
        <v>-1.653E-2</v>
      </c>
      <c r="D417" s="52">
        <v>-1.5231E-2</v>
      </c>
      <c r="E417" s="52">
        <v>-1.3199000000000001E-2</v>
      </c>
      <c r="F417" s="52">
        <v>-1.1931000000000001E-2</v>
      </c>
      <c r="G417" s="52">
        <v>-1.3668E-2</v>
      </c>
      <c r="H417" s="52">
        <v>-8.0602E-3</v>
      </c>
      <c r="I417" s="52">
        <v>-1.8520999999999999E-2</v>
      </c>
      <c r="J417" s="52">
        <v>3.3260999999999999E-2</v>
      </c>
      <c r="K417" s="52">
        <v>-5.8063000000000003E-3</v>
      </c>
    </row>
    <row r="418" spans="1:11" x14ac:dyDescent="0.25">
      <c r="A418" s="79">
        <v>792</v>
      </c>
      <c r="B418" s="52">
        <v>-1.8525E-2</v>
      </c>
      <c r="C418" s="52">
        <v>-1.6403000000000001E-2</v>
      </c>
      <c r="D418" s="52">
        <v>-1.5211000000000001E-2</v>
      </c>
      <c r="E418" s="52">
        <v>-1.3257E-2</v>
      </c>
      <c r="F418" s="52">
        <v>-1.1793E-2</v>
      </c>
      <c r="G418" s="52">
        <v>-1.3832000000000001E-2</v>
      </c>
      <c r="H418" s="52">
        <v>-7.9086E-3</v>
      </c>
      <c r="I418" s="52">
        <v>-1.8683999999999999E-2</v>
      </c>
      <c r="J418" s="52">
        <v>3.3248E-2</v>
      </c>
      <c r="K418" s="52">
        <v>-5.7540999999999998E-3</v>
      </c>
    </row>
    <row r="419" spans="1:11" x14ac:dyDescent="0.25">
      <c r="A419" s="79">
        <v>793</v>
      </c>
      <c r="B419" s="52">
        <v>-1.8707999999999999E-2</v>
      </c>
      <c r="C419" s="52">
        <v>-1.6271999999999998E-2</v>
      </c>
      <c r="D419" s="52">
        <v>-1.5186E-2</v>
      </c>
      <c r="E419" s="52">
        <v>-1.3313999999999999E-2</v>
      </c>
      <c r="F419" s="52">
        <v>-1.1651E-2</v>
      </c>
      <c r="G419" s="52">
        <v>-1.3991E-2</v>
      </c>
      <c r="H419" s="52">
        <v>-7.7581999999999998E-3</v>
      </c>
      <c r="I419" s="52">
        <v>-1.8839000000000002E-2</v>
      </c>
      <c r="J419" s="52">
        <v>3.3227E-2</v>
      </c>
      <c r="K419" s="52">
        <v>-5.6994999999999997E-3</v>
      </c>
    </row>
    <row r="420" spans="1:11" x14ac:dyDescent="0.25">
      <c r="A420" s="79">
        <v>794</v>
      </c>
      <c r="B420" s="52">
        <v>-1.8889E-2</v>
      </c>
      <c r="C420" s="52">
        <v>-1.6136000000000001E-2</v>
      </c>
      <c r="D420" s="52">
        <v>-1.5158E-2</v>
      </c>
      <c r="E420" s="52">
        <v>-1.337E-2</v>
      </c>
      <c r="F420" s="52">
        <v>-1.1506000000000001E-2</v>
      </c>
      <c r="G420" s="52">
        <v>-1.4146000000000001E-2</v>
      </c>
      <c r="H420" s="52">
        <v>-7.6090000000000003E-3</v>
      </c>
      <c r="I420" s="52">
        <v>-1.8984999999999998E-2</v>
      </c>
      <c r="J420" s="52">
        <v>3.32E-2</v>
      </c>
      <c r="K420" s="52">
        <v>-5.6426999999999996E-3</v>
      </c>
    </row>
    <row r="421" spans="1:11" x14ac:dyDescent="0.25">
      <c r="A421" s="79">
        <v>795</v>
      </c>
      <c r="B421" s="52">
        <v>-1.9068000000000002E-2</v>
      </c>
      <c r="C421" s="52">
        <v>-1.5994999999999999E-2</v>
      </c>
      <c r="D421" s="52">
        <v>-1.5124E-2</v>
      </c>
      <c r="E421" s="52">
        <v>-1.3424999999999999E-2</v>
      </c>
      <c r="F421" s="52">
        <v>-1.1358E-2</v>
      </c>
      <c r="G421" s="52">
        <v>-1.4296E-2</v>
      </c>
      <c r="H421" s="52">
        <v>-7.4611E-3</v>
      </c>
      <c r="I421" s="52">
        <v>-1.9123999999999999E-2</v>
      </c>
      <c r="J421" s="52">
        <v>3.3165E-2</v>
      </c>
      <c r="K421" s="52">
        <v>-5.5836000000000002E-3</v>
      </c>
    </row>
    <row r="422" spans="1:11" x14ac:dyDescent="0.25">
      <c r="A422" s="79">
        <v>796</v>
      </c>
      <c r="B422" s="52">
        <v>-1.9244000000000001E-2</v>
      </c>
      <c r="C422" s="52">
        <v>-1.5848999999999999E-2</v>
      </c>
      <c r="D422" s="52">
        <v>-1.5087E-2</v>
      </c>
      <c r="E422" s="52">
        <v>-1.3479E-2</v>
      </c>
      <c r="F422" s="52">
        <v>-1.1207999999999999E-2</v>
      </c>
      <c r="G422" s="52">
        <v>-1.444E-2</v>
      </c>
      <c r="H422" s="52">
        <v>-7.3144999999999998E-3</v>
      </c>
      <c r="I422" s="52">
        <v>-1.9255000000000001E-2</v>
      </c>
      <c r="J422" s="52">
        <v>3.3123E-2</v>
      </c>
      <c r="K422" s="52">
        <v>-5.5221999999999997E-3</v>
      </c>
    </row>
    <row r="423" spans="1:11" x14ac:dyDescent="0.25">
      <c r="A423" s="79">
        <v>797</v>
      </c>
      <c r="B423" s="52">
        <v>-1.9417E-2</v>
      </c>
      <c r="C423" s="52">
        <v>-1.5698E-2</v>
      </c>
      <c r="D423" s="52">
        <v>-1.5046E-2</v>
      </c>
      <c r="E423" s="52">
        <v>-1.3532000000000001E-2</v>
      </c>
      <c r="F423" s="52">
        <v>-1.1055000000000001E-2</v>
      </c>
      <c r="G423" s="52">
        <v>-1.4579E-2</v>
      </c>
      <c r="H423" s="52">
        <v>-7.1694000000000003E-3</v>
      </c>
      <c r="I423" s="52">
        <v>-1.9376999999999998E-2</v>
      </c>
      <c r="J423" s="52">
        <v>3.3072999999999998E-2</v>
      </c>
      <c r="K423" s="52">
        <v>-5.4584999999999998E-3</v>
      </c>
    </row>
    <row r="424" spans="1:11" x14ac:dyDescent="0.25">
      <c r="A424" s="79">
        <v>798</v>
      </c>
      <c r="B424" s="52">
        <v>-1.9588000000000001E-2</v>
      </c>
      <c r="C424" s="52">
        <v>-1.5543E-2</v>
      </c>
      <c r="D424" s="52">
        <v>-1.5001E-2</v>
      </c>
      <c r="E424" s="52">
        <v>-1.3583E-2</v>
      </c>
      <c r="F424" s="52">
        <v>-1.09E-2</v>
      </c>
      <c r="G424" s="52">
        <v>-1.4713E-2</v>
      </c>
      <c r="H424" s="52">
        <v>-7.0257999999999996E-3</v>
      </c>
      <c r="I424" s="52">
        <v>-1.9491999999999999E-2</v>
      </c>
      <c r="J424" s="52">
        <v>3.3016999999999998E-2</v>
      </c>
      <c r="K424" s="52">
        <v>-5.3924999999999997E-3</v>
      </c>
    </row>
    <row r="425" spans="1:11" x14ac:dyDescent="0.25">
      <c r="A425" s="79">
        <v>799</v>
      </c>
      <c r="B425" s="52">
        <v>-1.9755000000000002E-2</v>
      </c>
      <c r="C425" s="52">
        <v>-1.5382E-2</v>
      </c>
      <c r="D425" s="52">
        <v>-1.4952E-2</v>
      </c>
      <c r="E425" s="52">
        <v>-1.3632999999999999E-2</v>
      </c>
      <c r="F425" s="52">
        <v>-1.0743000000000001E-2</v>
      </c>
      <c r="G425" s="52">
        <v>-1.4841E-2</v>
      </c>
      <c r="H425" s="52">
        <v>-6.8837000000000004E-3</v>
      </c>
      <c r="I425" s="52">
        <v>-1.9598999999999998E-2</v>
      </c>
      <c r="J425" s="52">
        <v>3.2953000000000003E-2</v>
      </c>
      <c r="K425" s="52">
        <v>-5.3242999999999997E-3</v>
      </c>
    </row>
    <row r="426" spans="1:11" x14ac:dyDescent="0.25">
      <c r="A426" s="79">
        <v>800</v>
      </c>
      <c r="B426" s="52">
        <v>-1.9918999999999999E-2</v>
      </c>
      <c r="C426" s="52">
        <v>-1.5217E-2</v>
      </c>
      <c r="D426" s="52">
        <v>-1.49E-2</v>
      </c>
      <c r="E426" s="52">
        <v>-1.3681E-2</v>
      </c>
      <c r="F426" s="52">
        <v>-1.0585000000000001E-2</v>
      </c>
      <c r="G426" s="52">
        <v>-1.4963000000000001E-2</v>
      </c>
      <c r="H426" s="52">
        <v>-6.7432999999999998E-3</v>
      </c>
      <c r="I426" s="52">
        <v>-1.9696999999999999E-2</v>
      </c>
      <c r="J426" s="52">
        <v>3.2881000000000001E-2</v>
      </c>
      <c r="K426" s="52">
        <v>-5.2537E-3</v>
      </c>
    </row>
    <row r="427" spans="1:11" x14ac:dyDescent="0.25">
      <c r="A427" s="79">
        <v>801</v>
      </c>
      <c r="B427" s="52">
        <v>-2.0080000000000001E-2</v>
      </c>
      <c r="C427" s="52">
        <v>-1.5047E-2</v>
      </c>
      <c r="D427" s="52">
        <v>-1.4844E-2</v>
      </c>
      <c r="E427" s="52">
        <v>-1.3727E-2</v>
      </c>
      <c r="F427" s="52">
        <v>-1.0423999999999999E-2</v>
      </c>
      <c r="G427" s="52">
        <v>-1.5079E-2</v>
      </c>
      <c r="H427" s="52">
        <v>-6.6046000000000004E-3</v>
      </c>
      <c r="I427" s="52">
        <v>-1.9788E-2</v>
      </c>
      <c r="J427" s="52">
        <v>3.2802999999999999E-2</v>
      </c>
      <c r="K427" s="52">
        <v>-5.1808999999999996E-3</v>
      </c>
    </row>
    <row r="428" spans="1:11" x14ac:dyDescent="0.25">
      <c r="A428" s="79">
        <v>802</v>
      </c>
      <c r="B428" s="52">
        <v>-2.0237000000000002E-2</v>
      </c>
      <c r="C428" s="52">
        <v>-1.4872E-2</v>
      </c>
      <c r="D428" s="52">
        <v>-1.4785E-2</v>
      </c>
      <c r="E428" s="52">
        <v>-1.3771E-2</v>
      </c>
      <c r="F428" s="52">
        <v>-1.0263E-2</v>
      </c>
      <c r="G428" s="52">
        <v>-1.5188E-2</v>
      </c>
      <c r="H428" s="52">
        <v>-6.4676000000000004E-3</v>
      </c>
      <c r="I428" s="52">
        <v>-1.9869999999999999E-2</v>
      </c>
      <c r="J428" s="52">
        <v>3.2717000000000003E-2</v>
      </c>
      <c r="K428" s="52">
        <v>-5.1057999999999997E-3</v>
      </c>
    </row>
    <row r="429" spans="1:11" x14ac:dyDescent="0.25">
      <c r="A429" s="79">
        <v>803</v>
      </c>
      <c r="B429" s="52">
        <v>-2.0390999999999999E-2</v>
      </c>
      <c r="C429" s="52">
        <v>-1.4692E-2</v>
      </c>
      <c r="D429" s="52">
        <v>-1.4722000000000001E-2</v>
      </c>
      <c r="E429" s="52">
        <v>-1.3814E-2</v>
      </c>
      <c r="F429" s="52">
        <v>-1.01E-2</v>
      </c>
      <c r="G429" s="52">
        <v>-1.5292E-2</v>
      </c>
      <c r="H429" s="52">
        <v>-6.3324000000000002E-3</v>
      </c>
      <c r="I429" s="52">
        <v>-1.9945000000000001E-2</v>
      </c>
      <c r="J429" s="52">
        <v>3.2624E-2</v>
      </c>
      <c r="K429" s="52">
        <v>-5.0285E-3</v>
      </c>
    </row>
    <row r="430" spans="1:11" x14ac:dyDescent="0.25">
      <c r="A430" s="79">
        <v>804</v>
      </c>
      <c r="B430" s="52">
        <v>-2.0541E-2</v>
      </c>
      <c r="C430" s="52">
        <v>-1.4507000000000001E-2</v>
      </c>
      <c r="D430" s="52">
        <v>-1.4657E-2</v>
      </c>
      <c r="E430" s="52">
        <v>-1.3853000000000001E-2</v>
      </c>
      <c r="F430" s="52">
        <v>-9.9352999999999993E-3</v>
      </c>
      <c r="G430" s="52">
        <v>-1.5389E-2</v>
      </c>
      <c r="H430" s="52">
        <v>-6.1989999999999996E-3</v>
      </c>
      <c r="I430" s="52">
        <v>-2.0011999999999999E-2</v>
      </c>
      <c r="J430" s="52">
        <v>3.2523999999999997E-2</v>
      </c>
      <c r="K430" s="52">
        <v>-4.9489E-3</v>
      </c>
    </row>
    <row r="431" spans="1:11" x14ac:dyDescent="0.25">
      <c r="A431" s="79">
        <v>805</v>
      </c>
      <c r="B431" s="52">
        <v>-2.0687000000000001E-2</v>
      </c>
      <c r="C431" s="52">
        <v>-1.4318000000000001E-2</v>
      </c>
      <c r="D431" s="52">
        <v>-1.4589E-2</v>
      </c>
      <c r="E431" s="52">
        <v>-1.3891000000000001E-2</v>
      </c>
      <c r="F431" s="52">
        <v>-9.7701999999999997E-3</v>
      </c>
      <c r="G431" s="52">
        <v>-1.5479E-2</v>
      </c>
      <c r="H431" s="52">
        <v>-6.0676000000000003E-3</v>
      </c>
      <c r="I431" s="52">
        <v>-2.0070000000000001E-2</v>
      </c>
      <c r="J431" s="52">
        <v>3.2416E-2</v>
      </c>
      <c r="K431" s="52">
        <v>-4.8669999999999998E-3</v>
      </c>
    </row>
    <row r="432" spans="1:11" x14ac:dyDescent="0.25">
      <c r="A432" s="79">
        <v>806</v>
      </c>
      <c r="B432" s="52">
        <v>-2.0829E-2</v>
      </c>
      <c r="C432" s="52">
        <v>-1.4123E-2</v>
      </c>
      <c r="D432" s="52">
        <v>-1.4517E-2</v>
      </c>
      <c r="E432" s="52">
        <v>-1.3925999999999999E-2</v>
      </c>
      <c r="F432" s="52">
        <v>-9.6042999999999996E-3</v>
      </c>
      <c r="G432" s="52">
        <v>-1.5563E-2</v>
      </c>
      <c r="H432" s="52">
        <v>-5.9379999999999997E-3</v>
      </c>
      <c r="I432" s="52">
        <v>-2.0121E-2</v>
      </c>
      <c r="J432" s="52">
        <v>3.2301000000000003E-2</v>
      </c>
      <c r="K432" s="52">
        <v>-4.7828000000000002E-3</v>
      </c>
    </row>
    <row r="433" spans="1:11" x14ac:dyDescent="0.25">
      <c r="A433" s="79">
        <v>807</v>
      </c>
      <c r="B433" s="52">
        <v>-2.0967E-2</v>
      </c>
      <c r="C433" s="52">
        <v>-1.3924000000000001E-2</v>
      </c>
      <c r="D433" s="52">
        <v>-1.4444E-2</v>
      </c>
      <c r="E433" s="52">
        <v>-1.3958E-2</v>
      </c>
      <c r="F433" s="52">
        <v>-9.4377999999999997E-3</v>
      </c>
      <c r="G433" s="52">
        <v>-1.5640000000000001E-2</v>
      </c>
      <c r="H433" s="52">
        <v>-5.8104000000000003E-3</v>
      </c>
      <c r="I433" s="52">
        <v>-2.0164000000000001E-2</v>
      </c>
      <c r="J433" s="52">
        <v>3.2178999999999999E-2</v>
      </c>
      <c r="K433" s="52">
        <v>-4.6963999999999999E-3</v>
      </c>
    </row>
    <row r="434" spans="1:11" x14ac:dyDescent="0.25">
      <c r="A434" s="79">
        <v>808</v>
      </c>
      <c r="B434" s="52">
        <v>-2.1101000000000002E-2</v>
      </c>
      <c r="C434" s="52">
        <v>-1.3721000000000001E-2</v>
      </c>
      <c r="D434" s="52">
        <v>-1.4367E-2</v>
      </c>
      <c r="E434" s="52">
        <v>-1.3986999999999999E-2</v>
      </c>
      <c r="F434" s="52">
        <v>-9.2706999999999998E-3</v>
      </c>
      <c r="G434" s="52">
        <v>-1.5709999999999998E-2</v>
      </c>
      <c r="H434" s="52">
        <v>-5.6847E-3</v>
      </c>
      <c r="I434" s="52">
        <v>-2.0199000000000002E-2</v>
      </c>
      <c r="J434" s="52">
        <v>3.2050000000000002E-2</v>
      </c>
      <c r="K434" s="52">
        <v>-4.6077000000000002E-3</v>
      </c>
    </row>
    <row r="435" spans="1:11" x14ac:dyDescent="0.25">
      <c r="A435" s="79">
        <v>809</v>
      </c>
      <c r="B435" s="52">
        <v>-2.1231E-2</v>
      </c>
      <c r="C435" s="52">
        <v>-1.3513000000000001E-2</v>
      </c>
      <c r="D435" s="52">
        <v>-1.4288E-2</v>
      </c>
      <c r="E435" s="52">
        <v>-1.4012999999999999E-2</v>
      </c>
      <c r="F435" s="52">
        <v>-9.1032999999999999E-3</v>
      </c>
      <c r="G435" s="52">
        <v>-1.5774E-2</v>
      </c>
      <c r="H435" s="52">
        <v>-5.5611000000000002E-3</v>
      </c>
      <c r="I435" s="52">
        <v>-2.0226000000000001E-2</v>
      </c>
      <c r="J435" s="52">
        <v>3.1913999999999998E-2</v>
      </c>
      <c r="K435" s="52">
        <v>-4.5167999999999996E-3</v>
      </c>
    </row>
    <row r="436" spans="1:11" x14ac:dyDescent="0.25">
      <c r="A436" s="79">
        <v>810</v>
      </c>
      <c r="B436" s="52">
        <v>-2.1356E-2</v>
      </c>
      <c r="C436" s="52">
        <v>-1.3299999999999999E-2</v>
      </c>
      <c r="D436" s="52">
        <v>-1.4206999999999999E-2</v>
      </c>
      <c r="E436" s="52">
        <v>-1.4037000000000001E-2</v>
      </c>
      <c r="F436" s="52">
        <v>-8.9356999999999995E-3</v>
      </c>
      <c r="G436" s="52">
        <v>-1.583E-2</v>
      </c>
      <c r="H436" s="52">
        <v>-5.4394999999999999E-3</v>
      </c>
      <c r="I436" s="52">
        <v>-2.0244999999999999E-2</v>
      </c>
      <c r="J436" s="52">
        <v>3.1771000000000001E-2</v>
      </c>
      <c r="K436" s="52">
        <v>-4.4237E-3</v>
      </c>
    </row>
    <row r="437" spans="1:11" x14ac:dyDescent="0.25">
      <c r="A437" s="79">
        <v>811</v>
      </c>
      <c r="B437" s="52">
        <v>-2.1477E-2</v>
      </c>
      <c r="C437" s="52">
        <v>-1.3082999999999999E-2</v>
      </c>
      <c r="D437" s="52">
        <v>-1.4123E-2</v>
      </c>
      <c r="E437" s="52">
        <v>-1.4057E-2</v>
      </c>
      <c r="F437" s="52">
        <v>-8.7677999999999992E-3</v>
      </c>
      <c r="G437" s="52">
        <v>-1.5879999999999998E-2</v>
      </c>
      <c r="H437" s="52">
        <v>-5.3198000000000004E-3</v>
      </c>
      <c r="I437" s="52">
        <v>-2.0256E-2</v>
      </c>
      <c r="J437" s="52">
        <v>3.1620000000000002E-2</v>
      </c>
      <c r="K437" s="52">
        <v>-4.3283000000000002E-3</v>
      </c>
    </row>
    <row r="438" spans="1:11" x14ac:dyDescent="0.25">
      <c r="A438" s="79">
        <v>812</v>
      </c>
      <c r="B438" s="52">
        <v>-2.1593000000000001E-2</v>
      </c>
      <c r="C438" s="52">
        <v>-1.2862E-2</v>
      </c>
      <c r="D438" s="52">
        <v>-1.4037000000000001E-2</v>
      </c>
      <c r="E438" s="52">
        <v>-1.4073E-2</v>
      </c>
      <c r="F438" s="52">
        <v>-8.6E-3</v>
      </c>
      <c r="G438" s="52">
        <v>-1.5921999999999999E-2</v>
      </c>
      <c r="H438" s="52">
        <v>-5.2021999999999997E-3</v>
      </c>
      <c r="I438" s="52">
        <v>-2.026E-2</v>
      </c>
      <c r="J438" s="52">
        <v>3.1462999999999998E-2</v>
      </c>
      <c r="K438" s="52">
        <v>-4.2307000000000004E-3</v>
      </c>
    </row>
    <row r="439" spans="1:11" x14ac:dyDescent="0.25">
      <c r="A439" s="79">
        <v>813</v>
      </c>
      <c r="B439" s="52">
        <v>-2.1704000000000001E-2</v>
      </c>
      <c r="C439" s="52">
        <v>-1.2637000000000001E-2</v>
      </c>
      <c r="D439" s="52">
        <v>-1.3949E-2</v>
      </c>
      <c r="E439" s="52">
        <v>-1.4087000000000001E-2</v>
      </c>
      <c r="F439" s="52">
        <v>-8.4322000000000008E-3</v>
      </c>
      <c r="G439" s="52">
        <v>-1.5958E-2</v>
      </c>
      <c r="H439" s="52">
        <v>-5.0866000000000001E-3</v>
      </c>
      <c r="I439" s="52">
        <v>-2.0256E-2</v>
      </c>
      <c r="J439" s="52">
        <v>3.1297999999999999E-2</v>
      </c>
      <c r="K439" s="52">
        <v>-4.1308999999999998E-3</v>
      </c>
    </row>
    <row r="440" spans="1:11" x14ac:dyDescent="0.25">
      <c r="A440" s="79">
        <v>814</v>
      </c>
      <c r="B440" s="52">
        <v>-2.1811000000000001E-2</v>
      </c>
      <c r="C440" s="52">
        <v>-1.2407E-2</v>
      </c>
      <c r="D440" s="52">
        <v>-1.3859E-2</v>
      </c>
      <c r="E440" s="52">
        <v>-1.4097E-2</v>
      </c>
      <c r="F440" s="52">
        <v>-8.2646000000000004E-3</v>
      </c>
      <c r="G440" s="52">
        <v>-1.5986E-2</v>
      </c>
      <c r="H440" s="52">
        <v>-4.9728999999999997E-3</v>
      </c>
      <c r="I440" s="52">
        <v>-2.0244999999999999E-2</v>
      </c>
      <c r="J440" s="52">
        <v>3.1126999999999998E-2</v>
      </c>
      <c r="K440" s="52">
        <v>-4.0289999999999996E-3</v>
      </c>
    </row>
    <row r="441" spans="1:11" x14ac:dyDescent="0.25">
      <c r="A441" s="79">
        <v>815</v>
      </c>
      <c r="B441" s="52">
        <v>-2.1912999999999998E-2</v>
      </c>
      <c r="C441" s="52">
        <v>-1.2174000000000001E-2</v>
      </c>
      <c r="D441" s="52">
        <v>-1.3767E-2</v>
      </c>
      <c r="E441" s="52">
        <v>-1.4102999999999999E-2</v>
      </c>
      <c r="F441" s="52">
        <v>-8.0973E-3</v>
      </c>
      <c r="G441" s="52">
        <v>-1.6008000000000001E-2</v>
      </c>
      <c r="H441" s="52">
        <v>-4.8612999999999998E-3</v>
      </c>
      <c r="I441" s="52">
        <v>-2.0225E-2</v>
      </c>
      <c r="J441" s="52">
        <v>3.0949000000000001E-2</v>
      </c>
      <c r="K441" s="52">
        <v>-3.9249000000000003E-3</v>
      </c>
    </row>
    <row r="442" spans="1:11" x14ac:dyDescent="0.25">
      <c r="A442" s="79">
        <v>816</v>
      </c>
      <c r="B442" s="52">
        <v>-2.2009999999999998E-2</v>
      </c>
      <c r="C442" s="52">
        <v>-1.1937E-2</v>
      </c>
      <c r="D442" s="52">
        <v>-1.3672999999999999E-2</v>
      </c>
      <c r="E442" s="52">
        <v>-1.4104999999999999E-2</v>
      </c>
      <c r="F442" s="52">
        <v>-7.9302000000000001E-3</v>
      </c>
      <c r="G442" s="52">
        <v>-1.6022999999999999E-2</v>
      </c>
      <c r="H442" s="52">
        <v>-4.7515999999999999E-3</v>
      </c>
      <c r="I442" s="52">
        <v>-2.0199000000000002E-2</v>
      </c>
      <c r="J442" s="52">
        <v>3.0764E-2</v>
      </c>
      <c r="K442" s="52">
        <v>-3.8186000000000001E-3</v>
      </c>
    </row>
    <row r="443" spans="1:11" x14ac:dyDescent="0.25">
      <c r="A443" s="79">
        <v>817</v>
      </c>
      <c r="B443" s="52">
        <v>-2.2102E-2</v>
      </c>
      <c r="C443" s="52">
        <v>-1.1697000000000001E-2</v>
      </c>
      <c r="D443" s="52">
        <v>-1.3577000000000001E-2</v>
      </c>
      <c r="E443" s="52">
        <v>-1.4104E-2</v>
      </c>
      <c r="F443" s="52">
        <v>-7.7635999999999998E-3</v>
      </c>
      <c r="G443" s="52">
        <v>-1.6031E-2</v>
      </c>
      <c r="H443" s="52">
        <v>-4.6438E-3</v>
      </c>
      <c r="I443" s="52">
        <v>-2.0164999999999999E-2</v>
      </c>
      <c r="J443" s="52">
        <v>3.0571999999999998E-2</v>
      </c>
      <c r="K443" s="52">
        <v>-3.7101999999999999E-3</v>
      </c>
    </row>
    <row r="444" spans="1:11" x14ac:dyDescent="0.25">
      <c r="A444" s="79">
        <v>818</v>
      </c>
      <c r="B444" s="52">
        <v>-2.2189E-2</v>
      </c>
      <c r="C444" s="52">
        <v>-1.1453E-2</v>
      </c>
      <c r="D444" s="52">
        <v>-1.3480000000000001E-2</v>
      </c>
      <c r="E444" s="52">
        <v>-1.4099E-2</v>
      </c>
      <c r="F444" s="52">
        <v>-7.5973999999999998E-3</v>
      </c>
      <c r="G444" s="52">
        <v>-1.6032000000000001E-2</v>
      </c>
      <c r="H444" s="52">
        <v>-4.5379000000000001E-3</v>
      </c>
      <c r="I444" s="52">
        <v>-2.0124E-2</v>
      </c>
      <c r="J444" s="52">
        <v>3.0374000000000002E-2</v>
      </c>
      <c r="K444" s="52">
        <v>-3.5996000000000001E-3</v>
      </c>
    </row>
    <row r="445" spans="1:11" x14ac:dyDescent="0.25">
      <c r="A445" s="79">
        <v>819</v>
      </c>
      <c r="B445" s="52">
        <v>-2.2272E-2</v>
      </c>
      <c r="C445" s="52">
        <v>-1.1205E-2</v>
      </c>
      <c r="D445" s="52">
        <v>-1.3381000000000001E-2</v>
      </c>
      <c r="E445" s="52">
        <v>-1.409E-2</v>
      </c>
      <c r="F445" s="52">
        <v>-7.4317999999999997E-3</v>
      </c>
      <c r="G445" s="52">
        <v>-1.6027E-2</v>
      </c>
      <c r="H445" s="52">
        <v>-4.4339999999999996E-3</v>
      </c>
      <c r="I445" s="52">
        <v>-2.0074999999999999E-2</v>
      </c>
      <c r="J445" s="52">
        <v>3.0169000000000001E-2</v>
      </c>
      <c r="K445" s="52">
        <v>-3.4870000000000001E-3</v>
      </c>
    </row>
    <row r="446" spans="1:11" x14ac:dyDescent="0.25">
      <c r="A446" s="79">
        <v>820</v>
      </c>
      <c r="B446" s="52">
        <v>-2.2349000000000001E-2</v>
      </c>
      <c r="C446" s="52">
        <v>-1.0954999999999999E-2</v>
      </c>
      <c r="D446" s="52">
        <v>-1.328E-2</v>
      </c>
      <c r="E446" s="52">
        <v>-1.4076999999999999E-2</v>
      </c>
      <c r="F446" s="52">
        <v>-7.2667000000000001E-3</v>
      </c>
      <c r="G446" s="52">
        <v>-1.6015000000000001E-2</v>
      </c>
      <c r="H446" s="52">
        <v>-4.3318000000000002E-3</v>
      </c>
      <c r="I446" s="52">
        <v>-2.0018999999999999E-2</v>
      </c>
      <c r="J446" s="52">
        <v>2.9957000000000001E-2</v>
      </c>
      <c r="K446" s="52">
        <v>-3.3723E-3</v>
      </c>
    </row>
    <row r="447" spans="1:11" x14ac:dyDescent="0.25">
      <c r="A447" s="79">
        <v>821</v>
      </c>
      <c r="B447" s="52">
        <v>-2.2421E-2</v>
      </c>
      <c r="C447" s="52">
        <v>-1.0702E-2</v>
      </c>
      <c r="D447" s="52">
        <v>-1.3176999999999999E-2</v>
      </c>
      <c r="E447" s="52">
        <v>-1.406E-2</v>
      </c>
      <c r="F447" s="52">
        <v>-7.1022999999999998E-3</v>
      </c>
      <c r="G447" s="52">
        <v>-1.5996E-2</v>
      </c>
      <c r="H447" s="52">
        <v>-4.2316000000000003E-3</v>
      </c>
      <c r="I447" s="52">
        <v>-1.9956000000000002E-2</v>
      </c>
      <c r="J447" s="52">
        <v>2.9739000000000002E-2</v>
      </c>
      <c r="K447" s="52">
        <v>-3.2555000000000001E-3</v>
      </c>
    </row>
    <row r="448" spans="1:11" x14ac:dyDescent="0.25">
      <c r="A448" s="79">
        <v>822</v>
      </c>
      <c r="B448" s="52">
        <v>-2.2487E-2</v>
      </c>
      <c r="C448" s="52">
        <v>-1.0446E-2</v>
      </c>
      <c r="D448" s="52">
        <v>-1.3073E-2</v>
      </c>
      <c r="E448" s="52">
        <v>-1.4038E-2</v>
      </c>
      <c r="F448" s="52">
        <v>-6.9385999999999996E-3</v>
      </c>
      <c r="G448" s="52">
        <v>-1.5970999999999999E-2</v>
      </c>
      <c r="H448" s="52">
        <v>-4.1330999999999998E-3</v>
      </c>
      <c r="I448" s="52">
        <v>-1.9886000000000001E-2</v>
      </c>
      <c r="J448" s="52">
        <v>2.9513999999999999E-2</v>
      </c>
      <c r="K448" s="52">
        <v>-3.1367000000000001E-3</v>
      </c>
    </row>
    <row r="449" spans="1:11" x14ac:dyDescent="0.25">
      <c r="A449" s="79">
        <v>823</v>
      </c>
      <c r="B449" s="52">
        <v>-2.2549E-2</v>
      </c>
      <c r="C449" s="52">
        <v>-1.0187E-2</v>
      </c>
      <c r="D449" s="52">
        <v>-1.2966999999999999E-2</v>
      </c>
      <c r="E449" s="52">
        <v>-1.4012999999999999E-2</v>
      </c>
      <c r="F449" s="52">
        <v>-6.7757E-3</v>
      </c>
      <c r="G449" s="52">
        <v>-1.5939999999999999E-2</v>
      </c>
      <c r="H449" s="52">
        <v>-4.0362999999999996E-3</v>
      </c>
      <c r="I449" s="52">
        <v>-1.9809E-2</v>
      </c>
      <c r="J449" s="52">
        <v>2.9283E-2</v>
      </c>
      <c r="K449" s="52">
        <v>-3.0157999999999999E-3</v>
      </c>
    </row>
    <row r="450" spans="1:11" x14ac:dyDescent="0.25">
      <c r="A450" s="79">
        <v>824</v>
      </c>
      <c r="B450" s="52">
        <v>-2.2605E-2</v>
      </c>
      <c r="C450" s="52">
        <v>-9.9263000000000007E-3</v>
      </c>
      <c r="D450" s="52">
        <v>-1.286E-2</v>
      </c>
      <c r="E450" s="52">
        <v>-1.3983000000000001E-2</v>
      </c>
      <c r="F450" s="52">
        <v>-6.6135999999999999E-3</v>
      </c>
      <c r="G450" s="52">
        <v>-1.5901999999999999E-2</v>
      </c>
      <c r="H450" s="52">
        <v>-3.9413E-3</v>
      </c>
      <c r="I450" s="52">
        <v>-1.9724999999999999E-2</v>
      </c>
      <c r="J450" s="52">
        <v>2.9045999999999999E-2</v>
      </c>
      <c r="K450" s="52">
        <v>-2.8930000000000002E-3</v>
      </c>
    </row>
    <row r="451" spans="1:11" x14ac:dyDescent="0.25">
      <c r="A451" s="79">
        <v>825</v>
      </c>
      <c r="B451" s="52">
        <v>-2.2655999999999999E-2</v>
      </c>
      <c r="C451" s="52">
        <v>-9.6631000000000009E-3</v>
      </c>
      <c r="D451" s="52">
        <v>-1.2751999999999999E-2</v>
      </c>
      <c r="E451" s="52">
        <v>-1.3948E-2</v>
      </c>
      <c r="F451" s="52">
        <v>-6.4523000000000002E-3</v>
      </c>
      <c r="G451" s="52">
        <v>-1.5859000000000002E-2</v>
      </c>
      <c r="H451" s="52">
        <v>-3.8479999999999999E-3</v>
      </c>
      <c r="I451" s="52">
        <v>-1.9635E-2</v>
      </c>
      <c r="J451" s="52">
        <v>2.8802999999999999E-2</v>
      </c>
      <c r="K451" s="52">
        <v>-2.7680999999999999E-3</v>
      </c>
    </row>
    <row r="452" spans="1:11" x14ac:dyDescent="0.25">
      <c r="A452" s="79">
        <v>826</v>
      </c>
      <c r="B452" s="52">
        <v>-2.2700999999999999E-2</v>
      </c>
      <c r="C452" s="52">
        <v>-9.3977000000000002E-3</v>
      </c>
      <c r="D452" s="52">
        <v>-1.2642E-2</v>
      </c>
      <c r="E452" s="52">
        <v>-1.391E-2</v>
      </c>
      <c r="F452" s="52">
        <v>-6.2919999999999998E-3</v>
      </c>
      <c r="G452" s="52">
        <v>-1.5809E-2</v>
      </c>
      <c r="H452" s="52">
        <v>-3.7564E-3</v>
      </c>
      <c r="I452" s="52">
        <v>-1.9536999999999999E-2</v>
      </c>
      <c r="J452" s="52">
        <v>2.8552999999999999E-2</v>
      </c>
      <c r="K452" s="52">
        <v>-2.6413000000000001E-3</v>
      </c>
    </row>
    <row r="453" spans="1:11" x14ac:dyDescent="0.25">
      <c r="A453" s="79">
        <v>827</v>
      </c>
      <c r="B453" s="52">
        <v>-2.2741000000000001E-2</v>
      </c>
      <c r="C453" s="52">
        <v>-9.1304999999999997E-3</v>
      </c>
      <c r="D453" s="52">
        <v>-1.2531E-2</v>
      </c>
      <c r="E453" s="52">
        <v>-1.3866E-2</v>
      </c>
      <c r="F453" s="52">
        <v>-6.1326999999999996E-3</v>
      </c>
      <c r="G453" s="52">
        <v>-1.5751999999999999E-2</v>
      </c>
      <c r="H453" s="52">
        <v>-3.6664000000000002E-3</v>
      </c>
      <c r="I453" s="52">
        <v>-1.9432999999999999E-2</v>
      </c>
      <c r="J453" s="52">
        <v>2.8298E-2</v>
      </c>
      <c r="K453" s="52">
        <v>-2.5125999999999998E-3</v>
      </c>
    </row>
    <row r="454" spans="1:11" x14ac:dyDescent="0.25">
      <c r="A454" s="79">
        <v>828</v>
      </c>
      <c r="B454" s="52">
        <v>-2.2775E-2</v>
      </c>
      <c r="C454" s="52">
        <v>-8.8614999999999996E-3</v>
      </c>
      <c r="D454" s="52">
        <v>-1.2418999999999999E-2</v>
      </c>
      <c r="E454" s="52">
        <v>-1.3818E-2</v>
      </c>
      <c r="F454" s="52">
        <v>-5.9744000000000004E-3</v>
      </c>
      <c r="G454" s="52">
        <v>-1.5689999999999999E-2</v>
      </c>
      <c r="H454" s="52">
        <v>-3.578E-3</v>
      </c>
      <c r="I454" s="52">
        <v>-1.9321999999999999E-2</v>
      </c>
      <c r="J454" s="52">
        <v>2.8035999999999998E-2</v>
      </c>
      <c r="K454" s="52">
        <v>-2.3819000000000002E-3</v>
      </c>
    </row>
    <row r="455" spans="1:11" x14ac:dyDescent="0.25">
      <c r="A455" s="79">
        <v>829</v>
      </c>
      <c r="B455" s="52">
        <v>-2.2804000000000001E-2</v>
      </c>
      <c r="C455" s="52">
        <v>-8.5909000000000003E-3</v>
      </c>
      <c r="D455" s="52">
        <v>-1.2305E-2</v>
      </c>
      <c r="E455" s="52">
        <v>-1.3766E-2</v>
      </c>
      <c r="F455" s="52">
        <v>-5.8171999999999998E-3</v>
      </c>
      <c r="G455" s="52">
        <v>-1.5622E-2</v>
      </c>
      <c r="H455" s="52">
        <v>-3.4911999999999999E-3</v>
      </c>
      <c r="I455" s="52">
        <v>-1.9205E-2</v>
      </c>
      <c r="J455" s="52">
        <v>2.7768999999999999E-2</v>
      </c>
      <c r="K455" s="52">
        <v>-2.2493999999999999E-3</v>
      </c>
    </row>
    <row r="456" spans="1:11" x14ac:dyDescent="0.25">
      <c r="A456" s="79">
        <v>830</v>
      </c>
      <c r="B456" s="52">
        <v>-2.2827E-2</v>
      </c>
      <c r="C456" s="52">
        <v>-8.3187999999999995E-3</v>
      </c>
      <c r="D456" s="52">
        <v>-1.2191E-2</v>
      </c>
      <c r="E456" s="52">
        <v>-1.3708E-2</v>
      </c>
      <c r="F456" s="52">
        <v>-5.6611999999999999E-3</v>
      </c>
      <c r="G456" s="52">
        <v>-1.5549E-2</v>
      </c>
      <c r="H456" s="52">
        <v>-3.4060000000000002E-3</v>
      </c>
      <c r="I456" s="52">
        <v>-1.9081000000000001E-2</v>
      </c>
      <c r="J456" s="52">
        <v>2.7494999999999999E-2</v>
      </c>
      <c r="K456" s="52">
        <v>-2.1150000000000001E-3</v>
      </c>
    </row>
    <row r="457" spans="1:11" x14ac:dyDescent="0.25">
      <c r="A457" s="79">
        <v>831</v>
      </c>
      <c r="B457" s="52">
        <v>-2.2845000000000001E-2</v>
      </c>
      <c r="C457" s="52">
        <v>-8.0456E-3</v>
      </c>
      <c r="D457" s="52">
        <v>-1.2075000000000001E-2</v>
      </c>
      <c r="E457" s="52">
        <v>-1.3646E-2</v>
      </c>
      <c r="F457" s="52">
        <v>-5.5062000000000002E-3</v>
      </c>
      <c r="G457" s="52">
        <v>-1.5469E-2</v>
      </c>
      <c r="H457" s="52">
        <v>-3.3222E-3</v>
      </c>
      <c r="I457" s="52">
        <v>-1.8950999999999999E-2</v>
      </c>
      <c r="J457" s="52">
        <v>2.7216000000000001E-2</v>
      </c>
      <c r="K457" s="52">
        <v>-1.9788000000000002E-3</v>
      </c>
    </row>
    <row r="458" spans="1:11" x14ac:dyDescent="0.25">
      <c r="A458" s="79">
        <v>832</v>
      </c>
      <c r="B458" s="52">
        <v>-2.2856000000000001E-2</v>
      </c>
      <c r="C458" s="52">
        <v>-7.7711999999999998E-3</v>
      </c>
      <c r="D458" s="52">
        <v>-1.1958999999999999E-2</v>
      </c>
      <c r="E458" s="52">
        <v>-1.3579000000000001E-2</v>
      </c>
      <c r="F458" s="52">
        <v>-5.3525999999999999E-3</v>
      </c>
      <c r="G458" s="52">
        <v>-1.5384E-2</v>
      </c>
      <c r="H458" s="52">
        <v>-3.2399999999999998E-3</v>
      </c>
      <c r="I458" s="52">
        <v>-1.8814999999999998E-2</v>
      </c>
      <c r="J458" s="52">
        <v>2.6931E-2</v>
      </c>
      <c r="K458" s="52">
        <v>-1.8407E-3</v>
      </c>
    </row>
    <row r="459" spans="1:11" x14ac:dyDescent="0.25">
      <c r="A459" s="79">
        <v>833</v>
      </c>
      <c r="B459" s="52">
        <v>-2.2862E-2</v>
      </c>
      <c r="C459" s="52">
        <v>-7.4958999999999998E-3</v>
      </c>
      <c r="D459" s="52">
        <v>-1.1841000000000001E-2</v>
      </c>
      <c r="E459" s="52">
        <v>-1.3507999999999999E-2</v>
      </c>
      <c r="F459" s="52">
        <v>-5.2001E-3</v>
      </c>
      <c r="G459" s="52">
        <v>-1.5292999999999999E-2</v>
      </c>
      <c r="H459" s="52">
        <v>-3.1592E-3</v>
      </c>
      <c r="I459" s="52">
        <v>-1.8672999999999999E-2</v>
      </c>
      <c r="J459" s="52">
        <v>2.6641000000000001E-2</v>
      </c>
      <c r="K459" s="52">
        <v>-1.7009E-3</v>
      </c>
    </row>
    <row r="460" spans="1:11" x14ac:dyDescent="0.25">
      <c r="A460" s="79">
        <v>834</v>
      </c>
      <c r="B460" s="52">
        <v>-2.2862E-2</v>
      </c>
      <c r="C460" s="52">
        <v>-7.2198000000000002E-3</v>
      </c>
      <c r="D460" s="52">
        <v>-1.1723000000000001E-2</v>
      </c>
      <c r="E460" s="52">
        <v>-1.3431E-2</v>
      </c>
      <c r="F460" s="52">
        <v>-5.0489999999999997E-3</v>
      </c>
      <c r="G460" s="52">
        <v>-1.5197E-2</v>
      </c>
      <c r="H460" s="52">
        <v>-3.0798000000000002E-3</v>
      </c>
      <c r="I460" s="52">
        <v>-1.8523999999999999E-2</v>
      </c>
      <c r="J460" s="52">
        <v>2.6345E-2</v>
      </c>
      <c r="K460" s="52">
        <v>-1.5593E-3</v>
      </c>
    </row>
    <row r="461" spans="1:11" x14ac:dyDescent="0.25">
      <c r="A461" s="79">
        <v>835</v>
      </c>
      <c r="B461" s="52">
        <v>-2.2856000000000001E-2</v>
      </c>
      <c r="C461" s="52">
        <v>-6.9430999999999998E-3</v>
      </c>
      <c r="D461" s="52">
        <v>-1.1603E-2</v>
      </c>
      <c r="E461" s="52">
        <v>-1.3349E-2</v>
      </c>
      <c r="F461" s="52">
        <v>-4.8992000000000003E-3</v>
      </c>
      <c r="G461" s="52">
        <v>-1.5096E-2</v>
      </c>
      <c r="H461" s="52">
        <v>-3.0018000000000002E-3</v>
      </c>
      <c r="I461" s="52">
        <v>-1.8370000000000001E-2</v>
      </c>
      <c r="J461" s="52">
        <v>2.6044000000000001E-2</v>
      </c>
      <c r="K461" s="52">
        <v>-1.4159999999999999E-3</v>
      </c>
    </row>
    <row r="462" spans="1:11" x14ac:dyDescent="0.25">
      <c r="A462" s="79">
        <v>836</v>
      </c>
      <c r="B462" s="52">
        <v>-2.2845000000000001E-2</v>
      </c>
      <c r="C462" s="52">
        <v>-6.6660000000000001E-3</v>
      </c>
      <c r="D462" s="52">
        <v>-1.1483E-2</v>
      </c>
      <c r="E462" s="52">
        <v>-1.3263E-2</v>
      </c>
      <c r="F462" s="52">
        <v>-4.7508000000000003E-3</v>
      </c>
      <c r="G462" s="52">
        <v>-1.4989000000000001E-2</v>
      </c>
      <c r="H462" s="52">
        <v>-2.9252000000000002E-3</v>
      </c>
      <c r="I462" s="52">
        <v>-1.821E-2</v>
      </c>
      <c r="J462" s="52">
        <v>2.5736999999999999E-2</v>
      </c>
      <c r="K462" s="52">
        <v>-1.271E-3</v>
      </c>
    </row>
    <row r="463" spans="1:11" x14ac:dyDescent="0.25">
      <c r="A463" s="79">
        <v>837</v>
      </c>
      <c r="B463" s="52">
        <v>-2.2827E-2</v>
      </c>
      <c r="C463" s="52">
        <v>-6.3886000000000004E-3</v>
      </c>
      <c r="D463" s="52">
        <v>-1.1362000000000001E-2</v>
      </c>
      <c r="E463" s="52">
        <v>-1.3172E-2</v>
      </c>
      <c r="F463" s="52">
        <v>-4.6037999999999999E-3</v>
      </c>
      <c r="G463" s="52">
        <v>-1.4877E-2</v>
      </c>
      <c r="H463" s="52">
        <v>-2.8498999999999998E-3</v>
      </c>
      <c r="I463" s="52">
        <v>-1.8043E-2</v>
      </c>
      <c r="J463" s="52">
        <v>2.5425E-2</v>
      </c>
      <c r="K463" s="52">
        <v>-1.1244E-3</v>
      </c>
    </row>
    <row r="464" spans="1:11" x14ac:dyDescent="0.25">
      <c r="A464" s="79">
        <v>838</v>
      </c>
      <c r="B464" s="52">
        <v>-2.2803E-2</v>
      </c>
      <c r="C464" s="52">
        <v>-6.1110000000000001E-3</v>
      </c>
      <c r="D464" s="52">
        <v>-1.124E-2</v>
      </c>
      <c r="E464" s="52">
        <v>-1.3075E-2</v>
      </c>
      <c r="F464" s="52">
        <v>-4.4581999999999998E-3</v>
      </c>
      <c r="G464" s="52">
        <v>-1.4760000000000001E-2</v>
      </c>
      <c r="H464" s="52">
        <v>-2.7759E-3</v>
      </c>
      <c r="I464" s="52">
        <v>-1.7871999999999999E-2</v>
      </c>
      <c r="J464" s="52">
        <v>2.5107999999999998E-2</v>
      </c>
      <c r="K464" s="52">
        <v>-9.7614000000000002E-4</v>
      </c>
    </row>
    <row r="465" spans="1:11" x14ac:dyDescent="0.25">
      <c r="A465" s="79">
        <v>839</v>
      </c>
      <c r="B465" s="52">
        <v>-2.2773999999999999E-2</v>
      </c>
      <c r="C465" s="52">
        <v>-5.8335000000000001E-3</v>
      </c>
      <c r="D465" s="52">
        <v>-1.1117E-2</v>
      </c>
      <c r="E465" s="52">
        <v>-1.2973999999999999E-2</v>
      </c>
      <c r="F465" s="52">
        <v>-4.3141000000000004E-3</v>
      </c>
      <c r="G465" s="52">
        <v>-1.4638E-2</v>
      </c>
      <c r="H465" s="52">
        <v>-2.7031999999999998E-3</v>
      </c>
      <c r="I465" s="52">
        <v>-1.7694000000000001E-2</v>
      </c>
      <c r="J465" s="52">
        <v>2.4785999999999999E-2</v>
      </c>
      <c r="K465" s="52">
        <v>-8.2629999999999997E-4</v>
      </c>
    </row>
    <row r="466" spans="1:11" x14ac:dyDescent="0.25">
      <c r="A466" s="79">
        <v>840</v>
      </c>
      <c r="B466" s="52">
        <v>-2.2738000000000001E-2</v>
      </c>
      <c r="C466" s="52">
        <v>-5.5561999999999999E-3</v>
      </c>
      <c r="D466" s="52">
        <v>-1.0994E-2</v>
      </c>
      <c r="E466" s="52">
        <v>-1.2867999999999999E-2</v>
      </c>
      <c r="F466" s="52">
        <v>-4.1716000000000001E-3</v>
      </c>
      <c r="G466" s="52">
        <v>-1.4511E-2</v>
      </c>
      <c r="H466" s="52">
        <v>-2.6318000000000001E-3</v>
      </c>
      <c r="I466" s="52">
        <v>-1.7510999999999999E-2</v>
      </c>
      <c r="J466" s="52">
        <v>2.4459000000000002E-2</v>
      </c>
      <c r="K466" s="52">
        <v>-6.7489999999999998E-4</v>
      </c>
    </row>
    <row r="467" spans="1:11" x14ac:dyDescent="0.25">
      <c r="A467" s="79">
        <v>841</v>
      </c>
      <c r="B467" s="52">
        <v>-2.2696000000000001E-2</v>
      </c>
      <c r="C467" s="52">
        <v>-5.2792000000000004E-3</v>
      </c>
      <c r="D467" s="52">
        <v>-1.0869999999999999E-2</v>
      </c>
      <c r="E467" s="52">
        <v>-1.2756E-2</v>
      </c>
      <c r="F467" s="52">
        <v>-4.0305999999999996E-3</v>
      </c>
      <c r="G467" s="52">
        <v>-1.4378999999999999E-2</v>
      </c>
      <c r="H467" s="52">
        <v>-2.5615999999999998E-3</v>
      </c>
      <c r="I467" s="52">
        <v>-1.7323000000000002E-2</v>
      </c>
      <c r="J467" s="52">
        <v>2.4126999999999999E-2</v>
      </c>
      <c r="K467" s="52">
        <v>-5.22E-4</v>
      </c>
    </row>
    <row r="468" spans="1:11" x14ac:dyDescent="0.25">
      <c r="A468" s="79">
        <v>842</v>
      </c>
      <c r="B468" s="52">
        <v>-2.2648000000000001E-2</v>
      </c>
      <c r="C468" s="52">
        <v>-5.0026999999999997E-3</v>
      </c>
      <c r="D468" s="52">
        <v>-1.0744999999999999E-2</v>
      </c>
      <c r="E468" s="52">
        <v>-1.264E-2</v>
      </c>
      <c r="F468" s="52">
        <v>-3.8912E-3</v>
      </c>
      <c r="G468" s="52">
        <v>-1.4243E-2</v>
      </c>
      <c r="H468" s="52">
        <v>-2.4924999999999999E-3</v>
      </c>
      <c r="I468" s="52">
        <v>-1.7128999999999998E-2</v>
      </c>
      <c r="J468" s="52">
        <v>2.3789999999999999E-2</v>
      </c>
      <c r="K468" s="52">
        <v>-3.6764000000000002E-4</v>
      </c>
    </row>
    <row r="469" spans="1:11" x14ac:dyDescent="0.25">
      <c r="A469" s="79">
        <v>843</v>
      </c>
      <c r="B469" s="52">
        <v>-2.2594E-2</v>
      </c>
      <c r="C469" s="52">
        <v>-4.7267999999999998E-3</v>
      </c>
      <c r="D469" s="52">
        <v>-1.0619999999999999E-2</v>
      </c>
      <c r="E469" s="52">
        <v>-1.2519000000000001E-2</v>
      </c>
      <c r="F469" s="52">
        <v>-3.7534999999999999E-3</v>
      </c>
      <c r="G469" s="52">
        <v>-1.4102E-2</v>
      </c>
      <c r="H469" s="52">
        <v>-2.4247000000000001E-3</v>
      </c>
      <c r="I469" s="52">
        <v>-1.6930000000000001E-2</v>
      </c>
      <c r="J469" s="52">
        <v>2.3449000000000001E-2</v>
      </c>
      <c r="K469" s="52">
        <v>-2.1185E-4</v>
      </c>
    </row>
    <row r="470" spans="1:11" x14ac:dyDescent="0.25">
      <c r="A470" s="79">
        <v>844</v>
      </c>
      <c r="B470" s="52">
        <v>-2.2533000000000001E-2</v>
      </c>
      <c r="C470" s="52">
        <v>-4.4517000000000003E-3</v>
      </c>
      <c r="D470" s="52">
        <v>-1.0494E-2</v>
      </c>
      <c r="E470" s="52">
        <v>-1.2393E-2</v>
      </c>
      <c r="F470" s="52">
        <v>-3.6174000000000002E-3</v>
      </c>
      <c r="G470" s="52">
        <v>-1.3956E-2</v>
      </c>
      <c r="H470" s="52">
        <v>-2.3579999999999999E-3</v>
      </c>
      <c r="I470" s="52">
        <v>-1.6726000000000001E-2</v>
      </c>
      <c r="J470" s="52">
        <v>2.3102999999999999E-2</v>
      </c>
      <c r="K470" s="52">
        <v>-5.4676999999999998E-5</v>
      </c>
    </row>
    <row r="471" spans="1:11" x14ac:dyDescent="0.25">
      <c r="A471" s="79">
        <v>845</v>
      </c>
      <c r="B471" s="52">
        <v>-2.2467000000000001E-2</v>
      </c>
      <c r="C471" s="52">
        <v>-4.1776000000000001E-3</v>
      </c>
      <c r="D471" s="52">
        <v>-1.0368E-2</v>
      </c>
      <c r="E471" s="52">
        <v>-1.2262E-2</v>
      </c>
      <c r="F471" s="52">
        <v>-3.483E-3</v>
      </c>
      <c r="G471" s="52">
        <v>-1.3806000000000001E-2</v>
      </c>
      <c r="H471" s="52">
        <v>-2.2924999999999998E-3</v>
      </c>
      <c r="I471" s="52">
        <v>-1.6517E-2</v>
      </c>
      <c r="J471" s="52">
        <v>2.2752999999999999E-2</v>
      </c>
      <c r="K471" s="52">
        <v>1.0382000000000001E-4</v>
      </c>
    </row>
    <row r="472" spans="1:11" x14ac:dyDescent="0.25">
      <c r="A472" s="79">
        <v>846</v>
      </c>
      <c r="B472" s="52">
        <v>-2.2394000000000001E-2</v>
      </c>
      <c r="C472" s="52">
        <v>-3.9045E-3</v>
      </c>
      <c r="D472" s="52">
        <v>-1.0241E-2</v>
      </c>
      <c r="E472" s="52">
        <v>-1.2126E-2</v>
      </c>
      <c r="F472" s="52">
        <v>-3.3503000000000001E-3</v>
      </c>
      <c r="G472" s="52">
        <v>-1.3651999999999999E-2</v>
      </c>
      <c r="H472" s="52">
        <v>-2.2280999999999998E-3</v>
      </c>
      <c r="I472" s="52">
        <v>-1.6303000000000002E-2</v>
      </c>
      <c r="J472" s="52">
        <v>2.2398000000000001E-2</v>
      </c>
      <c r="K472" s="52">
        <v>2.6360000000000001E-4</v>
      </c>
    </row>
    <row r="473" spans="1:11" x14ac:dyDescent="0.25">
      <c r="A473" s="79">
        <v>847</v>
      </c>
      <c r="B473" s="52">
        <v>-2.2315000000000002E-2</v>
      </c>
      <c r="C473" s="52">
        <v>-3.6326000000000002E-3</v>
      </c>
      <c r="D473" s="52">
        <v>-1.0114E-2</v>
      </c>
      <c r="E473" s="52">
        <v>-1.1985000000000001E-2</v>
      </c>
      <c r="F473" s="52">
        <v>-3.2193999999999999E-3</v>
      </c>
      <c r="G473" s="52">
        <v>-1.3493E-2</v>
      </c>
      <c r="H473" s="52">
        <v>-2.1646999999999999E-3</v>
      </c>
      <c r="I473" s="52">
        <v>-1.6084999999999999E-2</v>
      </c>
      <c r="J473" s="52">
        <v>2.2039E-2</v>
      </c>
      <c r="K473" s="52">
        <v>4.2460000000000002E-4</v>
      </c>
    </row>
    <row r="474" spans="1:11" x14ac:dyDescent="0.25">
      <c r="A474" s="79">
        <v>848</v>
      </c>
      <c r="B474" s="52">
        <v>-2.223E-2</v>
      </c>
      <c r="C474" s="52">
        <v>-3.3620999999999998E-3</v>
      </c>
      <c r="D474" s="52">
        <v>-9.9863999999999994E-3</v>
      </c>
      <c r="E474" s="52">
        <v>-1.1839000000000001E-2</v>
      </c>
      <c r="F474" s="52">
        <v>-3.0902E-3</v>
      </c>
      <c r="G474" s="52">
        <v>-1.3331000000000001E-2</v>
      </c>
      <c r="H474" s="52">
        <v>-2.1023999999999999E-3</v>
      </c>
      <c r="I474" s="52">
        <v>-1.5861E-2</v>
      </c>
      <c r="J474" s="52">
        <v>2.1676999999999998E-2</v>
      </c>
      <c r="K474" s="52">
        <v>5.8677999999999996E-4</v>
      </c>
    </row>
    <row r="475" spans="1:11" x14ac:dyDescent="0.25">
      <c r="A475" s="79">
        <v>849</v>
      </c>
      <c r="B475" s="52">
        <v>-2.2138000000000001E-2</v>
      </c>
      <c r="C475" s="52">
        <v>-3.0931999999999999E-3</v>
      </c>
      <c r="D475" s="52">
        <v>-9.8583000000000004E-3</v>
      </c>
      <c r="E475" s="52">
        <v>-1.1689E-2</v>
      </c>
      <c r="F475" s="52">
        <v>-2.9629000000000001E-3</v>
      </c>
      <c r="G475" s="52">
        <v>-1.3164E-2</v>
      </c>
      <c r="H475" s="52">
        <v>-2.0412E-3</v>
      </c>
      <c r="I475" s="52">
        <v>-1.5633999999999999E-2</v>
      </c>
      <c r="J475" s="52">
        <v>2.1309999999999999E-2</v>
      </c>
      <c r="K475" s="52">
        <v>7.5007000000000003E-4</v>
      </c>
    </row>
    <row r="476" spans="1:11" x14ac:dyDescent="0.25">
      <c r="A476" s="79">
        <v>850</v>
      </c>
      <c r="B476" s="52">
        <v>-2.2040000000000001E-2</v>
      </c>
      <c r="C476" s="52">
        <v>-2.8257999999999998E-3</v>
      </c>
      <c r="D476" s="52">
        <v>-9.7298000000000003E-3</v>
      </c>
      <c r="E476" s="52">
        <v>-1.1534000000000001E-2</v>
      </c>
      <c r="F476" s="52">
        <v>-2.8375000000000002E-3</v>
      </c>
      <c r="G476" s="52">
        <v>-1.2992999999999999E-2</v>
      </c>
      <c r="H476" s="52">
        <v>-1.9810000000000001E-3</v>
      </c>
      <c r="I476" s="52">
        <v>-1.5402000000000001E-2</v>
      </c>
      <c r="J476" s="52">
        <v>2.0938999999999999E-2</v>
      </c>
      <c r="K476" s="52">
        <v>9.1441000000000005E-4</v>
      </c>
    </row>
    <row r="477" spans="1:11" x14ac:dyDescent="0.25">
      <c r="A477" s="79">
        <v>851</v>
      </c>
      <c r="B477" s="52">
        <v>-2.1936000000000001E-2</v>
      </c>
      <c r="C477" s="52">
        <v>-2.5601999999999999E-3</v>
      </c>
      <c r="D477" s="52">
        <v>-9.6010000000000002E-3</v>
      </c>
      <c r="E477" s="52">
        <v>-1.1374E-2</v>
      </c>
      <c r="F477" s="52">
        <v>-2.7139E-3</v>
      </c>
      <c r="G477" s="52">
        <v>-1.2819000000000001E-2</v>
      </c>
      <c r="H477" s="52">
        <v>-1.9219E-3</v>
      </c>
      <c r="I477" s="52">
        <v>-1.5165E-2</v>
      </c>
      <c r="J477" s="52">
        <v>2.0565E-2</v>
      </c>
      <c r="K477" s="52">
        <v>1.0797000000000001E-3</v>
      </c>
    </row>
    <row r="478" spans="1:11" x14ac:dyDescent="0.25">
      <c r="A478" s="79">
        <v>852</v>
      </c>
      <c r="B478" s="52">
        <v>-2.1826000000000002E-2</v>
      </c>
      <c r="C478" s="52">
        <v>-2.2964999999999999E-3</v>
      </c>
      <c r="D478" s="52">
        <v>-9.4719000000000001E-3</v>
      </c>
      <c r="E478" s="52">
        <v>-1.1209999999999999E-2</v>
      </c>
      <c r="F478" s="52">
        <v>-2.5921999999999998E-3</v>
      </c>
      <c r="G478" s="52">
        <v>-1.2640999999999999E-2</v>
      </c>
      <c r="H478" s="52">
        <v>-1.8637E-3</v>
      </c>
      <c r="I478" s="52">
        <v>-1.4925000000000001E-2</v>
      </c>
      <c r="J478" s="52">
        <v>2.0188000000000001E-2</v>
      </c>
      <c r="K478" s="52">
        <v>1.2459999999999999E-3</v>
      </c>
    </row>
    <row r="479" spans="1:11" x14ac:dyDescent="0.25">
      <c r="A479" s="79">
        <v>853</v>
      </c>
      <c r="B479" s="52">
        <v>-2.1708999999999999E-2</v>
      </c>
      <c r="C479" s="52">
        <v>-2.0349000000000001E-3</v>
      </c>
      <c r="D479" s="52">
        <v>-9.3424000000000007E-3</v>
      </c>
      <c r="E479" s="52">
        <v>-1.1042E-2</v>
      </c>
      <c r="F479" s="52">
        <v>-2.4724E-3</v>
      </c>
      <c r="G479" s="52">
        <v>-1.2459E-2</v>
      </c>
      <c r="H479" s="52">
        <v>-1.8064999999999999E-3</v>
      </c>
      <c r="I479" s="52">
        <v>-1.4681E-2</v>
      </c>
      <c r="J479" s="52">
        <v>1.9807000000000002E-2</v>
      </c>
      <c r="K479" s="52">
        <v>1.4131E-3</v>
      </c>
    </row>
    <row r="480" spans="1:11" x14ac:dyDescent="0.25">
      <c r="A480" s="79">
        <v>854</v>
      </c>
      <c r="B480" s="52">
        <v>-2.1586000000000001E-2</v>
      </c>
      <c r="C480" s="52">
        <v>-1.7753999999999999E-3</v>
      </c>
      <c r="D480" s="52">
        <v>-9.2125999999999996E-3</v>
      </c>
      <c r="E480" s="52">
        <v>-1.0869E-2</v>
      </c>
      <c r="F480" s="52">
        <v>-2.3544999999999998E-3</v>
      </c>
      <c r="G480" s="52">
        <v>-1.2274E-2</v>
      </c>
      <c r="H480" s="52">
        <v>-1.7503E-3</v>
      </c>
      <c r="I480" s="52">
        <v>-1.4433E-2</v>
      </c>
      <c r="J480" s="52">
        <v>1.9422999999999999E-2</v>
      </c>
      <c r="K480" s="52">
        <v>1.5809000000000001E-3</v>
      </c>
    </row>
    <row r="481" spans="1:11" x14ac:dyDescent="0.25">
      <c r="A481" s="79">
        <v>855</v>
      </c>
      <c r="B481" s="52">
        <v>-2.1457E-2</v>
      </c>
      <c r="C481" s="52">
        <v>-1.5181999999999999E-3</v>
      </c>
      <c r="D481" s="52">
        <v>-9.0825999999999997E-3</v>
      </c>
      <c r="E481" s="52">
        <v>-1.0692999999999999E-2</v>
      </c>
      <c r="F481" s="52">
        <v>-2.2385999999999999E-3</v>
      </c>
      <c r="G481" s="52">
        <v>-1.2086E-2</v>
      </c>
      <c r="H481" s="52">
        <v>-1.6950999999999999E-3</v>
      </c>
      <c r="I481" s="52">
        <v>-1.4180999999999999E-2</v>
      </c>
      <c r="J481" s="52">
        <v>1.9036999999999998E-2</v>
      </c>
      <c r="K481" s="52">
        <v>1.7495E-3</v>
      </c>
    </row>
    <row r="482" spans="1:11" x14ac:dyDescent="0.25">
      <c r="A482" s="79">
        <v>856</v>
      </c>
      <c r="B482" s="52">
        <v>-2.1322000000000001E-2</v>
      </c>
      <c r="C482" s="52">
        <v>-1.2634E-3</v>
      </c>
      <c r="D482" s="52">
        <v>-8.9522999999999998E-3</v>
      </c>
      <c r="E482" s="52">
        <v>-1.0512000000000001E-2</v>
      </c>
      <c r="F482" s="52">
        <v>-2.1247000000000002E-3</v>
      </c>
      <c r="G482" s="52">
        <v>-1.1894E-2</v>
      </c>
      <c r="H482" s="52">
        <v>-1.6408E-3</v>
      </c>
      <c r="I482" s="52">
        <v>-1.3927E-2</v>
      </c>
      <c r="J482" s="52">
        <v>1.8647E-2</v>
      </c>
      <c r="K482" s="52">
        <v>1.9187E-3</v>
      </c>
    </row>
    <row r="483" spans="1:11" x14ac:dyDescent="0.25">
      <c r="A483" s="79">
        <v>857</v>
      </c>
      <c r="B483" s="52">
        <v>-2.1180000000000001E-2</v>
      </c>
      <c r="C483" s="52">
        <v>-1.0111E-3</v>
      </c>
      <c r="D483" s="52">
        <v>-8.8217999999999994E-3</v>
      </c>
      <c r="E483" s="52">
        <v>-1.0326999999999999E-2</v>
      </c>
      <c r="F483" s="52">
        <v>-2.0127999999999999E-3</v>
      </c>
      <c r="G483" s="52">
        <v>-1.1698999999999999E-2</v>
      </c>
      <c r="H483" s="52">
        <v>-1.5874000000000001E-3</v>
      </c>
      <c r="I483" s="52">
        <v>-1.3668E-2</v>
      </c>
      <c r="J483" s="52">
        <v>1.8255E-2</v>
      </c>
      <c r="K483" s="52">
        <v>2.0883999999999998E-3</v>
      </c>
    </row>
    <row r="484" spans="1:11" x14ac:dyDescent="0.25">
      <c r="A484" s="79">
        <v>858</v>
      </c>
      <c r="B484" s="52">
        <v>-2.1033E-2</v>
      </c>
      <c r="C484" s="52">
        <v>-7.6150999999999996E-4</v>
      </c>
      <c r="D484" s="52">
        <v>-8.6911000000000002E-3</v>
      </c>
      <c r="E484" s="52">
        <v>-1.0139E-2</v>
      </c>
      <c r="F484" s="52">
        <v>-1.9028999999999999E-3</v>
      </c>
      <c r="G484" s="52">
        <v>-1.1501000000000001E-2</v>
      </c>
      <c r="H484" s="52">
        <v>-1.5349999999999999E-3</v>
      </c>
      <c r="I484" s="52">
        <v>-1.3407000000000001E-2</v>
      </c>
      <c r="J484" s="52">
        <v>1.7860000000000001E-2</v>
      </c>
      <c r="K484" s="52">
        <v>2.2585999999999999E-3</v>
      </c>
    </row>
    <row r="485" spans="1:11" x14ac:dyDescent="0.25">
      <c r="A485" s="79">
        <v>859</v>
      </c>
      <c r="B485" s="52">
        <v>-2.0879000000000002E-2</v>
      </c>
      <c r="C485" s="52">
        <v>-5.1464000000000002E-4</v>
      </c>
      <c r="D485" s="52">
        <v>-8.5600999999999993E-3</v>
      </c>
      <c r="E485" s="52">
        <v>-9.9465999999999999E-3</v>
      </c>
      <c r="F485" s="52">
        <v>-1.7949999999999999E-3</v>
      </c>
      <c r="G485" s="52">
        <v>-1.1301E-2</v>
      </c>
      <c r="H485" s="52">
        <v>-1.4835E-3</v>
      </c>
      <c r="I485" s="52">
        <v>-1.3143E-2</v>
      </c>
      <c r="J485" s="52">
        <v>1.7464E-2</v>
      </c>
      <c r="K485" s="52">
        <v>2.4291999999999998E-3</v>
      </c>
    </row>
    <row r="486" spans="1:11" x14ac:dyDescent="0.25">
      <c r="A486" s="79">
        <v>860</v>
      </c>
      <c r="B486" s="52">
        <v>-2.0719000000000001E-2</v>
      </c>
      <c r="C486" s="52">
        <v>-2.7065999999999999E-4</v>
      </c>
      <c r="D486" s="52">
        <v>-8.4290000000000007E-3</v>
      </c>
      <c r="E486" s="52">
        <v>-9.7511000000000004E-3</v>
      </c>
      <c r="F486" s="52">
        <v>-1.6892000000000001E-3</v>
      </c>
      <c r="G486" s="52">
        <v>-1.1096999999999999E-2</v>
      </c>
      <c r="H486" s="52">
        <v>-1.4327999999999999E-3</v>
      </c>
      <c r="I486" s="52">
        <v>-1.2876E-2</v>
      </c>
      <c r="J486" s="52">
        <v>1.7065E-2</v>
      </c>
      <c r="K486" s="52">
        <v>2.6001000000000002E-3</v>
      </c>
    </row>
    <row r="487" spans="1:11" x14ac:dyDescent="0.25">
      <c r="A487" s="79">
        <v>861</v>
      </c>
      <c r="B487" s="52">
        <v>-2.0553999999999999E-2</v>
      </c>
      <c r="C487" s="52">
        <v>-2.9683E-5</v>
      </c>
      <c r="D487" s="52">
        <v>-8.2976999999999999E-3</v>
      </c>
      <c r="E487" s="52">
        <v>-9.5524000000000008E-3</v>
      </c>
      <c r="F487" s="52">
        <v>-1.5854E-3</v>
      </c>
      <c r="G487" s="52">
        <v>-1.0891E-2</v>
      </c>
      <c r="H487" s="52">
        <v>-1.3831E-3</v>
      </c>
      <c r="I487" s="52">
        <v>-1.2605999999999999E-2</v>
      </c>
      <c r="J487" s="52">
        <v>1.6664999999999999E-2</v>
      </c>
      <c r="K487" s="52">
        <v>2.7710999999999999E-3</v>
      </c>
    </row>
    <row r="488" spans="1:11" x14ac:dyDescent="0.25">
      <c r="A488" s="79">
        <v>862</v>
      </c>
      <c r="B488" s="52">
        <v>-2.0382000000000001E-2</v>
      </c>
      <c r="C488" s="52">
        <v>2.0818E-4</v>
      </c>
      <c r="D488" s="52">
        <v>-8.1662000000000002E-3</v>
      </c>
      <c r="E488" s="52">
        <v>-9.3504999999999994E-3</v>
      </c>
      <c r="F488" s="52">
        <v>-1.4838E-3</v>
      </c>
      <c r="G488" s="52">
        <v>-1.0683E-2</v>
      </c>
      <c r="H488" s="52">
        <v>-1.3343000000000001E-3</v>
      </c>
      <c r="I488" s="52">
        <v>-1.2333999999999999E-2</v>
      </c>
      <c r="J488" s="52">
        <v>1.6261999999999999E-2</v>
      </c>
      <c r="K488" s="52">
        <v>2.9423000000000001E-3</v>
      </c>
    </row>
    <row r="489" spans="1:11" x14ac:dyDescent="0.25">
      <c r="A489" s="79">
        <v>863</v>
      </c>
      <c r="B489" s="52">
        <v>-2.0204E-2</v>
      </c>
      <c r="C489" s="52">
        <v>4.4281000000000002E-4</v>
      </c>
      <c r="D489" s="52">
        <v>-8.0345999999999994E-3</v>
      </c>
      <c r="E489" s="52">
        <v>-9.1456999999999997E-3</v>
      </c>
      <c r="F489" s="52">
        <v>-1.3841999999999999E-3</v>
      </c>
      <c r="G489" s="52">
        <v>-1.0472E-2</v>
      </c>
      <c r="H489" s="52">
        <v>-1.2863E-3</v>
      </c>
      <c r="I489" s="52">
        <v>-1.206E-2</v>
      </c>
      <c r="J489" s="52">
        <v>1.5859000000000002E-2</v>
      </c>
      <c r="K489" s="52">
        <v>3.1134999999999999E-3</v>
      </c>
    </row>
    <row r="490" spans="1:11" x14ac:dyDescent="0.25">
      <c r="A490" s="79">
        <v>864</v>
      </c>
      <c r="B490" s="52">
        <v>-2.002E-2</v>
      </c>
      <c r="C490" s="52">
        <v>6.7409999999999996E-4</v>
      </c>
      <c r="D490" s="52">
        <v>-7.9027999999999998E-3</v>
      </c>
      <c r="E490" s="52">
        <v>-8.9380999999999992E-3</v>
      </c>
      <c r="F490" s="52">
        <v>-1.2868000000000001E-3</v>
      </c>
      <c r="G490" s="52">
        <v>-1.0259000000000001E-2</v>
      </c>
      <c r="H490" s="52">
        <v>-1.2392E-3</v>
      </c>
      <c r="I490" s="52">
        <v>-1.1783999999999999E-2</v>
      </c>
      <c r="J490" s="52">
        <v>1.5454000000000001E-2</v>
      </c>
      <c r="K490" s="52">
        <v>3.2847000000000002E-3</v>
      </c>
    </row>
    <row r="491" spans="1:11" x14ac:dyDescent="0.25">
      <c r="A491" s="79">
        <v>865</v>
      </c>
      <c r="B491" s="52">
        <v>-1.9831000000000001E-2</v>
      </c>
      <c r="C491" s="52">
        <v>9.0193999999999995E-4</v>
      </c>
      <c r="D491" s="52">
        <v>-7.7707999999999996E-3</v>
      </c>
      <c r="E491" s="52">
        <v>-8.7279000000000002E-3</v>
      </c>
      <c r="F491" s="52">
        <v>-1.1914E-3</v>
      </c>
      <c r="G491" s="52">
        <v>-1.0044000000000001E-2</v>
      </c>
      <c r="H491" s="52">
        <v>-1.193E-3</v>
      </c>
      <c r="I491" s="52">
        <v>-1.1506000000000001E-2</v>
      </c>
      <c r="J491" s="52">
        <v>1.5048000000000001E-2</v>
      </c>
      <c r="K491" s="52">
        <v>3.4556999999999999E-3</v>
      </c>
    </row>
    <row r="492" spans="1:11" x14ac:dyDescent="0.25">
      <c r="A492" s="79">
        <v>866</v>
      </c>
      <c r="B492" s="52">
        <v>-1.9635E-2</v>
      </c>
      <c r="C492" s="52">
        <v>1.1261999999999999E-3</v>
      </c>
      <c r="D492" s="52">
        <v>-7.6388000000000003E-3</v>
      </c>
      <c r="E492" s="52">
        <v>-8.5153E-3</v>
      </c>
      <c r="F492" s="52">
        <v>-1.0983E-3</v>
      </c>
      <c r="G492" s="52">
        <v>-9.8262999999999996E-3</v>
      </c>
      <c r="H492" s="52">
        <v>-1.1475999999999999E-3</v>
      </c>
      <c r="I492" s="52">
        <v>-1.1227000000000001E-2</v>
      </c>
      <c r="J492" s="52">
        <v>1.4642000000000001E-2</v>
      </c>
      <c r="K492" s="52">
        <v>3.6264999999999999E-3</v>
      </c>
    </row>
    <row r="493" spans="1:11" x14ac:dyDescent="0.25">
      <c r="A493" s="79">
        <v>867</v>
      </c>
      <c r="B493" s="52">
        <v>-1.9434E-2</v>
      </c>
      <c r="C493" s="52">
        <v>1.3468E-3</v>
      </c>
      <c r="D493" s="52">
        <v>-7.5066000000000004E-3</v>
      </c>
      <c r="E493" s="52">
        <v>-8.3003E-3</v>
      </c>
      <c r="F493" s="52">
        <v>-1.0073E-3</v>
      </c>
      <c r="G493" s="52">
        <v>-9.6071000000000004E-3</v>
      </c>
      <c r="H493" s="52">
        <v>-1.1031000000000001E-3</v>
      </c>
      <c r="I493" s="52">
        <v>-1.0945E-2</v>
      </c>
      <c r="J493" s="52">
        <v>1.4234E-2</v>
      </c>
      <c r="K493" s="52">
        <v>3.7969000000000002E-3</v>
      </c>
    </row>
    <row r="494" spans="1:11" x14ac:dyDescent="0.25">
      <c r="A494" s="79">
        <v>868</v>
      </c>
      <c r="B494" s="52">
        <v>-1.9227000000000001E-2</v>
      </c>
      <c r="C494" s="52">
        <v>1.5636000000000001E-3</v>
      </c>
      <c r="D494" s="52">
        <v>-7.3743000000000003E-3</v>
      </c>
      <c r="E494" s="52">
        <v>-8.0832000000000005E-3</v>
      </c>
      <c r="F494" s="52">
        <v>-9.1843000000000003E-4</v>
      </c>
      <c r="G494" s="52">
        <v>-9.3862000000000008E-3</v>
      </c>
      <c r="H494" s="52">
        <v>-1.0594000000000001E-3</v>
      </c>
      <c r="I494" s="52">
        <v>-1.0663000000000001E-2</v>
      </c>
      <c r="J494" s="52">
        <v>1.3826E-2</v>
      </c>
      <c r="K494" s="52">
        <v>3.967E-3</v>
      </c>
    </row>
    <row r="495" spans="1:11" x14ac:dyDescent="0.25">
      <c r="A495" s="79">
        <v>869</v>
      </c>
      <c r="B495" s="52">
        <v>-1.9015000000000001E-2</v>
      </c>
      <c r="C495" s="52">
        <v>1.7765000000000001E-3</v>
      </c>
      <c r="D495" s="52">
        <v>-7.2418999999999999E-3</v>
      </c>
      <c r="E495" s="52">
        <v>-7.8642E-3</v>
      </c>
      <c r="F495" s="52">
        <v>-8.3179E-4</v>
      </c>
      <c r="G495" s="52">
        <v>-9.1635999999999992E-3</v>
      </c>
      <c r="H495" s="52">
        <v>-1.0165E-3</v>
      </c>
      <c r="I495" s="52">
        <v>-1.0378999999999999E-2</v>
      </c>
      <c r="J495" s="52">
        <v>1.3417999999999999E-2</v>
      </c>
      <c r="K495" s="52">
        <v>4.1365999999999998E-3</v>
      </c>
    </row>
    <row r="496" spans="1:11" x14ac:dyDescent="0.25">
      <c r="A496" s="79">
        <v>870</v>
      </c>
      <c r="B496" s="52">
        <v>-1.8796E-2</v>
      </c>
      <c r="C496" s="52">
        <v>1.9854999999999999E-3</v>
      </c>
      <c r="D496" s="52">
        <v>-7.1095000000000004E-3</v>
      </c>
      <c r="E496" s="52">
        <v>-7.6432999999999996E-3</v>
      </c>
      <c r="F496" s="52">
        <v>-7.4735000000000003E-4</v>
      </c>
      <c r="G496" s="52">
        <v>-8.9394000000000001E-3</v>
      </c>
      <c r="H496" s="52">
        <v>-9.7451000000000005E-4</v>
      </c>
      <c r="I496" s="52">
        <v>-1.0095E-2</v>
      </c>
      <c r="J496" s="52">
        <v>1.3010000000000001E-2</v>
      </c>
      <c r="K496" s="52">
        <v>4.3055000000000003E-3</v>
      </c>
    </row>
    <row r="497" spans="1:11" x14ac:dyDescent="0.25">
      <c r="A497" s="79">
        <v>871</v>
      </c>
      <c r="B497" s="52">
        <v>-1.8572000000000002E-2</v>
      </c>
      <c r="C497" s="52">
        <v>2.1903000000000001E-3</v>
      </c>
      <c r="D497" s="52">
        <v>-6.9769000000000003E-3</v>
      </c>
      <c r="E497" s="52">
        <v>-7.4209000000000002E-3</v>
      </c>
      <c r="F497" s="52">
        <v>-6.6513E-4</v>
      </c>
      <c r="G497" s="52">
        <v>-8.7139000000000001E-3</v>
      </c>
      <c r="H497" s="52">
        <v>-9.3331999999999996E-4</v>
      </c>
      <c r="I497" s="52">
        <v>-9.8093999999999994E-3</v>
      </c>
      <c r="J497" s="52">
        <v>1.2602E-2</v>
      </c>
      <c r="K497" s="52">
        <v>4.4738E-3</v>
      </c>
    </row>
    <row r="498" spans="1:11" x14ac:dyDescent="0.25">
      <c r="A498" s="79">
        <v>872</v>
      </c>
      <c r="B498" s="52">
        <v>-1.8343000000000002E-2</v>
      </c>
      <c r="C498" s="52">
        <v>2.3909000000000001E-3</v>
      </c>
      <c r="D498" s="52">
        <v>-6.8443000000000002E-3</v>
      </c>
      <c r="E498" s="52">
        <v>-7.1969E-3</v>
      </c>
      <c r="F498" s="52">
        <v>-5.8514000000000005E-4</v>
      </c>
      <c r="G498" s="52">
        <v>-8.4869999999999998E-3</v>
      </c>
      <c r="H498" s="52">
        <v>-8.9296000000000004E-4</v>
      </c>
      <c r="I498" s="52">
        <v>-9.5233999999999996E-3</v>
      </c>
      <c r="J498" s="52">
        <v>1.2194999999999999E-2</v>
      </c>
      <c r="K498" s="52">
        <v>4.6414000000000004E-3</v>
      </c>
    </row>
    <row r="499" spans="1:11" x14ac:dyDescent="0.25">
      <c r="A499" s="79">
        <v>873</v>
      </c>
      <c r="B499" s="52">
        <v>-1.8107999999999999E-2</v>
      </c>
      <c r="C499" s="52">
        <v>2.5872999999999998E-3</v>
      </c>
      <c r="D499" s="52">
        <v>-6.7115999999999999E-3</v>
      </c>
      <c r="E499" s="52">
        <v>-6.9716999999999999E-3</v>
      </c>
      <c r="F499" s="52">
        <v>-5.0739000000000003E-4</v>
      </c>
      <c r="G499" s="52">
        <v>-8.2590000000000007E-3</v>
      </c>
      <c r="H499" s="52">
        <v>-8.5340000000000004E-4</v>
      </c>
      <c r="I499" s="52">
        <v>-9.2368999999999993E-3</v>
      </c>
      <c r="J499" s="52">
        <v>1.1788E-2</v>
      </c>
      <c r="K499" s="52">
        <v>4.8081E-3</v>
      </c>
    </row>
    <row r="500" spans="1:11" x14ac:dyDescent="0.25">
      <c r="A500" s="79">
        <v>874</v>
      </c>
      <c r="B500" s="52">
        <v>-1.7867000000000001E-2</v>
      </c>
      <c r="C500" s="52">
        <v>2.7791999999999999E-3</v>
      </c>
      <c r="D500" s="52">
        <v>-6.5789000000000004E-3</v>
      </c>
      <c r="E500" s="52">
        <v>-6.7453000000000001E-3</v>
      </c>
      <c r="F500" s="52">
        <v>-4.3188999999999999E-4</v>
      </c>
      <c r="G500" s="52">
        <v>-8.0298999999999995E-3</v>
      </c>
      <c r="H500" s="52">
        <v>-8.1464999999999999E-4</v>
      </c>
      <c r="I500" s="52">
        <v>-8.9501000000000008E-3</v>
      </c>
      <c r="J500" s="52">
        <v>1.1381E-2</v>
      </c>
      <c r="K500" s="52">
        <v>4.9738999999999998E-3</v>
      </c>
    </row>
    <row r="501" spans="1:11" x14ac:dyDescent="0.25">
      <c r="A501" s="79">
        <v>875</v>
      </c>
      <c r="B501" s="52">
        <v>-1.7621000000000001E-2</v>
      </c>
      <c r="C501" s="52">
        <v>2.9667000000000001E-3</v>
      </c>
      <c r="D501" s="52">
        <v>-6.4460999999999997E-3</v>
      </c>
      <c r="E501" s="52">
        <v>-6.5180000000000004E-3</v>
      </c>
      <c r="F501" s="52">
        <v>-3.5865000000000002E-4</v>
      </c>
      <c r="G501" s="52">
        <v>-7.7998E-3</v>
      </c>
      <c r="H501" s="52">
        <v>-7.7669999999999996E-4</v>
      </c>
      <c r="I501" s="52">
        <v>-8.6633000000000005E-3</v>
      </c>
      <c r="J501" s="52">
        <v>1.0976E-2</v>
      </c>
      <c r="K501" s="52">
        <v>5.1387000000000004E-3</v>
      </c>
    </row>
    <row r="502" spans="1:11" x14ac:dyDescent="0.25">
      <c r="A502" s="79">
        <v>876</v>
      </c>
      <c r="B502" s="52">
        <v>-1.737E-2</v>
      </c>
      <c r="C502" s="52">
        <v>3.1495999999999998E-3</v>
      </c>
      <c r="D502" s="52">
        <v>-6.3133E-3</v>
      </c>
      <c r="E502" s="52">
        <v>-6.2897999999999999E-3</v>
      </c>
      <c r="F502" s="52">
        <v>-2.8769000000000001E-4</v>
      </c>
      <c r="G502" s="52">
        <v>-7.5688999999999999E-3</v>
      </c>
      <c r="H502" s="52">
        <v>-7.3954999999999995E-4</v>
      </c>
      <c r="I502" s="52">
        <v>-8.3764000000000009E-3</v>
      </c>
      <c r="J502" s="52">
        <v>1.0571000000000001E-2</v>
      </c>
      <c r="K502" s="52">
        <v>5.3023999999999996E-3</v>
      </c>
    </row>
    <row r="503" spans="1:11" x14ac:dyDescent="0.25">
      <c r="A503" s="79">
        <v>877</v>
      </c>
      <c r="B503" s="52">
        <v>-1.7114000000000001E-2</v>
      </c>
      <c r="C503" s="52">
        <v>3.3278000000000001E-3</v>
      </c>
      <c r="D503" s="52">
        <v>-6.1804E-3</v>
      </c>
      <c r="E503" s="52">
        <v>-6.0610000000000004E-3</v>
      </c>
      <c r="F503" s="52">
        <v>-2.1900000000000001E-4</v>
      </c>
      <c r="G503" s="52">
        <v>-7.3372000000000003E-3</v>
      </c>
      <c r="H503" s="52">
        <v>-7.0319000000000002E-4</v>
      </c>
      <c r="I503" s="52">
        <v>-8.0897999999999994E-3</v>
      </c>
      <c r="J503" s="52">
        <v>1.0168E-2</v>
      </c>
      <c r="K503" s="52">
        <v>5.4649E-3</v>
      </c>
    </row>
    <row r="504" spans="1:11" x14ac:dyDescent="0.25">
      <c r="A504" s="79">
        <v>878</v>
      </c>
      <c r="B504" s="52">
        <v>-1.6851999999999999E-2</v>
      </c>
      <c r="C504" s="52">
        <v>3.5013000000000002E-3</v>
      </c>
      <c r="D504" s="52">
        <v>-6.0474999999999999E-3</v>
      </c>
      <c r="E504" s="52">
        <v>-5.8316000000000002E-3</v>
      </c>
      <c r="F504" s="52">
        <v>-1.5260999999999999E-4</v>
      </c>
      <c r="G504" s="52">
        <v>-7.1050000000000002E-3</v>
      </c>
      <c r="H504" s="52">
        <v>-6.6761000000000001E-4</v>
      </c>
      <c r="I504" s="52">
        <v>-7.8034999999999997E-3</v>
      </c>
      <c r="J504" s="52">
        <v>9.7664999999999991E-3</v>
      </c>
      <c r="K504" s="52">
        <v>5.6261999999999996E-3</v>
      </c>
    </row>
    <row r="505" spans="1:11" x14ac:dyDescent="0.25">
      <c r="A505" s="79">
        <v>879</v>
      </c>
      <c r="B505" s="52">
        <v>-1.6584999999999999E-2</v>
      </c>
      <c r="C505" s="52">
        <v>3.6698999999999998E-3</v>
      </c>
      <c r="D505" s="52">
        <v>-5.9145999999999999E-3</v>
      </c>
      <c r="E505" s="52">
        <v>-5.6018999999999999E-3</v>
      </c>
      <c r="F505" s="52">
        <v>-8.8504000000000005E-5</v>
      </c>
      <c r="G505" s="52">
        <v>-6.8722000000000002E-3</v>
      </c>
      <c r="H505" s="52">
        <v>-6.3281000000000003E-4</v>
      </c>
      <c r="I505" s="52">
        <v>-7.5177000000000004E-3</v>
      </c>
      <c r="J505" s="52">
        <v>9.3662999999999993E-3</v>
      </c>
      <c r="K505" s="52">
        <v>5.7860999999999998E-3</v>
      </c>
    </row>
    <row r="506" spans="1:11" x14ac:dyDescent="0.25">
      <c r="A506" s="79">
        <v>880</v>
      </c>
      <c r="B506" s="52">
        <v>-1.6313000000000001E-2</v>
      </c>
      <c r="C506" s="52">
        <v>3.8335000000000001E-3</v>
      </c>
      <c r="D506" s="52">
        <v>-5.7816999999999999E-3</v>
      </c>
      <c r="E506" s="52">
        <v>-5.372E-3</v>
      </c>
      <c r="F506" s="52">
        <v>-2.6699999999999998E-5</v>
      </c>
      <c r="G506" s="52">
        <v>-6.6389999999999999E-3</v>
      </c>
      <c r="H506" s="52">
        <v>-5.9878000000000004E-4</v>
      </c>
      <c r="I506" s="52">
        <v>-7.2325999999999996E-3</v>
      </c>
      <c r="J506" s="52">
        <v>8.9680000000000003E-3</v>
      </c>
      <c r="K506" s="52">
        <v>5.9446999999999998E-3</v>
      </c>
    </row>
    <row r="507" spans="1:11" x14ac:dyDescent="0.25">
      <c r="A507" s="79">
        <v>881</v>
      </c>
      <c r="B507" s="52">
        <v>-1.6036000000000002E-2</v>
      </c>
      <c r="C507" s="52">
        <v>3.9921000000000002E-3</v>
      </c>
      <c r="D507" s="52">
        <v>-5.6487999999999998E-3</v>
      </c>
      <c r="E507" s="52">
        <v>-5.1421000000000001E-3</v>
      </c>
      <c r="F507" s="52">
        <v>3.2801E-5</v>
      </c>
      <c r="G507" s="52">
        <v>-6.4056E-3</v>
      </c>
      <c r="H507" s="52">
        <v>-5.6550999999999997E-4</v>
      </c>
      <c r="I507" s="52">
        <v>-6.9484000000000004E-3</v>
      </c>
      <c r="J507" s="52">
        <v>8.5714999999999993E-3</v>
      </c>
      <c r="K507" s="52">
        <v>6.1016999999999998E-3</v>
      </c>
    </row>
    <row r="508" spans="1:11" x14ac:dyDescent="0.25">
      <c r="A508" s="79">
        <v>882</v>
      </c>
      <c r="B508" s="52">
        <v>-1.5754000000000001E-2</v>
      </c>
      <c r="C508" s="52">
        <v>4.1456000000000002E-3</v>
      </c>
      <c r="D508" s="52">
        <v>-5.5158000000000004E-3</v>
      </c>
      <c r="E508" s="52">
        <v>-4.9122000000000002E-3</v>
      </c>
      <c r="F508" s="52">
        <v>8.9995999999999997E-5</v>
      </c>
      <c r="G508" s="52">
        <v>-6.1720000000000004E-3</v>
      </c>
      <c r="H508" s="52">
        <v>-5.3300000000000005E-4</v>
      </c>
      <c r="I508" s="52">
        <v>-6.6651000000000002E-3</v>
      </c>
      <c r="J508" s="52">
        <v>8.1772000000000008E-3</v>
      </c>
      <c r="K508" s="52">
        <v>6.2572000000000001E-3</v>
      </c>
    </row>
    <row r="509" spans="1:11" x14ac:dyDescent="0.25">
      <c r="A509" s="79">
        <v>883</v>
      </c>
      <c r="B509" s="52">
        <v>-1.5467E-2</v>
      </c>
      <c r="C509" s="52">
        <v>4.2938999999999998E-3</v>
      </c>
      <c r="D509" s="52">
        <v>-5.3829000000000004E-3</v>
      </c>
      <c r="E509" s="52">
        <v>-4.6826000000000003E-3</v>
      </c>
      <c r="F509" s="52">
        <v>1.4488000000000001E-4</v>
      </c>
      <c r="G509" s="52">
        <v>-5.9382999999999997E-3</v>
      </c>
      <c r="H509" s="52">
        <v>-5.0124000000000002E-4</v>
      </c>
      <c r="I509" s="52">
        <v>-6.3829999999999998E-3</v>
      </c>
      <c r="J509" s="52">
        <v>7.7850999999999997E-3</v>
      </c>
      <c r="K509" s="52">
        <v>6.4111000000000003E-3</v>
      </c>
    </row>
    <row r="510" spans="1:11" x14ac:dyDescent="0.25">
      <c r="A510" s="79">
        <v>884</v>
      </c>
      <c r="B510" s="52">
        <v>-1.5174999999999999E-2</v>
      </c>
      <c r="C510" s="52">
        <v>4.4368999999999997E-3</v>
      </c>
      <c r="D510" s="52">
        <v>-5.2500000000000003E-3</v>
      </c>
      <c r="E510" s="52">
        <v>-4.4533999999999997E-3</v>
      </c>
      <c r="F510" s="52">
        <v>1.9746E-4</v>
      </c>
      <c r="G510" s="52">
        <v>-5.7045999999999998E-3</v>
      </c>
      <c r="H510" s="52">
        <v>-4.7022999999999998E-4</v>
      </c>
      <c r="I510" s="52">
        <v>-6.1021000000000001E-3</v>
      </c>
      <c r="J510" s="52">
        <v>7.3953999999999999E-3</v>
      </c>
      <c r="K510" s="52">
        <v>6.5633000000000002E-3</v>
      </c>
    </row>
    <row r="511" spans="1:11" x14ac:dyDescent="0.25">
      <c r="A511" s="79">
        <v>885</v>
      </c>
      <c r="B511" s="52">
        <v>-1.4878000000000001E-2</v>
      </c>
      <c r="C511" s="52">
        <v>4.5744999999999996E-3</v>
      </c>
      <c r="D511" s="52">
        <v>-5.117E-3</v>
      </c>
      <c r="E511" s="52">
        <v>-4.2247999999999999E-3</v>
      </c>
      <c r="F511" s="52">
        <v>2.4772999999999999E-4</v>
      </c>
      <c r="G511" s="52">
        <v>-5.4710999999999996E-3</v>
      </c>
      <c r="H511" s="52">
        <v>-4.3995999999999998E-4</v>
      </c>
      <c r="I511" s="52">
        <v>-5.8225999999999998E-3</v>
      </c>
      <c r="J511" s="52">
        <v>7.0083999999999997E-3</v>
      </c>
      <c r="K511" s="52">
        <v>6.7137000000000004E-3</v>
      </c>
    </row>
    <row r="512" spans="1:11" x14ac:dyDescent="0.25">
      <c r="A512" s="79">
        <v>886</v>
      </c>
      <c r="B512" s="52">
        <v>-1.4577E-2</v>
      </c>
      <c r="C512" s="52">
        <v>4.7066E-3</v>
      </c>
      <c r="D512" s="52">
        <v>-4.9841E-3</v>
      </c>
      <c r="E512" s="52">
        <v>-3.9968E-3</v>
      </c>
      <c r="F512" s="52">
        <v>2.9568999999999998E-4</v>
      </c>
      <c r="G512" s="52">
        <v>-5.2377999999999999E-3</v>
      </c>
      <c r="H512" s="52">
        <v>-4.1041999999999999E-4</v>
      </c>
      <c r="I512" s="52">
        <v>-5.5446999999999996E-3</v>
      </c>
      <c r="J512" s="52">
        <v>6.6241E-3</v>
      </c>
      <c r="K512" s="52">
        <v>6.8623E-3</v>
      </c>
    </row>
    <row r="513" spans="1:11" x14ac:dyDescent="0.25">
      <c r="A513" s="79">
        <v>887</v>
      </c>
      <c r="B513" s="52">
        <v>-1.4271000000000001E-2</v>
      </c>
      <c r="C513" s="52">
        <v>4.8332000000000002E-3</v>
      </c>
      <c r="D513" s="52">
        <v>-4.8512E-3</v>
      </c>
      <c r="E513" s="52">
        <v>-3.7696000000000001E-3</v>
      </c>
      <c r="F513" s="52">
        <v>3.4133999999999998E-4</v>
      </c>
      <c r="G513" s="52">
        <v>-5.0048999999999996E-3</v>
      </c>
      <c r="H513" s="52">
        <v>-3.8160000000000001E-4</v>
      </c>
      <c r="I513" s="52">
        <v>-5.2684999999999997E-3</v>
      </c>
      <c r="J513" s="52">
        <v>6.2427000000000003E-3</v>
      </c>
      <c r="K513" s="52">
        <v>7.0089999999999996E-3</v>
      </c>
    </row>
    <row r="514" spans="1:11" x14ac:dyDescent="0.25">
      <c r="A514" s="79">
        <v>888</v>
      </c>
      <c r="B514" s="52">
        <v>-1.396E-2</v>
      </c>
      <c r="C514" s="52">
        <v>4.9541999999999997E-3</v>
      </c>
      <c r="D514" s="52">
        <v>-4.7181999999999997E-3</v>
      </c>
      <c r="E514" s="52">
        <v>-3.5433999999999999E-3</v>
      </c>
      <c r="F514" s="52">
        <v>3.8468999999999998E-4</v>
      </c>
      <c r="G514" s="52">
        <v>-4.7724000000000004E-3</v>
      </c>
      <c r="H514" s="52">
        <v>-3.5349999999999997E-4</v>
      </c>
      <c r="I514" s="52">
        <v>-4.9940999999999996E-3</v>
      </c>
      <c r="J514" s="52">
        <v>5.8643000000000002E-3</v>
      </c>
      <c r="K514" s="52">
        <v>7.1536999999999998E-3</v>
      </c>
    </row>
    <row r="515" spans="1:11" x14ac:dyDescent="0.25">
      <c r="A515" s="79">
        <v>889</v>
      </c>
      <c r="B515" s="52">
        <v>-1.3644E-2</v>
      </c>
      <c r="C515" s="52">
        <v>5.0695000000000002E-3</v>
      </c>
      <c r="D515" s="52">
        <v>-4.5852999999999996E-3</v>
      </c>
      <c r="E515" s="52">
        <v>-3.3183000000000002E-3</v>
      </c>
      <c r="F515" s="52">
        <v>4.2575000000000002E-4</v>
      </c>
      <c r="G515" s="52">
        <v>-4.5405000000000003E-3</v>
      </c>
      <c r="H515" s="52">
        <v>-3.2610000000000001E-4</v>
      </c>
      <c r="I515" s="52">
        <v>-4.7216999999999997E-3</v>
      </c>
      <c r="J515" s="52">
        <v>5.4891999999999996E-3</v>
      </c>
      <c r="K515" s="52">
        <v>7.2963999999999998E-3</v>
      </c>
    </row>
    <row r="516" spans="1:11" x14ac:dyDescent="0.25">
      <c r="A516" s="79">
        <v>890</v>
      </c>
      <c r="B516" s="52">
        <v>-1.3324000000000001E-2</v>
      </c>
      <c r="C516" s="52">
        <v>5.1790999999999998E-3</v>
      </c>
      <c r="D516" s="52">
        <v>-4.4523999999999996E-3</v>
      </c>
      <c r="E516" s="52">
        <v>-3.0942999999999999E-3</v>
      </c>
      <c r="F516" s="52">
        <v>4.6452E-4</v>
      </c>
      <c r="G516" s="52">
        <v>-4.3092E-3</v>
      </c>
      <c r="H516" s="52">
        <v>-2.9941000000000001E-4</v>
      </c>
      <c r="I516" s="52">
        <v>-4.4513E-3</v>
      </c>
      <c r="J516" s="52">
        <v>5.1173E-3</v>
      </c>
      <c r="K516" s="52">
        <v>7.4368999999999998E-3</v>
      </c>
    </row>
    <row r="517" spans="1:11" x14ac:dyDescent="0.25">
      <c r="A517" s="79">
        <v>891</v>
      </c>
      <c r="B517" s="52">
        <v>-1.2999999999999999E-2</v>
      </c>
      <c r="C517" s="52">
        <v>5.2827999999999998E-3</v>
      </c>
      <c r="D517" s="52">
        <v>-4.3195000000000004E-3</v>
      </c>
      <c r="E517" s="52">
        <v>-2.8717999999999999E-3</v>
      </c>
      <c r="F517" s="52">
        <v>5.0102999999999996E-4</v>
      </c>
      <c r="G517" s="52">
        <v>-4.0787000000000002E-3</v>
      </c>
      <c r="H517" s="52">
        <v>-2.7339999999999998E-4</v>
      </c>
      <c r="I517" s="52">
        <v>-4.1831999999999998E-3</v>
      </c>
      <c r="J517" s="52">
        <v>4.7489999999999997E-3</v>
      </c>
      <c r="K517" s="52">
        <v>7.5754000000000004E-3</v>
      </c>
    </row>
    <row r="518" spans="1:11" x14ac:dyDescent="0.25">
      <c r="A518" s="79">
        <v>892</v>
      </c>
      <c r="B518" s="52">
        <v>-1.2671E-2</v>
      </c>
      <c r="C518" s="52">
        <v>5.3806000000000001E-3</v>
      </c>
      <c r="D518" s="52">
        <v>-4.1866000000000004E-3</v>
      </c>
      <c r="E518" s="52">
        <v>-2.6507000000000002E-3</v>
      </c>
      <c r="F518" s="52">
        <v>5.3527000000000002E-4</v>
      </c>
      <c r="G518" s="52">
        <v>-3.8490999999999998E-3</v>
      </c>
      <c r="H518" s="52">
        <v>-2.4806999999999997E-4</v>
      </c>
      <c r="I518" s="52">
        <v>-3.9173000000000003E-3</v>
      </c>
      <c r="J518" s="52">
        <v>4.3842000000000004E-3</v>
      </c>
      <c r="K518" s="52">
        <v>7.7115999999999999E-3</v>
      </c>
    </row>
    <row r="519" spans="1:11" x14ac:dyDescent="0.25">
      <c r="A519" s="79">
        <v>893</v>
      </c>
      <c r="B519" s="52">
        <v>-1.2337000000000001E-2</v>
      </c>
      <c r="C519" s="52">
        <v>5.4723999999999997E-3</v>
      </c>
      <c r="D519" s="52">
        <v>-4.0536000000000001E-3</v>
      </c>
      <c r="E519" s="52">
        <v>-2.4312000000000001E-3</v>
      </c>
      <c r="F519" s="52">
        <v>5.6727000000000004E-4</v>
      </c>
      <c r="G519" s="52">
        <v>-3.6204000000000002E-3</v>
      </c>
      <c r="H519" s="52">
        <v>-2.2342E-4</v>
      </c>
      <c r="I519" s="52">
        <v>-3.6540000000000001E-3</v>
      </c>
      <c r="J519" s="52">
        <v>4.0232000000000002E-3</v>
      </c>
      <c r="K519" s="52">
        <v>7.8455E-3</v>
      </c>
    </row>
    <row r="520" spans="1:11" x14ac:dyDescent="0.25">
      <c r="A520" s="79">
        <v>894</v>
      </c>
      <c r="B520" s="52">
        <v>-1.2E-2</v>
      </c>
      <c r="C520" s="52">
        <v>5.5582000000000001E-3</v>
      </c>
      <c r="D520" s="52">
        <v>-3.9207000000000001E-3</v>
      </c>
      <c r="E520" s="52">
        <v>-2.2135000000000002E-3</v>
      </c>
      <c r="F520" s="52">
        <v>5.9703000000000002E-4</v>
      </c>
      <c r="G520" s="52">
        <v>-3.3926999999999998E-3</v>
      </c>
      <c r="H520" s="52">
        <v>-1.9943000000000001E-4</v>
      </c>
      <c r="I520" s="52">
        <v>-3.3931999999999999E-3</v>
      </c>
      <c r="J520" s="52">
        <v>3.666E-3</v>
      </c>
      <c r="K520" s="52">
        <v>7.9772000000000003E-3</v>
      </c>
    </row>
    <row r="521" spans="1:11" x14ac:dyDescent="0.25">
      <c r="A521" s="79">
        <v>895</v>
      </c>
      <c r="B521" s="52">
        <v>-1.1658E-2</v>
      </c>
      <c r="C521" s="52">
        <v>5.6379000000000004E-3</v>
      </c>
      <c r="D521" s="52">
        <v>-3.7878E-3</v>
      </c>
      <c r="E521" s="52">
        <v>-1.9975000000000001E-3</v>
      </c>
      <c r="F521" s="52">
        <v>6.2456999999999996E-4</v>
      </c>
      <c r="G521" s="52">
        <v>-3.1662000000000001E-3</v>
      </c>
      <c r="H521" s="52">
        <v>-1.7609E-4</v>
      </c>
      <c r="I521" s="52">
        <v>-3.1351E-3</v>
      </c>
      <c r="J521" s="52">
        <v>3.3127999999999999E-3</v>
      </c>
      <c r="K521" s="52">
        <v>8.1063999999999997E-3</v>
      </c>
    </row>
    <row r="522" spans="1:11" x14ac:dyDescent="0.25">
      <c r="A522" s="79">
        <v>896</v>
      </c>
      <c r="B522" s="52">
        <v>-1.1311999999999999E-2</v>
      </c>
      <c r="C522" s="52">
        <v>5.7115000000000004E-3</v>
      </c>
      <c r="D522" s="52">
        <v>-3.6549E-3</v>
      </c>
      <c r="E522" s="52">
        <v>-1.7836E-3</v>
      </c>
      <c r="F522" s="52">
        <v>6.4992999999999995E-4</v>
      </c>
      <c r="G522" s="52">
        <v>-2.941E-3</v>
      </c>
      <c r="H522" s="52">
        <v>-1.5338999999999999E-4</v>
      </c>
      <c r="I522" s="52">
        <v>-2.8796999999999998E-3</v>
      </c>
      <c r="J522" s="52">
        <v>2.9637000000000001E-3</v>
      </c>
      <c r="K522" s="52">
        <v>8.2333000000000007E-3</v>
      </c>
    </row>
    <row r="523" spans="1:11" x14ac:dyDescent="0.25">
      <c r="A523" s="79">
        <v>897</v>
      </c>
      <c r="B523" s="52">
        <v>-1.0962E-2</v>
      </c>
      <c r="C523" s="52">
        <v>5.7787999999999997E-3</v>
      </c>
      <c r="D523" s="52">
        <v>-3.5219000000000001E-3</v>
      </c>
      <c r="E523" s="52">
        <v>-1.5717000000000001E-3</v>
      </c>
      <c r="F523" s="52">
        <v>6.7312999999999997E-4</v>
      </c>
      <c r="G523" s="52">
        <v>-2.7169999999999998E-3</v>
      </c>
      <c r="H523" s="52">
        <v>-1.3132000000000001E-4</v>
      </c>
      <c r="I523" s="52">
        <v>-2.6272000000000001E-3</v>
      </c>
      <c r="J523" s="52">
        <v>2.6188000000000001E-3</v>
      </c>
      <c r="K523" s="52">
        <v>8.3576999999999992E-3</v>
      </c>
    </row>
    <row r="524" spans="1:11" x14ac:dyDescent="0.25">
      <c r="A524" s="79">
        <v>898</v>
      </c>
      <c r="B524" s="52">
        <v>-1.0607999999999999E-2</v>
      </c>
      <c r="C524" s="52">
        <v>5.8399999999999997E-3</v>
      </c>
      <c r="D524" s="52">
        <v>-3.3890000000000001E-3</v>
      </c>
      <c r="E524" s="52">
        <v>-1.3619999999999999E-3</v>
      </c>
      <c r="F524" s="52">
        <v>6.9419000000000002E-4</v>
      </c>
      <c r="G524" s="52">
        <v>-2.4946E-3</v>
      </c>
      <c r="H524" s="52">
        <v>-1.0986E-4</v>
      </c>
      <c r="I524" s="52">
        <v>-2.3777999999999998E-3</v>
      </c>
      <c r="J524" s="52">
        <v>2.2782000000000002E-3</v>
      </c>
      <c r="K524" s="52">
        <v>8.4796000000000003E-3</v>
      </c>
    </row>
    <row r="525" spans="1:11" x14ac:dyDescent="0.25">
      <c r="A525" s="79">
        <v>899</v>
      </c>
      <c r="B525" s="52">
        <v>-1.025E-2</v>
      </c>
      <c r="C525" s="52">
        <v>5.8948000000000004E-3</v>
      </c>
      <c r="D525" s="52">
        <v>-3.2560000000000002E-3</v>
      </c>
      <c r="E525" s="52">
        <v>-1.1546E-3</v>
      </c>
      <c r="F525" s="52">
        <v>7.1314999999999996E-4</v>
      </c>
      <c r="G525" s="52">
        <v>-2.2736000000000002E-3</v>
      </c>
      <c r="H525" s="52">
        <v>-8.9011000000000005E-5</v>
      </c>
      <c r="I525" s="52">
        <v>-2.1313E-3</v>
      </c>
      <c r="J525" s="52">
        <v>1.9419999999999999E-3</v>
      </c>
      <c r="K525" s="52">
        <v>8.5988999999999996E-3</v>
      </c>
    </row>
    <row r="526" spans="1:11" x14ac:dyDescent="0.25">
      <c r="A526" s="79">
        <v>900</v>
      </c>
      <c r="B526" s="52">
        <v>-9.8887000000000003E-3</v>
      </c>
      <c r="C526" s="52">
        <v>5.9433000000000003E-3</v>
      </c>
      <c r="D526" s="52">
        <v>-3.1229000000000001E-3</v>
      </c>
      <c r="E526" s="52">
        <v>-9.4956999999999995E-4</v>
      </c>
      <c r="F526" s="52">
        <v>7.3006000000000004E-4</v>
      </c>
      <c r="G526" s="52">
        <v>-2.0542999999999998E-3</v>
      </c>
      <c r="H526" s="52">
        <v>-6.8746999999999998E-5</v>
      </c>
      <c r="I526" s="52">
        <v>-1.8881E-3</v>
      </c>
      <c r="J526" s="52">
        <v>1.6103000000000001E-3</v>
      </c>
      <c r="K526" s="52">
        <v>8.7156999999999998E-3</v>
      </c>
    </row>
    <row r="527" spans="1:11" x14ac:dyDescent="0.25">
      <c r="A527" s="79">
        <v>901</v>
      </c>
      <c r="B527" s="52">
        <v>-9.5233999999999996E-3</v>
      </c>
      <c r="C527" s="52">
        <v>5.9854000000000001E-3</v>
      </c>
      <c r="D527" s="52">
        <v>-2.9897999999999999E-3</v>
      </c>
      <c r="E527" s="52">
        <v>-7.4704999999999997E-4</v>
      </c>
      <c r="F527" s="52">
        <v>7.4494999999999997E-4</v>
      </c>
      <c r="G527" s="52">
        <v>-1.8366999999999999E-3</v>
      </c>
      <c r="H527" s="52">
        <v>-4.9055999999999999E-5</v>
      </c>
      <c r="I527" s="52">
        <v>-1.6479999999999999E-3</v>
      </c>
      <c r="J527" s="52">
        <v>1.2830999999999999E-3</v>
      </c>
      <c r="K527" s="52">
        <v>8.8298000000000005E-3</v>
      </c>
    </row>
    <row r="528" spans="1:11" x14ac:dyDescent="0.25">
      <c r="A528" s="79">
        <v>902</v>
      </c>
      <c r="B528" s="52">
        <v>-9.1544E-3</v>
      </c>
      <c r="C528" s="52">
        <v>6.0212E-3</v>
      </c>
      <c r="D528" s="52">
        <v>-2.8567000000000002E-3</v>
      </c>
      <c r="E528" s="52">
        <v>-5.4712000000000001E-4</v>
      </c>
      <c r="F528" s="52">
        <v>7.5785999999999996E-4</v>
      </c>
      <c r="G528" s="52">
        <v>-1.6209E-3</v>
      </c>
      <c r="H528" s="52">
        <v>-2.9923000000000001E-5</v>
      </c>
      <c r="I528" s="52">
        <v>-1.4113000000000001E-3</v>
      </c>
      <c r="J528" s="52">
        <v>9.6066000000000001E-4</v>
      </c>
      <c r="K528" s="52">
        <v>8.9414000000000004E-3</v>
      </c>
    </row>
    <row r="529" spans="1:11" x14ac:dyDescent="0.25">
      <c r="A529" s="79">
        <v>903</v>
      </c>
      <c r="B529" s="52">
        <v>-8.7817999999999993E-3</v>
      </c>
      <c r="C529" s="52">
        <v>6.0505000000000003E-3</v>
      </c>
      <c r="D529" s="52">
        <v>-2.7234999999999998E-3</v>
      </c>
      <c r="E529" s="52">
        <v>-3.4987000000000001E-4</v>
      </c>
      <c r="F529" s="52">
        <v>7.6886000000000001E-4</v>
      </c>
      <c r="G529" s="52">
        <v>-1.4069E-3</v>
      </c>
      <c r="H529" s="52">
        <v>-1.1328999999999999E-5</v>
      </c>
      <c r="I529" s="52">
        <v>-1.178E-3</v>
      </c>
      <c r="J529" s="52">
        <v>6.4291999999999995E-4</v>
      </c>
      <c r="K529" s="52">
        <v>9.0501999999999996E-3</v>
      </c>
    </row>
    <row r="530" spans="1:11" x14ac:dyDescent="0.25">
      <c r="A530" s="79">
        <v>904</v>
      </c>
      <c r="B530" s="52">
        <v>-8.4057999999999997E-3</v>
      </c>
      <c r="C530" s="52">
        <v>6.0733999999999996E-3</v>
      </c>
      <c r="D530" s="52">
        <v>-2.5902E-3</v>
      </c>
      <c r="E530" s="52">
        <v>-1.5540000000000001E-4</v>
      </c>
      <c r="F530" s="52">
        <v>7.7797999999999995E-4</v>
      </c>
      <c r="G530" s="52">
        <v>-1.1950000000000001E-3</v>
      </c>
      <c r="H530" s="52">
        <v>6.742E-6</v>
      </c>
      <c r="I530" s="52">
        <v>-9.4806999999999997E-4</v>
      </c>
      <c r="J530" s="52">
        <v>3.2997000000000001E-4</v>
      </c>
      <c r="K530" s="52">
        <v>9.1564000000000003E-3</v>
      </c>
    </row>
    <row r="531" spans="1:11" x14ac:dyDescent="0.25">
      <c r="A531" s="79">
        <v>905</v>
      </c>
      <c r="B531" s="52">
        <v>-8.0265000000000006E-3</v>
      </c>
      <c r="C531" s="52">
        <v>6.0898000000000002E-3</v>
      </c>
      <c r="D531" s="52">
        <v>-2.4567E-3</v>
      </c>
      <c r="E531" s="52">
        <v>3.6211000000000003E-5</v>
      </c>
      <c r="F531" s="52">
        <v>7.8531E-4</v>
      </c>
      <c r="G531" s="52">
        <v>-9.8518E-4</v>
      </c>
      <c r="H531" s="52">
        <v>2.4309999999999999E-5</v>
      </c>
      <c r="I531" s="52">
        <v>-7.2166999999999999E-4</v>
      </c>
      <c r="J531" s="52">
        <v>2.1866999999999999E-5</v>
      </c>
      <c r="K531" s="52">
        <v>9.2598999999999997E-3</v>
      </c>
    </row>
    <row r="532" spans="1:11" x14ac:dyDescent="0.25">
      <c r="A532" s="79">
        <v>906</v>
      </c>
      <c r="B532" s="52">
        <v>-7.6439000000000003E-3</v>
      </c>
      <c r="C532" s="52">
        <v>6.0996999999999996E-3</v>
      </c>
      <c r="D532" s="52">
        <v>-2.3232000000000001E-3</v>
      </c>
      <c r="E532" s="52">
        <v>2.2488E-4</v>
      </c>
      <c r="F532" s="52">
        <v>7.9087999999999999E-4</v>
      </c>
      <c r="G532" s="52">
        <v>-7.7749999999999998E-4</v>
      </c>
      <c r="H532" s="52">
        <v>4.1394999999999999E-5</v>
      </c>
      <c r="I532" s="52">
        <v>-4.9881999999999997E-4</v>
      </c>
      <c r="J532" s="52">
        <v>-2.8132999999999999E-4</v>
      </c>
      <c r="K532" s="52">
        <v>9.3606999999999996E-3</v>
      </c>
    </row>
    <row r="533" spans="1:11" x14ac:dyDescent="0.25">
      <c r="A533" s="79">
        <v>907</v>
      </c>
      <c r="B533" s="52">
        <v>-7.2582000000000002E-3</v>
      </c>
      <c r="C533" s="52">
        <v>6.1031999999999996E-3</v>
      </c>
      <c r="D533" s="52">
        <v>-2.1895999999999999E-3</v>
      </c>
      <c r="E533" s="52">
        <v>4.1053999999999998E-4</v>
      </c>
      <c r="F533" s="52">
        <v>7.9478000000000003E-4</v>
      </c>
      <c r="G533" s="52">
        <v>-5.7207000000000004E-4</v>
      </c>
      <c r="H533" s="52">
        <v>5.8017999999999999E-5</v>
      </c>
      <c r="I533" s="52">
        <v>-2.7956999999999998E-4</v>
      </c>
      <c r="J533" s="52">
        <v>-5.7959000000000005E-4</v>
      </c>
      <c r="K533" s="52">
        <v>9.4587000000000004E-3</v>
      </c>
    </row>
    <row r="534" spans="1:11" x14ac:dyDescent="0.25">
      <c r="A534" s="79">
        <v>908</v>
      </c>
      <c r="B534" s="52">
        <v>-6.8694000000000003E-3</v>
      </c>
      <c r="C534" s="52">
        <v>6.1002000000000001E-3</v>
      </c>
      <c r="D534" s="52">
        <v>-2.0558E-3</v>
      </c>
      <c r="E534" s="52">
        <v>5.9310999999999999E-4</v>
      </c>
      <c r="F534" s="52">
        <v>7.9708000000000003E-4</v>
      </c>
      <c r="G534" s="52">
        <v>-3.6897999999999998E-4</v>
      </c>
      <c r="H534" s="52">
        <v>7.4201000000000003E-5</v>
      </c>
      <c r="I534" s="52">
        <v>-6.3965000000000002E-5</v>
      </c>
      <c r="J534" s="52">
        <v>-8.7286000000000004E-4</v>
      </c>
      <c r="K534" s="52">
        <v>9.554E-3</v>
      </c>
    </row>
    <row r="535" spans="1:11" x14ac:dyDescent="0.25">
      <c r="A535" s="79">
        <v>909</v>
      </c>
      <c r="B535" s="52">
        <v>-6.4777999999999997E-3</v>
      </c>
      <c r="C535" s="52">
        <v>6.0908000000000004E-3</v>
      </c>
      <c r="D535" s="52">
        <v>-1.9218E-3</v>
      </c>
      <c r="E535" s="52">
        <v>7.7251000000000002E-4</v>
      </c>
      <c r="F535" s="52">
        <v>7.9783999999999996E-4</v>
      </c>
      <c r="G535" s="52">
        <v>-1.6830999999999999E-4</v>
      </c>
      <c r="H535" s="52">
        <v>8.9964999999999997E-5</v>
      </c>
      <c r="I535" s="52">
        <v>1.4797000000000001E-4</v>
      </c>
      <c r="J535" s="52">
        <v>-1.1611E-3</v>
      </c>
      <c r="K535" s="52">
        <v>9.6466999999999994E-3</v>
      </c>
    </row>
    <row r="536" spans="1:11" x14ac:dyDescent="0.25">
      <c r="A536" s="79">
        <v>910</v>
      </c>
      <c r="B536" s="52">
        <v>-6.0832999999999998E-3</v>
      </c>
      <c r="C536" s="52">
        <v>6.0748E-3</v>
      </c>
      <c r="D536" s="52">
        <v>-1.7876000000000001E-3</v>
      </c>
      <c r="E536" s="52">
        <v>9.4868999999999997E-4</v>
      </c>
      <c r="F536" s="52">
        <v>7.9715000000000005E-4</v>
      </c>
      <c r="G536" s="52">
        <v>2.9858000000000001E-5</v>
      </c>
      <c r="H536" s="52">
        <v>1.0533E-4</v>
      </c>
      <c r="I536" s="52">
        <v>3.5618999999999999E-4</v>
      </c>
      <c r="J536" s="52">
        <v>-1.4442999999999999E-3</v>
      </c>
      <c r="K536" s="52">
        <v>9.7365000000000004E-3</v>
      </c>
    </row>
    <row r="537" spans="1:11" x14ac:dyDescent="0.25">
      <c r="A537" s="79">
        <v>911</v>
      </c>
      <c r="B537" s="52">
        <v>-5.6861999999999998E-3</v>
      </c>
      <c r="C537" s="52">
        <v>6.0524999999999997E-3</v>
      </c>
      <c r="D537" s="52">
        <v>-1.6532000000000001E-3</v>
      </c>
      <c r="E537" s="52">
        <v>1.1215999999999999E-3</v>
      </c>
      <c r="F537" s="52">
        <v>7.9507999999999998E-4</v>
      </c>
      <c r="G537" s="52">
        <v>2.2542999999999999E-4</v>
      </c>
      <c r="H537" s="52">
        <v>1.2032999999999999E-4</v>
      </c>
      <c r="I537" s="52">
        <v>5.6068000000000003E-4</v>
      </c>
      <c r="J537" s="52">
        <v>-1.7225000000000001E-3</v>
      </c>
      <c r="K537" s="52">
        <v>9.8236999999999994E-3</v>
      </c>
    </row>
    <row r="538" spans="1:11" x14ac:dyDescent="0.25">
      <c r="A538" s="79">
        <v>912</v>
      </c>
      <c r="B538" s="52">
        <v>-5.2865000000000004E-3</v>
      </c>
      <c r="C538" s="52">
        <v>6.0236999999999999E-3</v>
      </c>
      <c r="D538" s="52">
        <v>-1.5187E-3</v>
      </c>
      <c r="E538" s="52">
        <v>1.2911000000000001E-3</v>
      </c>
      <c r="F538" s="52">
        <v>7.9171999999999999E-4</v>
      </c>
      <c r="G538" s="52">
        <v>4.1834000000000001E-4</v>
      </c>
      <c r="H538" s="52">
        <v>1.3498000000000001E-4</v>
      </c>
      <c r="I538" s="52">
        <v>7.6141999999999996E-4</v>
      </c>
      <c r="J538" s="52">
        <v>-1.9956000000000002E-3</v>
      </c>
      <c r="K538" s="52">
        <v>9.9082000000000007E-3</v>
      </c>
    </row>
    <row r="539" spans="1:11" x14ac:dyDescent="0.25">
      <c r="A539" s="79">
        <v>913</v>
      </c>
      <c r="B539" s="52">
        <v>-4.8843999999999997E-3</v>
      </c>
      <c r="C539" s="52">
        <v>5.9884999999999999E-3</v>
      </c>
      <c r="D539" s="52">
        <v>-1.3837999999999999E-3</v>
      </c>
      <c r="E539" s="52">
        <v>1.4572999999999999E-3</v>
      </c>
      <c r="F539" s="52">
        <v>7.8715999999999996E-4</v>
      </c>
      <c r="G539" s="52">
        <v>6.0849999999999999E-4</v>
      </c>
      <c r="H539" s="52">
        <v>1.4930999999999999E-4</v>
      </c>
      <c r="I539" s="52">
        <v>9.5838E-4</v>
      </c>
      <c r="J539" s="52">
        <v>-2.2636000000000002E-3</v>
      </c>
      <c r="K539" s="52">
        <v>9.9898999999999995E-3</v>
      </c>
    </row>
    <row r="540" spans="1:11" x14ac:dyDescent="0.25">
      <c r="A540" s="79">
        <v>914</v>
      </c>
      <c r="B540" s="52">
        <v>-4.4800999999999999E-3</v>
      </c>
      <c r="C540" s="52">
        <v>5.947E-3</v>
      </c>
      <c r="D540" s="52">
        <v>-1.2486999999999999E-3</v>
      </c>
      <c r="E540" s="52">
        <v>1.6199999999999999E-3</v>
      </c>
      <c r="F540" s="52">
        <v>7.8145999999999999E-4</v>
      </c>
      <c r="G540" s="52">
        <v>7.9582999999999997E-4</v>
      </c>
      <c r="H540" s="52">
        <v>1.6333999999999999E-4</v>
      </c>
      <c r="I540" s="52">
        <v>1.1515E-3</v>
      </c>
      <c r="J540" s="52">
        <v>-2.5265000000000001E-3</v>
      </c>
      <c r="K540" s="52">
        <v>1.0069E-2</v>
      </c>
    </row>
    <row r="541" spans="1:11" x14ac:dyDescent="0.25">
      <c r="A541" s="79">
        <v>915</v>
      </c>
      <c r="B541" s="52">
        <v>-4.0734999999999999E-3</v>
      </c>
      <c r="C541" s="52">
        <v>5.8991E-3</v>
      </c>
      <c r="D541" s="52">
        <v>-1.1133E-3</v>
      </c>
      <c r="E541" s="52">
        <v>1.7791E-3</v>
      </c>
      <c r="F541" s="52">
        <v>7.7472999999999995E-4</v>
      </c>
      <c r="G541" s="52">
        <v>9.8025999999999994E-4</v>
      </c>
      <c r="H541" s="52">
        <v>1.771E-4</v>
      </c>
      <c r="I541" s="52">
        <v>1.3408999999999999E-3</v>
      </c>
      <c r="J541" s="52">
        <v>-2.7843E-3</v>
      </c>
      <c r="K541" s="52">
        <v>1.0145E-2</v>
      </c>
    </row>
    <row r="542" spans="1:11" x14ac:dyDescent="0.25">
      <c r="A542" s="79">
        <v>916</v>
      </c>
      <c r="B542" s="52">
        <v>-3.6649999999999999E-3</v>
      </c>
      <c r="C542" s="52">
        <v>5.8449000000000001E-3</v>
      </c>
      <c r="D542" s="52">
        <v>-9.7762999999999995E-4</v>
      </c>
      <c r="E542" s="52">
        <v>1.9346999999999999E-3</v>
      </c>
      <c r="F542" s="52">
        <v>7.6705000000000002E-4</v>
      </c>
      <c r="G542" s="52">
        <v>1.1617000000000001E-3</v>
      </c>
      <c r="H542" s="52">
        <v>1.9060999999999999E-4</v>
      </c>
      <c r="I542" s="52">
        <v>1.5264E-3</v>
      </c>
      <c r="J542" s="52">
        <v>-3.0371E-3</v>
      </c>
      <c r="K542" s="52">
        <v>1.0219000000000001E-2</v>
      </c>
    </row>
    <row r="543" spans="1:11" x14ac:dyDescent="0.25">
      <c r="A543" s="79">
        <v>917</v>
      </c>
      <c r="B543" s="52">
        <v>-3.2545999999999999E-3</v>
      </c>
      <c r="C543" s="52">
        <v>5.7844000000000003E-3</v>
      </c>
      <c r="D543" s="52">
        <v>-8.4161999999999995E-4</v>
      </c>
      <c r="E543" s="52">
        <v>2.0868000000000002E-3</v>
      </c>
      <c r="F543" s="52">
        <v>7.5849999999999995E-4</v>
      </c>
      <c r="G543" s="52">
        <v>1.3401000000000001E-3</v>
      </c>
      <c r="H543" s="52">
        <v>2.0389E-4</v>
      </c>
      <c r="I543" s="52">
        <v>1.7082E-3</v>
      </c>
      <c r="J543" s="52">
        <v>-3.2847000000000002E-3</v>
      </c>
      <c r="K543" s="52">
        <v>1.0290000000000001E-2</v>
      </c>
    </row>
    <row r="544" spans="1:11" x14ac:dyDescent="0.25">
      <c r="A544" s="79">
        <v>918</v>
      </c>
      <c r="B544" s="52">
        <v>-2.8424000000000001E-3</v>
      </c>
      <c r="C544" s="52">
        <v>5.7178000000000003E-3</v>
      </c>
      <c r="D544" s="52">
        <v>-7.0529000000000002E-4</v>
      </c>
      <c r="E544" s="52">
        <v>2.2350999999999998E-3</v>
      </c>
      <c r="F544" s="52">
        <v>7.4916000000000002E-4</v>
      </c>
      <c r="G544" s="52">
        <v>1.5154000000000001E-3</v>
      </c>
      <c r="H544" s="52">
        <v>2.1696000000000001E-4</v>
      </c>
      <c r="I544" s="52">
        <v>1.8860000000000001E-3</v>
      </c>
      <c r="J544" s="52">
        <v>-3.5271999999999999E-3</v>
      </c>
      <c r="K544" s="52">
        <v>1.0357999999999999E-2</v>
      </c>
    </row>
    <row r="545" spans="1:11" x14ac:dyDescent="0.25">
      <c r="A545" s="79">
        <v>919</v>
      </c>
      <c r="B545" s="52">
        <v>-2.4285999999999999E-3</v>
      </c>
      <c r="C545" s="52">
        <v>5.6448999999999996E-3</v>
      </c>
      <c r="D545" s="52">
        <v>-5.6860999999999999E-4</v>
      </c>
      <c r="E545" s="52">
        <v>2.3798000000000001E-3</v>
      </c>
      <c r="F545" s="52">
        <v>7.3912999999999995E-4</v>
      </c>
      <c r="G545" s="52">
        <v>1.6875E-3</v>
      </c>
      <c r="H545" s="52">
        <v>2.2986E-4</v>
      </c>
      <c r="I545" s="52">
        <v>2.0601E-3</v>
      </c>
      <c r="J545" s="52">
        <v>-3.7645999999999999E-3</v>
      </c>
      <c r="K545" s="52">
        <v>1.0423999999999999E-2</v>
      </c>
    </row>
    <row r="546" spans="1:11" x14ac:dyDescent="0.25">
      <c r="A546" s="79">
        <v>920</v>
      </c>
      <c r="B546" s="52">
        <v>-2.0133999999999998E-3</v>
      </c>
      <c r="C546" s="52">
        <v>5.5659000000000004E-3</v>
      </c>
      <c r="D546" s="52">
        <v>-4.3156999999999999E-4</v>
      </c>
      <c r="E546" s="52">
        <v>2.5206999999999999E-3</v>
      </c>
      <c r="F546" s="52">
        <v>7.2847999999999999E-4</v>
      </c>
      <c r="G546" s="52">
        <v>1.8563E-3</v>
      </c>
      <c r="H546" s="52">
        <v>2.4261000000000001E-4</v>
      </c>
      <c r="I546" s="52">
        <v>2.2303000000000002E-3</v>
      </c>
      <c r="J546" s="52">
        <v>-3.9969999999999997E-3</v>
      </c>
      <c r="K546" s="52">
        <v>1.0487E-2</v>
      </c>
    </row>
    <row r="547" spans="1:11" x14ac:dyDescent="0.25">
      <c r="A547" s="79">
        <v>921</v>
      </c>
      <c r="B547" s="52">
        <v>-1.5968E-3</v>
      </c>
      <c r="C547" s="52">
        <v>5.4808000000000001E-3</v>
      </c>
      <c r="D547" s="52">
        <v>-2.9415000000000002E-4</v>
      </c>
      <c r="E547" s="52">
        <v>2.6578999999999999E-3</v>
      </c>
      <c r="F547" s="52">
        <v>7.1728999999999998E-4</v>
      </c>
      <c r="G547" s="52">
        <v>2.0217999999999998E-3</v>
      </c>
      <c r="H547" s="52">
        <v>2.5522000000000001E-4</v>
      </c>
      <c r="I547" s="52">
        <v>2.3966999999999999E-3</v>
      </c>
      <c r="J547" s="52">
        <v>-4.2242E-3</v>
      </c>
      <c r="K547" s="52">
        <v>1.0548E-2</v>
      </c>
    </row>
    <row r="548" spans="1:11" x14ac:dyDescent="0.25">
      <c r="A548" s="79">
        <v>922</v>
      </c>
      <c r="B548" s="52">
        <v>-1.1789999999999999E-3</v>
      </c>
      <c r="C548" s="52">
        <v>5.3896999999999999E-3</v>
      </c>
      <c r="D548" s="52">
        <v>-1.5636E-4</v>
      </c>
      <c r="E548" s="52">
        <v>2.7913E-3</v>
      </c>
      <c r="F548" s="52">
        <v>7.0564E-4</v>
      </c>
      <c r="G548" s="52">
        <v>2.1838999999999999E-3</v>
      </c>
      <c r="H548" s="52">
        <v>2.6771E-4</v>
      </c>
      <c r="I548" s="52">
        <v>2.5592000000000002E-3</v>
      </c>
      <c r="J548" s="52">
        <v>-4.4463999999999997E-3</v>
      </c>
      <c r="K548" s="52">
        <v>1.0606000000000001E-2</v>
      </c>
    </row>
    <row r="549" spans="1:11" x14ac:dyDescent="0.25">
      <c r="A549" s="79">
        <v>923</v>
      </c>
      <c r="B549" s="52">
        <v>-7.6017999999999995E-4</v>
      </c>
      <c r="C549" s="52">
        <v>5.2925999999999997E-3</v>
      </c>
      <c r="D549" s="52">
        <v>-1.8173E-5</v>
      </c>
      <c r="E549" s="52">
        <v>2.9207999999999999E-3</v>
      </c>
      <c r="F549" s="52">
        <v>6.9362000000000004E-4</v>
      </c>
      <c r="G549" s="52">
        <v>2.3425999999999998E-3</v>
      </c>
      <c r="H549" s="52">
        <v>2.8011000000000003E-4</v>
      </c>
      <c r="I549" s="52">
        <v>2.7177999999999998E-3</v>
      </c>
      <c r="J549" s="52">
        <v>-4.6635000000000001E-3</v>
      </c>
      <c r="K549" s="52">
        <v>1.0661E-2</v>
      </c>
    </row>
    <row r="550" spans="1:11" x14ac:dyDescent="0.25">
      <c r="A550" s="79">
        <v>924</v>
      </c>
      <c r="B550" s="52">
        <v>-3.4044000000000001E-4</v>
      </c>
      <c r="C550" s="52">
        <v>5.1895999999999999E-3</v>
      </c>
      <c r="D550" s="52">
        <v>1.2040999999999999E-4</v>
      </c>
      <c r="E550" s="52">
        <v>3.0465000000000002E-3</v>
      </c>
      <c r="F550" s="52">
        <v>6.8128999999999998E-4</v>
      </c>
      <c r="G550" s="52">
        <v>2.4978000000000001E-3</v>
      </c>
      <c r="H550" s="52">
        <v>2.9244999999999998E-4</v>
      </c>
      <c r="I550" s="52">
        <v>2.8727000000000002E-3</v>
      </c>
      <c r="J550" s="52">
        <v>-4.8755999999999999E-3</v>
      </c>
      <c r="K550" s="52">
        <v>1.0714E-2</v>
      </c>
    </row>
    <row r="551" spans="1:11" x14ac:dyDescent="0.25">
      <c r="A551" s="79">
        <v>925</v>
      </c>
      <c r="B551" s="52">
        <v>8.0062999999999996E-5</v>
      </c>
      <c r="C551" s="52">
        <v>5.0807999999999999E-3</v>
      </c>
      <c r="D551" s="52">
        <v>2.5939000000000002E-4</v>
      </c>
      <c r="E551" s="52">
        <v>3.1681999999999999E-3</v>
      </c>
      <c r="F551" s="52">
        <v>6.6874000000000002E-4</v>
      </c>
      <c r="G551" s="52">
        <v>2.6494000000000001E-3</v>
      </c>
      <c r="H551" s="52">
        <v>3.0473000000000002E-4</v>
      </c>
      <c r="I551" s="52">
        <v>3.0236999999999998E-3</v>
      </c>
      <c r="J551" s="52">
        <v>-5.0825999999999996E-3</v>
      </c>
      <c r="K551" s="52">
        <v>1.0763999999999999E-2</v>
      </c>
    </row>
    <row r="552" spans="1:11" x14ac:dyDescent="0.25">
      <c r="A552" s="79">
        <v>926</v>
      </c>
      <c r="B552" s="52">
        <v>5.0117E-4</v>
      </c>
      <c r="C552" s="52">
        <v>4.9661999999999996E-3</v>
      </c>
      <c r="D552" s="52">
        <v>3.9878E-4</v>
      </c>
      <c r="E552" s="52">
        <v>3.2861000000000001E-3</v>
      </c>
      <c r="F552" s="52">
        <v>6.5605000000000004E-4</v>
      </c>
      <c r="G552" s="52">
        <v>2.7973999999999998E-3</v>
      </c>
      <c r="H552" s="52">
        <v>3.1697000000000002E-4</v>
      </c>
      <c r="I552" s="52">
        <v>3.1708000000000001E-3</v>
      </c>
      <c r="J552" s="52">
        <v>-5.2846000000000004E-3</v>
      </c>
      <c r="K552" s="52">
        <v>1.0812E-2</v>
      </c>
    </row>
    <row r="553" spans="1:11" x14ac:dyDescent="0.25">
      <c r="A553" s="79">
        <v>927</v>
      </c>
      <c r="B553" s="52">
        <v>9.2274000000000002E-4</v>
      </c>
      <c r="C553" s="52">
        <v>4.8459000000000002E-3</v>
      </c>
      <c r="D553" s="52">
        <v>5.3857000000000004E-4</v>
      </c>
      <c r="E553" s="52">
        <v>3.3999999999999998E-3</v>
      </c>
      <c r="F553" s="52">
        <v>6.4329000000000003E-4</v>
      </c>
      <c r="G553" s="52">
        <v>2.9418000000000001E-3</v>
      </c>
      <c r="H553" s="52">
        <v>3.2920999999999997E-4</v>
      </c>
      <c r="I553" s="52">
        <v>3.3140999999999999E-3</v>
      </c>
      <c r="J553" s="52">
        <v>-5.4815999999999997E-3</v>
      </c>
      <c r="K553" s="52">
        <v>1.0858E-2</v>
      </c>
    </row>
    <row r="554" spans="1:11" x14ac:dyDescent="0.25">
      <c r="A554" s="79">
        <v>928</v>
      </c>
      <c r="B554" s="52">
        <v>1.3446E-3</v>
      </c>
      <c r="C554" s="52">
        <v>4.7199E-3</v>
      </c>
      <c r="D554" s="52">
        <v>6.7876000000000004E-4</v>
      </c>
      <c r="E554" s="52">
        <v>3.5100000000000001E-3</v>
      </c>
      <c r="F554" s="52">
        <v>6.3053999999999996E-4</v>
      </c>
      <c r="G554" s="52">
        <v>3.0823999999999999E-3</v>
      </c>
      <c r="H554" s="52">
        <v>3.4144999999999998E-4</v>
      </c>
      <c r="I554" s="52">
        <v>3.4535999999999998E-3</v>
      </c>
      <c r="J554" s="52">
        <v>-5.6736E-3</v>
      </c>
      <c r="K554" s="52">
        <v>1.09E-2</v>
      </c>
    </row>
    <row r="555" spans="1:11" x14ac:dyDescent="0.25">
      <c r="A555" s="79">
        <v>929</v>
      </c>
      <c r="B555" s="52">
        <v>1.7665999999999999E-3</v>
      </c>
      <c r="C555" s="52">
        <v>4.5884000000000003E-3</v>
      </c>
      <c r="D555" s="52">
        <v>8.1935999999999999E-4</v>
      </c>
      <c r="E555" s="52">
        <v>3.6159999999999999E-3</v>
      </c>
      <c r="F555" s="52">
        <v>6.1786999999999996E-4</v>
      </c>
      <c r="G555" s="52">
        <v>3.2193E-3</v>
      </c>
      <c r="H555" s="52">
        <v>3.5372000000000002E-4</v>
      </c>
      <c r="I555" s="52">
        <v>3.5893000000000001E-3</v>
      </c>
      <c r="J555" s="52">
        <v>-5.8606999999999999E-3</v>
      </c>
      <c r="K555" s="52">
        <v>1.0940999999999999E-2</v>
      </c>
    </row>
    <row r="556" spans="1:11" x14ac:dyDescent="0.25">
      <c r="A556" s="79">
        <v>930</v>
      </c>
      <c r="B556" s="52">
        <v>2.1887E-3</v>
      </c>
      <c r="C556" s="52">
        <v>4.4514999999999997E-3</v>
      </c>
      <c r="D556" s="52">
        <v>9.6035000000000001E-4</v>
      </c>
      <c r="E556" s="52">
        <v>3.7179000000000001E-3</v>
      </c>
      <c r="F556" s="52">
        <v>6.0535999999999999E-4</v>
      </c>
      <c r="G556" s="52">
        <v>3.3524000000000002E-3</v>
      </c>
      <c r="H556" s="52">
        <v>3.6602999999999999E-4</v>
      </c>
      <c r="I556" s="52">
        <v>3.7212E-3</v>
      </c>
      <c r="J556" s="52">
        <v>-6.0426999999999998E-3</v>
      </c>
      <c r="K556" s="52">
        <v>1.0978999999999999E-2</v>
      </c>
    </row>
    <row r="557" spans="1:11" x14ac:dyDescent="0.25">
      <c r="A557" s="79">
        <v>931</v>
      </c>
      <c r="B557" s="52">
        <v>2.6105E-3</v>
      </c>
      <c r="C557" s="52">
        <v>4.3092E-3</v>
      </c>
      <c r="D557" s="52">
        <v>1.1016999999999999E-3</v>
      </c>
      <c r="E557" s="52">
        <v>3.8157999999999998E-3</v>
      </c>
      <c r="F557" s="52">
        <v>5.9307000000000001E-4</v>
      </c>
      <c r="G557" s="52">
        <v>3.4816000000000001E-3</v>
      </c>
      <c r="H557" s="52">
        <v>3.7840999999999998E-4</v>
      </c>
      <c r="I557" s="52">
        <v>3.8492999999999999E-3</v>
      </c>
      <c r="J557" s="52">
        <v>-6.2199000000000004E-3</v>
      </c>
      <c r="K557" s="52">
        <v>1.1015E-2</v>
      </c>
    </row>
    <row r="558" spans="1:11" x14ac:dyDescent="0.25">
      <c r="A558" s="79">
        <v>932</v>
      </c>
      <c r="B558" s="52">
        <v>3.0320999999999998E-3</v>
      </c>
      <c r="C558" s="52">
        <v>4.1615999999999997E-3</v>
      </c>
      <c r="D558" s="52">
        <v>1.2435E-3</v>
      </c>
      <c r="E558" s="52">
        <v>3.9097000000000003E-3</v>
      </c>
      <c r="F558" s="52">
        <v>5.8107999999999999E-4</v>
      </c>
      <c r="G558" s="52">
        <v>3.6069000000000001E-3</v>
      </c>
      <c r="H558" s="52">
        <v>3.9085999999999998E-4</v>
      </c>
      <c r="I558" s="52">
        <v>3.9735999999999999E-3</v>
      </c>
      <c r="J558" s="52">
        <v>-6.3921000000000004E-3</v>
      </c>
      <c r="K558" s="52">
        <v>1.1048000000000001E-2</v>
      </c>
    </row>
    <row r="559" spans="1:11" x14ac:dyDescent="0.25">
      <c r="A559" s="79">
        <v>933</v>
      </c>
      <c r="B559" s="52">
        <v>3.4532E-3</v>
      </c>
      <c r="C559" s="52">
        <v>4.0089000000000001E-3</v>
      </c>
      <c r="D559" s="52">
        <v>1.3856000000000001E-3</v>
      </c>
      <c r="E559" s="52">
        <v>3.9995999999999999E-3</v>
      </c>
      <c r="F559" s="52">
        <v>5.6944000000000005E-4</v>
      </c>
      <c r="G559" s="52">
        <v>3.7282000000000001E-3</v>
      </c>
      <c r="H559" s="52">
        <v>4.0339999999999999E-4</v>
      </c>
      <c r="I559" s="52">
        <v>4.0940999999999998E-3</v>
      </c>
      <c r="J559" s="52">
        <v>-6.5594E-3</v>
      </c>
      <c r="K559" s="52">
        <v>1.1079E-2</v>
      </c>
    </row>
    <row r="560" spans="1:11" x14ac:dyDescent="0.25">
      <c r="A560" s="79">
        <v>934</v>
      </c>
      <c r="B560" s="52">
        <v>3.8736E-3</v>
      </c>
      <c r="C560" s="52">
        <v>3.8511000000000001E-3</v>
      </c>
      <c r="D560" s="52">
        <v>1.5280999999999999E-3</v>
      </c>
      <c r="E560" s="52">
        <v>4.0854000000000003E-3</v>
      </c>
      <c r="F560" s="52">
        <v>5.5822000000000001E-4</v>
      </c>
      <c r="G560" s="52">
        <v>3.8455999999999998E-3</v>
      </c>
      <c r="H560" s="52">
        <v>4.1604000000000001E-4</v>
      </c>
      <c r="I560" s="52">
        <v>4.2109000000000001E-3</v>
      </c>
      <c r="J560" s="52">
        <v>-6.7218E-3</v>
      </c>
      <c r="K560" s="52">
        <v>1.1107000000000001E-2</v>
      </c>
    </row>
    <row r="561" spans="1:11" x14ac:dyDescent="0.25">
      <c r="A561" s="79">
        <v>935</v>
      </c>
      <c r="B561" s="52">
        <v>4.2931999999999996E-3</v>
      </c>
      <c r="C561" s="52">
        <v>3.6882999999999998E-3</v>
      </c>
      <c r="D561" s="52">
        <v>1.6708999999999999E-3</v>
      </c>
      <c r="E561" s="52">
        <v>4.1672000000000002E-3</v>
      </c>
      <c r="F561" s="52">
        <v>5.4746000000000005E-4</v>
      </c>
      <c r="G561" s="52">
        <v>3.9591000000000001E-3</v>
      </c>
      <c r="H561" s="52">
        <v>4.2880000000000001E-4</v>
      </c>
      <c r="I561" s="52">
        <v>4.3239999999999997E-3</v>
      </c>
      <c r="J561" s="52">
        <v>-6.8793999999999999E-3</v>
      </c>
      <c r="K561" s="52">
        <v>1.1133000000000001E-2</v>
      </c>
    </row>
    <row r="562" spans="1:11" x14ac:dyDescent="0.25">
      <c r="A562" s="79">
        <v>936</v>
      </c>
      <c r="B562" s="52">
        <v>4.7118999999999998E-3</v>
      </c>
      <c r="C562" s="52">
        <v>3.5208000000000001E-3</v>
      </c>
      <c r="D562" s="52">
        <v>1.8139E-3</v>
      </c>
      <c r="E562" s="52">
        <v>4.2449000000000002E-3</v>
      </c>
      <c r="F562" s="52">
        <v>5.3722000000000004E-4</v>
      </c>
      <c r="G562" s="52">
        <v>4.0685000000000001E-3</v>
      </c>
      <c r="H562" s="52">
        <v>4.4168000000000001E-4</v>
      </c>
      <c r="I562" s="52">
        <v>4.4333000000000003E-3</v>
      </c>
      <c r="J562" s="52">
        <v>-7.0321999999999997E-3</v>
      </c>
      <c r="K562" s="52">
        <v>1.1157E-2</v>
      </c>
    </row>
    <row r="563" spans="1:11" x14ac:dyDescent="0.25">
      <c r="A563" s="79">
        <v>937</v>
      </c>
      <c r="B563" s="52">
        <v>5.1294000000000001E-3</v>
      </c>
      <c r="C563" s="52">
        <v>3.3486000000000002E-3</v>
      </c>
      <c r="D563" s="52">
        <v>1.9572999999999999E-3</v>
      </c>
      <c r="E563" s="52">
        <v>4.3185999999999997E-3</v>
      </c>
      <c r="F563" s="52">
        <v>5.2753000000000001E-4</v>
      </c>
      <c r="G563" s="52">
        <v>4.1739000000000004E-3</v>
      </c>
      <c r="H563" s="52">
        <v>4.5469E-4</v>
      </c>
      <c r="I563" s="52">
        <v>4.5389999999999996E-3</v>
      </c>
      <c r="J563" s="52">
        <v>-7.1802000000000003E-3</v>
      </c>
      <c r="K563" s="52">
        <v>1.1179E-2</v>
      </c>
    </row>
    <row r="564" spans="1:11" x14ac:dyDescent="0.25">
      <c r="A564" s="79">
        <v>938</v>
      </c>
      <c r="B564" s="52">
        <v>5.5456999999999998E-3</v>
      </c>
      <c r="C564" s="52">
        <v>3.1717999999999998E-3</v>
      </c>
      <c r="D564" s="52">
        <v>2.1009000000000002E-3</v>
      </c>
      <c r="E564" s="52">
        <v>4.3883000000000004E-3</v>
      </c>
      <c r="F564" s="52">
        <v>5.1844E-4</v>
      </c>
      <c r="G564" s="52">
        <v>4.2753000000000001E-3</v>
      </c>
      <c r="H564" s="52">
        <v>4.6785000000000001E-4</v>
      </c>
      <c r="I564" s="52">
        <v>4.6408999999999999E-3</v>
      </c>
      <c r="J564" s="52">
        <v>-7.3233999999999999E-3</v>
      </c>
      <c r="K564" s="52">
        <v>1.1198E-2</v>
      </c>
    </row>
    <row r="565" spans="1:11" x14ac:dyDescent="0.25">
      <c r="A565" s="79">
        <v>939</v>
      </c>
      <c r="B565" s="52">
        <v>5.9604000000000002E-3</v>
      </c>
      <c r="C565" s="52">
        <v>2.9905000000000001E-3</v>
      </c>
      <c r="D565" s="52">
        <v>2.2445999999999998E-3</v>
      </c>
      <c r="E565" s="52">
        <v>4.4539999999999996E-3</v>
      </c>
      <c r="F565" s="52">
        <v>5.0998999999999999E-4</v>
      </c>
      <c r="G565" s="52">
        <v>4.3727000000000002E-3</v>
      </c>
      <c r="H565" s="52">
        <v>4.8115000000000001E-4</v>
      </c>
      <c r="I565" s="52">
        <v>4.7393000000000001E-3</v>
      </c>
      <c r="J565" s="52">
        <v>-7.4618999999999996E-3</v>
      </c>
      <c r="K565" s="52">
        <v>1.1216E-2</v>
      </c>
    </row>
    <row r="566" spans="1:11" x14ac:dyDescent="0.25">
      <c r="A566" s="79">
        <v>940</v>
      </c>
      <c r="B566" s="52">
        <v>6.3736000000000001E-3</v>
      </c>
      <c r="C566" s="52">
        <v>2.8051E-3</v>
      </c>
      <c r="D566" s="52">
        <v>2.3885999999999998E-3</v>
      </c>
      <c r="E566" s="52">
        <v>4.5158000000000004E-3</v>
      </c>
      <c r="F566" s="52">
        <v>5.0219999999999996E-4</v>
      </c>
      <c r="G566" s="52">
        <v>4.4660999999999998E-3</v>
      </c>
      <c r="H566" s="52">
        <v>4.9459000000000005E-4</v>
      </c>
      <c r="I566" s="52">
        <v>4.8339999999999998E-3</v>
      </c>
      <c r="J566" s="52">
        <v>-7.5957999999999998E-3</v>
      </c>
      <c r="K566" s="52">
        <v>1.1231E-2</v>
      </c>
    </row>
    <row r="567" spans="1:11" x14ac:dyDescent="0.25">
      <c r="A567" s="79">
        <v>941</v>
      </c>
      <c r="B567" s="52">
        <v>6.7849E-3</v>
      </c>
      <c r="C567" s="52">
        <v>2.6155000000000002E-3</v>
      </c>
      <c r="D567" s="52">
        <v>2.5325999999999999E-3</v>
      </c>
      <c r="E567" s="52">
        <v>4.5735999999999997E-3</v>
      </c>
      <c r="F567" s="52">
        <v>4.9510999999999999E-4</v>
      </c>
      <c r="G567" s="52">
        <v>4.5554000000000002E-3</v>
      </c>
      <c r="H567" s="52">
        <v>5.0819999999999999E-4</v>
      </c>
      <c r="I567" s="52">
        <v>4.9251E-3</v>
      </c>
      <c r="J567" s="52">
        <v>-7.7250000000000001E-3</v>
      </c>
      <c r="K567" s="52">
        <v>1.1244000000000001E-2</v>
      </c>
    </row>
    <row r="568" spans="1:11" x14ac:dyDescent="0.25">
      <c r="A568" s="79">
        <v>942</v>
      </c>
      <c r="B568" s="52">
        <v>7.1942999999999998E-3</v>
      </c>
      <c r="C568" s="52">
        <v>2.4218999999999998E-3</v>
      </c>
      <c r="D568" s="52">
        <v>2.6767000000000002E-3</v>
      </c>
      <c r="E568" s="52">
        <v>4.6275999999999999E-3</v>
      </c>
      <c r="F568" s="52">
        <v>4.8873999999999999E-4</v>
      </c>
      <c r="G568" s="52">
        <v>4.6407999999999996E-3</v>
      </c>
      <c r="H568" s="52">
        <v>5.2194999999999997E-4</v>
      </c>
      <c r="I568" s="52">
        <v>5.0127000000000001E-3</v>
      </c>
      <c r="J568" s="52">
        <v>-7.8496E-3</v>
      </c>
      <c r="K568" s="52">
        <v>1.1254E-2</v>
      </c>
    </row>
    <row r="569" spans="1:11" x14ac:dyDescent="0.25">
      <c r="A569" s="79">
        <v>943</v>
      </c>
      <c r="B569" s="52">
        <v>7.6014000000000003E-3</v>
      </c>
      <c r="C569" s="52">
        <v>2.2246000000000002E-3</v>
      </c>
      <c r="D569" s="52">
        <v>2.8208E-3</v>
      </c>
      <c r="E569" s="52">
        <v>4.6776999999999999E-3</v>
      </c>
      <c r="F569" s="52">
        <v>4.8312000000000002E-4</v>
      </c>
      <c r="G569" s="52">
        <v>4.7222000000000002E-3</v>
      </c>
      <c r="H569" s="52">
        <v>5.3585999999999998E-4</v>
      </c>
      <c r="I569" s="52">
        <v>5.0968000000000003E-3</v>
      </c>
      <c r="J569" s="52">
        <v>-7.9696999999999997E-3</v>
      </c>
      <c r="K569" s="52">
        <v>1.1263E-2</v>
      </c>
    </row>
    <row r="570" spans="1:11" x14ac:dyDescent="0.25">
      <c r="A570" s="79">
        <v>944</v>
      </c>
      <c r="B570" s="52">
        <v>8.0062999999999992E-3</v>
      </c>
      <c r="C570" s="52">
        <v>2.0236999999999998E-3</v>
      </c>
      <c r="D570" s="52">
        <v>2.9648999999999999E-3</v>
      </c>
      <c r="E570" s="52">
        <v>4.7239999999999999E-3</v>
      </c>
      <c r="F570" s="52">
        <v>4.7825E-4</v>
      </c>
      <c r="G570" s="52">
        <v>4.7996999999999996E-3</v>
      </c>
      <c r="H570" s="52">
        <v>5.4993000000000002E-4</v>
      </c>
      <c r="I570" s="52">
        <v>5.1774000000000004E-3</v>
      </c>
      <c r="J570" s="52">
        <v>-8.0852000000000007E-3</v>
      </c>
      <c r="K570" s="52">
        <v>1.1269E-2</v>
      </c>
    </row>
    <row r="571" spans="1:11" x14ac:dyDescent="0.25">
      <c r="A571" s="79">
        <v>945</v>
      </c>
      <c r="B571" s="52">
        <v>8.4086000000000004E-3</v>
      </c>
      <c r="C571" s="52">
        <v>1.8194000000000001E-3</v>
      </c>
      <c r="D571" s="52">
        <v>3.1088999999999999E-3</v>
      </c>
      <c r="E571" s="52">
        <v>4.7666000000000002E-3</v>
      </c>
      <c r="F571" s="52">
        <v>4.7415000000000001E-4</v>
      </c>
      <c r="G571" s="52">
        <v>4.8732000000000003E-3</v>
      </c>
      <c r="H571" s="52">
        <v>5.6413999999999998E-4</v>
      </c>
      <c r="I571" s="52">
        <v>5.2545999999999999E-3</v>
      </c>
      <c r="J571" s="52">
        <v>-8.1963000000000001E-3</v>
      </c>
      <c r="K571" s="52">
        <v>1.1273999999999999E-2</v>
      </c>
    </row>
    <row r="572" spans="1:11" x14ac:dyDescent="0.25">
      <c r="A572" s="79">
        <v>946</v>
      </c>
      <c r="B572" s="52">
        <v>8.8082000000000004E-3</v>
      </c>
      <c r="C572" s="52">
        <v>1.6119000000000001E-3</v>
      </c>
      <c r="D572" s="52">
        <v>3.2526E-3</v>
      </c>
      <c r="E572" s="52">
        <v>4.8054999999999999E-3</v>
      </c>
      <c r="F572" s="52">
        <v>4.7083999999999998E-4</v>
      </c>
      <c r="G572" s="52">
        <v>4.9427999999999998E-3</v>
      </c>
      <c r="H572" s="52">
        <v>5.7850000000000002E-4</v>
      </c>
      <c r="I572" s="52">
        <v>5.3283999999999996E-3</v>
      </c>
      <c r="J572" s="52">
        <v>-8.3029999999999996E-3</v>
      </c>
      <c r="K572" s="52">
        <v>1.1276E-2</v>
      </c>
    </row>
    <row r="573" spans="1:11" x14ac:dyDescent="0.25">
      <c r="A573" s="79">
        <v>947</v>
      </c>
      <c r="B573" s="52">
        <v>9.2049000000000002E-3</v>
      </c>
      <c r="C573" s="52">
        <v>1.4013999999999999E-3</v>
      </c>
      <c r="D573" s="52">
        <v>3.3961999999999998E-3</v>
      </c>
      <c r="E573" s="52">
        <v>4.8408000000000001E-3</v>
      </c>
      <c r="F573" s="52">
        <v>4.683E-4</v>
      </c>
      <c r="G573" s="52">
        <v>5.0086999999999996E-3</v>
      </c>
      <c r="H573" s="52">
        <v>5.9299999999999999E-4</v>
      </c>
      <c r="I573" s="52">
        <v>5.3988999999999999E-3</v>
      </c>
      <c r="J573" s="52">
        <v>-8.4052999999999992E-3</v>
      </c>
      <c r="K573" s="52">
        <v>1.1277000000000001E-2</v>
      </c>
    </row>
    <row r="574" spans="1:11" x14ac:dyDescent="0.25">
      <c r="A574" s="79">
        <v>948</v>
      </c>
      <c r="B574" s="52">
        <v>9.5984999999999994E-3</v>
      </c>
      <c r="C574" s="52">
        <v>1.1881000000000001E-3</v>
      </c>
      <c r="D574" s="52">
        <v>3.5393999999999998E-3</v>
      </c>
      <c r="E574" s="52">
        <v>4.8725000000000001E-3</v>
      </c>
      <c r="F574" s="52">
        <v>4.6654999999999998E-4</v>
      </c>
      <c r="G574" s="52">
        <v>5.0707E-3</v>
      </c>
      <c r="H574" s="52">
        <v>6.0762999999999995E-4</v>
      </c>
      <c r="I574" s="52">
        <v>5.4660999999999998E-3</v>
      </c>
      <c r="J574" s="52">
        <v>-8.5033999999999995E-3</v>
      </c>
      <c r="K574" s="52">
        <v>1.1275E-2</v>
      </c>
    </row>
    <row r="575" spans="1:11" x14ac:dyDescent="0.25">
      <c r="A575" s="79">
        <v>949</v>
      </c>
      <c r="B575" s="52">
        <v>9.9889000000000002E-3</v>
      </c>
      <c r="C575" s="52">
        <v>9.7216999999999996E-4</v>
      </c>
      <c r="D575" s="52">
        <v>3.6822999999999999E-3</v>
      </c>
      <c r="E575" s="52">
        <v>4.9007E-3</v>
      </c>
      <c r="F575" s="52">
        <v>4.6558999999999999E-4</v>
      </c>
      <c r="G575" s="52">
        <v>5.1289999999999999E-3</v>
      </c>
      <c r="H575" s="52">
        <v>6.2239000000000001E-4</v>
      </c>
      <c r="I575" s="52">
        <v>5.5300999999999996E-3</v>
      </c>
      <c r="J575" s="52">
        <v>-8.5971999999999993E-3</v>
      </c>
      <c r="K575" s="52">
        <v>1.1272000000000001E-2</v>
      </c>
    </row>
    <row r="576" spans="1:11" x14ac:dyDescent="0.25">
      <c r="A576" s="79">
        <v>950</v>
      </c>
      <c r="B576" s="52">
        <v>1.0376E-2</v>
      </c>
      <c r="C576" s="52">
        <v>7.5389999999999995E-4</v>
      </c>
      <c r="D576" s="52">
        <v>3.8246999999999999E-3</v>
      </c>
      <c r="E576" s="52">
        <v>4.9255000000000002E-3</v>
      </c>
      <c r="F576" s="52">
        <v>4.6540999999999998E-4</v>
      </c>
      <c r="G576" s="52">
        <v>5.1837000000000003E-3</v>
      </c>
      <c r="H576" s="52">
        <v>6.3725999999999995E-4</v>
      </c>
      <c r="I576" s="52">
        <v>5.5907999999999999E-3</v>
      </c>
      <c r="J576" s="52">
        <v>-8.6868999999999991E-3</v>
      </c>
      <c r="K576" s="52">
        <v>1.1266999999999999E-2</v>
      </c>
    </row>
    <row r="577" spans="1:11" x14ac:dyDescent="0.25">
      <c r="A577" s="79">
        <v>951</v>
      </c>
      <c r="B577" s="52">
        <v>1.0758999999999999E-2</v>
      </c>
      <c r="C577" s="52">
        <v>5.3350000000000001E-4</v>
      </c>
      <c r="D577" s="52">
        <v>3.9665999999999998E-3</v>
      </c>
      <c r="E577" s="52">
        <v>4.9468999999999997E-3</v>
      </c>
      <c r="F577" s="52">
        <v>4.66E-4</v>
      </c>
      <c r="G577" s="52">
        <v>5.2347000000000001E-3</v>
      </c>
      <c r="H577" s="52">
        <v>6.5224E-4</v>
      </c>
      <c r="I577" s="52">
        <v>5.6484999999999999E-3</v>
      </c>
      <c r="J577" s="52">
        <v>-8.7725000000000008E-3</v>
      </c>
      <c r="K577" s="52">
        <v>1.1259999999999999E-2</v>
      </c>
    </row>
    <row r="578" spans="1:11" x14ac:dyDescent="0.25">
      <c r="A578" s="79">
        <v>952</v>
      </c>
      <c r="B578" s="52">
        <v>1.1139E-2</v>
      </c>
      <c r="C578" s="52">
        <v>3.1121000000000002E-4</v>
      </c>
      <c r="D578" s="52">
        <v>4.1078E-3</v>
      </c>
      <c r="E578" s="52">
        <v>4.9652000000000003E-3</v>
      </c>
      <c r="F578" s="52">
        <v>4.6736E-4</v>
      </c>
      <c r="G578" s="52">
        <v>5.2823000000000002E-3</v>
      </c>
      <c r="H578" s="52">
        <v>6.6730999999999995E-4</v>
      </c>
      <c r="I578" s="52">
        <v>5.7031E-3</v>
      </c>
      <c r="J578" s="52">
        <v>-8.8540000000000008E-3</v>
      </c>
      <c r="K578" s="52">
        <v>1.1251000000000001E-2</v>
      </c>
    </row>
    <row r="579" spans="1:11" x14ac:dyDescent="0.25">
      <c r="A579" s="79">
        <v>953</v>
      </c>
      <c r="B579" s="52">
        <v>1.1514E-2</v>
      </c>
      <c r="C579" s="52">
        <v>8.7264999999999999E-5</v>
      </c>
      <c r="D579" s="52">
        <v>4.2483E-3</v>
      </c>
      <c r="E579" s="52">
        <v>4.9801999999999997E-3</v>
      </c>
      <c r="F579" s="52">
        <v>4.6946999999999999E-4</v>
      </c>
      <c r="G579" s="52">
        <v>5.3263E-3</v>
      </c>
      <c r="H579" s="52">
        <v>6.8245999999999997E-4</v>
      </c>
      <c r="I579" s="52">
        <v>5.7546999999999997E-3</v>
      </c>
      <c r="J579" s="52">
        <v>-8.9315999999999996E-3</v>
      </c>
      <c r="K579" s="52">
        <v>1.124E-2</v>
      </c>
    </row>
    <row r="580" spans="1:11" x14ac:dyDescent="0.25">
      <c r="A580" s="79">
        <v>954</v>
      </c>
      <c r="B580" s="52">
        <v>1.1886000000000001E-2</v>
      </c>
      <c r="C580" s="52">
        <v>-1.3808000000000001E-4</v>
      </c>
      <c r="D580" s="52">
        <v>4.3880000000000004E-3</v>
      </c>
      <c r="E580" s="52">
        <v>4.9921999999999996E-3</v>
      </c>
      <c r="F580" s="52">
        <v>4.7230999999999998E-4</v>
      </c>
      <c r="G580" s="52">
        <v>5.3670000000000002E-3</v>
      </c>
      <c r="H580" s="52">
        <v>6.9766999999999995E-4</v>
      </c>
      <c r="I580" s="52">
        <v>5.8034000000000002E-3</v>
      </c>
      <c r="J580" s="52">
        <v>-9.0053000000000008E-3</v>
      </c>
      <c r="K580" s="52">
        <v>1.1228E-2</v>
      </c>
    </row>
    <row r="581" spans="1:11" x14ac:dyDescent="0.25">
      <c r="A581" s="79">
        <v>955</v>
      </c>
      <c r="B581" s="52">
        <v>1.2253E-2</v>
      </c>
      <c r="C581" s="52">
        <v>-3.6457999999999998E-4</v>
      </c>
      <c r="D581" s="52">
        <v>4.5269000000000004E-3</v>
      </c>
      <c r="E581" s="52">
        <v>5.0011999999999999E-3</v>
      </c>
      <c r="F581" s="52">
        <v>4.7586999999999998E-4</v>
      </c>
      <c r="G581" s="52">
        <v>5.4044000000000002E-3</v>
      </c>
      <c r="H581" s="52">
        <v>7.1294000000000001E-4</v>
      </c>
      <c r="I581" s="52">
        <v>5.8491999999999997E-3</v>
      </c>
      <c r="J581" s="52">
        <v>-9.0752999999999997E-3</v>
      </c>
      <c r="K581" s="52">
        <v>1.1214E-2</v>
      </c>
    </row>
    <row r="582" spans="1:11" x14ac:dyDescent="0.25">
      <c r="A582" s="79">
        <v>956</v>
      </c>
      <c r="B582" s="52">
        <v>1.2614999999999999E-2</v>
      </c>
      <c r="C582" s="52">
        <v>-5.9197999999999998E-4</v>
      </c>
      <c r="D582" s="52">
        <v>4.6646999999999999E-3</v>
      </c>
      <c r="E582" s="52">
        <v>5.0074000000000004E-3</v>
      </c>
      <c r="F582" s="52">
        <v>4.8012E-4</v>
      </c>
      <c r="G582" s="52">
        <v>5.4384999999999998E-3</v>
      </c>
      <c r="H582" s="52">
        <v>7.2824999999999995E-4</v>
      </c>
      <c r="I582" s="52">
        <v>5.8922000000000002E-3</v>
      </c>
      <c r="J582" s="52">
        <v>-9.1415000000000003E-3</v>
      </c>
      <c r="K582" s="52">
        <v>1.1198E-2</v>
      </c>
    </row>
    <row r="583" spans="1:11" x14ac:dyDescent="0.25">
      <c r="A583" s="79">
        <v>957</v>
      </c>
      <c r="B583" s="52">
        <v>1.2973E-2</v>
      </c>
      <c r="C583" s="52">
        <v>-8.2001999999999997E-4</v>
      </c>
      <c r="D583" s="52">
        <v>4.8015000000000002E-3</v>
      </c>
      <c r="E583" s="52">
        <v>5.0106999999999999E-3</v>
      </c>
      <c r="F583" s="52">
        <v>4.8503000000000001E-4</v>
      </c>
      <c r="G583" s="52">
        <v>5.4695999999999998E-3</v>
      </c>
      <c r="H583" s="52">
        <v>7.4357000000000004E-4</v>
      </c>
      <c r="I583" s="52">
        <v>5.9325000000000003E-3</v>
      </c>
      <c r="J583" s="52">
        <v>-9.2040000000000004E-3</v>
      </c>
      <c r="K583" s="52">
        <v>1.1181E-2</v>
      </c>
    </row>
    <row r="584" spans="1:11" x14ac:dyDescent="0.25">
      <c r="A584" s="79">
        <v>958</v>
      </c>
      <c r="B584" s="52">
        <v>1.3325999999999999E-2</v>
      </c>
      <c r="C584" s="52">
        <v>-1.0483999999999999E-3</v>
      </c>
      <c r="D584" s="52">
        <v>4.9370000000000004E-3</v>
      </c>
      <c r="E584" s="52">
        <v>5.0115000000000003E-3</v>
      </c>
      <c r="F584" s="52">
        <v>4.9056999999999996E-4</v>
      </c>
      <c r="G584" s="52">
        <v>5.4976000000000001E-3</v>
      </c>
      <c r="H584" s="52">
        <v>7.5889000000000002E-4</v>
      </c>
      <c r="I584" s="52">
        <v>5.9702000000000002E-3</v>
      </c>
      <c r="J584" s="52">
        <v>-9.2630000000000004E-3</v>
      </c>
      <c r="K584" s="52">
        <v>1.1162E-2</v>
      </c>
    </row>
    <row r="585" spans="1:11" x14ac:dyDescent="0.25">
      <c r="A585" s="79">
        <v>959</v>
      </c>
      <c r="B585" s="52">
        <v>1.3674E-2</v>
      </c>
      <c r="C585" s="52">
        <v>-1.2769000000000001E-3</v>
      </c>
      <c r="D585" s="52">
        <v>5.0712999999999999E-3</v>
      </c>
      <c r="E585" s="52">
        <v>5.0096000000000003E-3</v>
      </c>
      <c r="F585" s="52">
        <v>4.9671000000000003E-4</v>
      </c>
      <c r="G585" s="52">
        <v>5.5227000000000002E-3</v>
      </c>
      <c r="H585" s="52">
        <v>7.7419999999999995E-4</v>
      </c>
      <c r="I585" s="52">
        <v>6.0051999999999996E-3</v>
      </c>
      <c r="J585" s="52">
        <v>-9.3185000000000004E-3</v>
      </c>
      <c r="K585" s="52">
        <v>1.1142000000000001E-2</v>
      </c>
    </row>
    <row r="586" spans="1:11" x14ac:dyDescent="0.25">
      <c r="A586" s="79">
        <v>960</v>
      </c>
      <c r="B586" s="52">
        <v>1.4016000000000001E-2</v>
      </c>
      <c r="C586" s="52">
        <v>-1.5053E-3</v>
      </c>
      <c r="D586" s="52">
        <v>5.2042E-3</v>
      </c>
      <c r="E586" s="52">
        <v>5.0052999999999999E-3</v>
      </c>
      <c r="F586" s="52">
        <v>5.0341999999999997E-4</v>
      </c>
      <c r="G586" s="52">
        <v>5.5449000000000002E-3</v>
      </c>
      <c r="H586" s="52">
        <v>7.8947000000000002E-4</v>
      </c>
      <c r="I586" s="52">
        <v>6.0378000000000003E-3</v>
      </c>
      <c r="J586" s="52">
        <v>-9.3706999999999992E-3</v>
      </c>
      <c r="K586" s="52">
        <v>1.112E-2</v>
      </c>
    </row>
    <row r="587" spans="1:11" x14ac:dyDescent="0.25">
      <c r="A587" s="79">
        <v>961</v>
      </c>
      <c r="B587" s="52">
        <v>1.4352999999999999E-2</v>
      </c>
      <c r="C587" s="52">
        <v>-1.7332999999999999E-3</v>
      </c>
      <c r="D587" s="52">
        <v>5.3356000000000002E-3</v>
      </c>
      <c r="E587" s="52">
        <v>4.9987E-3</v>
      </c>
      <c r="F587" s="52">
        <v>5.1066000000000002E-4</v>
      </c>
      <c r="G587" s="52">
        <v>5.5645E-3</v>
      </c>
      <c r="H587" s="52">
        <v>8.0468E-4</v>
      </c>
      <c r="I587" s="52">
        <v>6.0679000000000002E-3</v>
      </c>
      <c r="J587" s="52">
        <v>-9.4195000000000008E-3</v>
      </c>
      <c r="K587" s="52">
        <v>1.1096999999999999E-2</v>
      </c>
    </row>
    <row r="588" spans="1:11" x14ac:dyDescent="0.25">
      <c r="A588" s="79">
        <v>962</v>
      </c>
      <c r="B588" s="52">
        <v>1.4685E-2</v>
      </c>
      <c r="C588" s="52">
        <v>-1.9605E-3</v>
      </c>
      <c r="D588" s="52">
        <v>5.4653999999999996E-3</v>
      </c>
      <c r="E588" s="52">
        <v>4.9899000000000002E-3</v>
      </c>
      <c r="F588" s="52">
        <v>5.1838999999999997E-4</v>
      </c>
      <c r="G588" s="52">
        <v>5.5814000000000002E-3</v>
      </c>
      <c r="H588" s="52">
        <v>8.1981999999999997E-4</v>
      </c>
      <c r="I588" s="52">
        <v>6.0956999999999999E-3</v>
      </c>
      <c r="J588" s="52">
        <v>-9.4649999999999995E-3</v>
      </c>
      <c r="K588" s="52">
        <v>1.1073E-2</v>
      </c>
    </row>
    <row r="589" spans="1:11" x14ac:dyDescent="0.25">
      <c r="A589" s="79">
        <v>963</v>
      </c>
      <c r="B589" s="52">
        <v>1.5010000000000001E-2</v>
      </c>
      <c r="C589" s="52">
        <v>-2.1868E-3</v>
      </c>
      <c r="D589" s="52">
        <v>5.5935999999999998E-3</v>
      </c>
      <c r="E589" s="52">
        <v>4.9789999999999999E-3</v>
      </c>
      <c r="F589" s="52">
        <v>5.2658999999999996E-4</v>
      </c>
      <c r="G589" s="52">
        <v>5.5957999999999997E-3</v>
      </c>
      <c r="H589" s="52">
        <v>8.3487000000000003E-4</v>
      </c>
      <c r="I589" s="52">
        <v>6.1211E-3</v>
      </c>
      <c r="J589" s="52">
        <v>-9.5073999999999992E-3</v>
      </c>
      <c r="K589" s="52">
        <v>1.1047E-2</v>
      </c>
    </row>
    <row r="590" spans="1:11" x14ac:dyDescent="0.25">
      <c r="A590" s="79">
        <v>964</v>
      </c>
      <c r="B590" s="52">
        <v>1.533E-2</v>
      </c>
      <c r="C590" s="52">
        <v>-2.4118999999999998E-3</v>
      </c>
      <c r="D590" s="52">
        <v>5.7199E-3</v>
      </c>
      <c r="E590" s="52">
        <v>4.9659999999999999E-3</v>
      </c>
      <c r="F590" s="52">
        <v>5.352E-4</v>
      </c>
      <c r="G590" s="52">
        <v>5.6077999999999996E-3</v>
      </c>
      <c r="H590" s="52">
        <v>8.4981E-4</v>
      </c>
      <c r="I590" s="52">
        <v>6.1444000000000004E-3</v>
      </c>
      <c r="J590" s="52">
        <v>-9.5467999999999994E-3</v>
      </c>
      <c r="K590" s="52">
        <v>1.1018999999999999E-2</v>
      </c>
    </row>
    <row r="591" spans="1:11" x14ac:dyDescent="0.25">
      <c r="A591" s="79">
        <v>965</v>
      </c>
      <c r="B591" s="52">
        <v>1.5644000000000002E-2</v>
      </c>
      <c r="C591" s="52">
        <v>-2.6356000000000001E-3</v>
      </c>
      <c r="D591" s="52">
        <v>5.8443999999999996E-3</v>
      </c>
      <c r="E591" s="52">
        <v>4.9512000000000002E-3</v>
      </c>
      <c r="F591" s="52">
        <v>5.442E-4</v>
      </c>
      <c r="G591" s="52">
        <v>5.6173999999999998E-3</v>
      </c>
      <c r="H591" s="52">
        <v>8.6461000000000003E-4</v>
      </c>
      <c r="I591" s="52">
        <v>6.1655E-3</v>
      </c>
      <c r="J591" s="52">
        <v>-9.5831000000000006E-3</v>
      </c>
      <c r="K591" s="52">
        <v>1.0991000000000001E-2</v>
      </c>
    </row>
    <row r="592" spans="1:11" x14ac:dyDescent="0.25">
      <c r="A592" s="79">
        <v>966</v>
      </c>
      <c r="B592" s="52">
        <v>1.5951E-2</v>
      </c>
      <c r="C592" s="52">
        <v>-2.8574999999999998E-3</v>
      </c>
      <c r="D592" s="52">
        <v>5.9668000000000004E-3</v>
      </c>
      <c r="E592" s="52">
        <v>4.9347000000000002E-3</v>
      </c>
      <c r="F592" s="52">
        <v>5.5354000000000004E-4</v>
      </c>
      <c r="G592" s="52">
        <v>5.6248000000000001E-3</v>
      </c>
      <c r="H592" s="52">
        <v>8.7925999999999998E-4</v>
      </c>
      <c r="I592" s="52">
        <v>6.1844999999999999E-3</v>
      </c>
      <c r="J592" s="52">
        <v>-9.6165999999999995E-3</v>
      </c>
      <c r="K592" s="52">
        <v>1.0961E-2</v>
      </c>
    </row>
    <row r="593" spans="1:11" x14ac:dyDescent="0.25">
      <c r="A593" s="79">
        <v>967</v>
      </c>
      <c r="B593" s="52">
        <v>1.6251999999999999E-2</v>
      </c>
      <c r="C593" s="52">
        <v>-3.0774000000000001E-3</v>
      </c>
      <c r="D593" s="52">
        <v>6.0872000000000001E-3</v>
      </c>
      <c r="E593" s="52">
        <v>4.9163999999999996E-3</v>
      </c>
      <c r="F593" s="52">
        <v>5.6318000000000004E-4</v>
      </c>
      <c r="G593" s="52">
        <v>5.6302000000000001E-3</v>
      </c>
      <c r="H593" s="52">
        <v>8.9375000000000001E-4</v>
      </c>
      <c r="I593" s="52">
        <v>6.2015999999999998E-3</v>
      </c>
      <c r="J593" s="52">
        <v>-9.6471999999999999E-3</v>
      </c>
      <c r="K593" s="52">
        <v>1.093E-2</v>
      </c>
    </row>
    <row r="594" spans="1:11" x14ac:dyDescent="0.25">
      <c r="A594" s="79">
        <v>968</v>
      </c>
      <c r="B594" s="52">
        <v>1.6546000000000002E-2</v>
      </c>
      <c r="C594" s="52">
        <v>-3.2951999999999999E-3</v>
      </c>
      <c r="D594" s="52">
        <v>6.2053999999999998E-3</v>
      </c>
      <c r="E594" s="52">
        <v>4.8967000000000004E-3</v>
      </c>
      <c r="F594" s="52">
        <v>5.7308999999999995E-4</v>
      </c>
      <c r="G594" s="52">
        <v>5.6334999999999996E-3</v>
      </c>
      <c r="H594" s="52">
        <v>9.0804000000000004E-4</v>
      </c>
      <c r="I594" s="52">
        <v>6.2166000000000001E-3</v>
      </c>
      <c r="J594" s="52">
        <v>-9.6751000000000007E-3</v>
      </c>
      <c r="K594" s="52">
        <v>1.0898E-2</v>
      </c>
    </row>
    <row r="595" spans="1:11" x14ac:dyDescent="0.25">
      <c r="A595" s="79">
        <v>969</v>
      </c>
      <c r="B595" s="52">
        <v>1.6833999999999998E-2</v>
      </c>
      <c r="C595" s="52">
        <v>-3.5105000000000002E-3</v>
      </c>
      <c r="D595" s="52">
        <v>6.3213999999999996E-3</v>
      </c>
      <c r="E595" s="52">
        <v>4.8754000000000002E-3</v>
      </c>
      <c r="F595" s="52">
        <v>5.8323000000000001E-4</v>
      </c>
      <c r="G595" s="52">
        <v>5.6347999999999997E-3</v>
      </c>
      <c r="H595" s="52">
        <v>9.2212999999999995E-4</v>
      </c>
      <c r="I595" s="52">
        <v>6.2299E-3</v>
      </c>
      <c r="J595" s="52">
        <v>-9.7003000000000002E-3</v>
      </c>
      <c r="K595" s="52">
        <v>1.0865E-2</v>
      </c>
    </row>
    <row r="596" spans="1:11" x14ac:dyDescent="0.25">
      <c r="A596" s="79">
        <v>970</v>
      </c>
      <c r="B596" s="52">
        <v>1.7114000000000001E-2</v>
      </c>
      <c r="C596" s="52">
        <v>-3.7231999999999999E-3</v>
      </c>
      <c r="D596" s="52">
        <v>6.4349999999999997E-3</v>
      </c>
      <c r="E596" s="52">
        <v>4.8528E-3</v>
      </c>
      <c r="F596" s="52">
        <v>5.9356999999999997E-4</v>
      </c>
      <c r="G596" s="52">
        <v>5.6344000000000003E-3</v>
      </c>
      <c r="H596" s="52">
        <v>9.3599999999999998E-4</v>
      </c>
      <c r="I596" s="52">
        <v>6.2413E-3</v>
      </c>
      <c r="J596" s="52">
        <v>-9.7228999999999996E-3</v>
      </c>
      <c r="K596" s="52">
        <v>1.0831E-2</v>
      </c>
    </row>
    <row r="597" spans="1:11" x14ac:dyDescent="0.25">
      <c r="A597" s="79">
        <v>971</v>
      </c>
      <c r="B597" s="52">
        <v>1.7388000000000001E-2</v>
      </c>
      <c r="C597" s="52">
        <v>-3.9329999999999999E-3</v>
      </c>
      <c r="D597" s="52">
        <v>6.5462000000000003E-3</v>
      </c>
      <c r="E597" s="52">
        <v>4.829E-3</v>
      </c>
      <c r="F597" s="52">
        <v>6.0406999999999995E-4</v>
      </c>
      <c r="G597" s="52">
        <v>5.6322000000000004E-3</v>
      </c>
      <c r="H597" s="52">
        <v>9.4963999999999997E-4</v>
      </c>
      <c r="I597" s="52">
        <v>6.2509999999999996E-3</v>
      </c>
      <c r="J597" s="52">
        <v>-9.7429999999999999E-3</v>
      </c>
      <c r="K597" s="52">
        <v>1.0796E-2</v>
      </c>
    </row>
    <row r="598" spans="1:11" x14ac:dyDescent="0.25">
      <c r="A598" s="79">
        <v>972</v>
      </c>
      <c r="B598" s="52">
        <v>1.7654E-2</v>
      </c>
      <c r="C598" s="52">
        <v>-4.1397999999999999E-3</v>
      </c>
      <c r="D598" s="52">
        <v>6.6549000000000001E-3</v>
      </c>
      <c r="E598" s="52">
        <v>4.8041000000000004E-3</v>
      </c>
      <c r="F598" s="52">
        <v>6.1468999999999998E-4</v>
      </c>
      <c r="G598" s="52">
        <v>5.6284000000000004E-3</v>
      </c>
      <c r="H598" s="52">
        <v>9.6301999999999998E-4</v>
      </c>
      <c r="I598" s="52">
        <v>6.2591000000000001E-3</v>
      </c>
      <c r="J598" s="52">
        <v>-9.7605999999999995E-3</v>
      </c>
      <c r="K598" s="52">
        <v>1.0758999999999999E-2</v>
      </c>
    </row>
    <row r="599" spans="1:11" x14ac:dyDescent="0.25">
      <c r="A599" s="79">
        <v>973</v>
      </c>
      <c r="B599" s="52">
        <v>1.7913999999999999E-2</v>
      </c>
      <c r="C599" s="52">
        <v>-4.3432000000000002E-3</v>
      </c>
      <c r="D599" s="52">
        <v>6.7610999999999999E-3</v>
      </c>
      <c r="E599" s="52">
        <v>4.7780000000000001E-3</v>
      </c>
      <c r="F599" s="52">
        <v>6.2540000000000002E-4</v>
      </c>
      <c r="G599" s="52">
        <v>5.6230000000000004E-3</v>
      </c>
      <c r="H599" s="52">
        <v>9.7612999999999997E-4</v>
      </c>
      <c r="I599" s="52">
        <v>6.2655000000000002E-3</v>
      </c>
      <c r="J599" s="52">
        <v>-9.7759000000000006E-3</v>
      </c>
      <c r="K599" s="52">
        <v>1.0722000000000001E-2</v>
      </c>
    </row>
    <row r="600" spans="1:11" x14ac:dyDescent="0.25">
      <c r="A600" s="79">
        <v>974</v>
      </c>
      <c r="B600" s="52">
        <v>1.8166000000000002E-2</v>
      </c>
      <c r="C600" s="52">
        <v>-4.5433000000000001E-3</v>
      </c>
      <c r="D600" s="52">
        <v>6.8646000000000002E-3</v>
      </c>
      <c r="E600" s="52">
        <v>4.751E-3</v>
      </c>
      <c r="F600" s="52">
        <v>6.3617999999999997E-4</v>
      </c>
      <c r="G600" s="52">
        <v>5.6160999999999997E-3</v>
      </c>
      <c r="H600" s="52">
        <v>9.889600000000001E-4</v>
      </c>
      <c r="I600" s="52">
        <v>6.2703999999999998E-3</v>
      </c>
      <c r="J600" s="52">
        <v>-9.7888999999999997E-3</v>
      </c>
      <c r="K600" s="52">
        <v>1.0684000000000001E-2</v>
      </c>
    </row>
    <row r="601" spans="1:11" x14ac:dyDescent="0.25">
      <c r="A601" s="79">
        <v>975</v>
      </c>
      <c r="B601" s="52">
        <v>1.8409999999999999E-2</v>
      </c>
      <c r="C601" s="52">
        <v>-4.7396000000000001E-3</v>
      </c>
      <c r="D601" s="52">
        <v>6.9652999999999998E-3</v>
      </c>
      <c r="E601" s="52">
        <v>4.7232000000000003E-3</v>
      </c>
      <c r="F601" s="52">
        <v>6.4700000000000001E-4</v>
      </c>
      <c r="G601" s="52">
        <v>5.6077999999999996E-3</v>
      </c>
      <c r="H601" s="52">
        <v>1.0015E-3</v>
      </c>
      <c r="I601" s="52">
        <v>6.2738000000000004E-3</v>
      </c>
      <c r="J601" s="52">
        <v>-9.7996000000000003E-3</v>
      </c>
      <c r="K601" s="52">
        <v>1.0645E-2</v>
      </c>
    </row>
    <row r="602" spans="1:11" x14ac:dyDescent="0.25">
      <c r="A602" s="79">
        <v>976</v>
      </c>
      <c r="B602" s="52">
        <v>1.8647E-2</v>
      </c>
      <c r="C602" s="52">
        <v>-4.9322000000000003E-3</v>
      </c>
      <c r="D602" s="52">
        <v>7.0634000000000001E-3</v>
      </c>
      <c r="E602" s="52">
        <v>4.6944999999999999E-3</v>
      </c>
      <c r="F602" s="52">
        <v>6.5780999999999999E-4</v>
      </c>
      <c r="G602" s="52">
        <v>5.5982999999999996E-3</v>
      </c>
      <c r="H602" s="52">
        <v>1.0137E-3</v>
      </c>
      <c r="I602" s="52">
        <v>6.2757000000000004E-3</v>
      </c>
      <c r="J602" s="52">
        <v>-9.8081999999999996E-3</v>
      </c>
      <c r="K602" s="52">
        <v>1.0605E-2</v>
      </c>
    </row>
    <row r="603" spans="1:11" x14ac:dyDescent="0.25">
      <c r="A603" s="79">
        <v>977</v>
      </c>
      <c r="B603" s="52">
        <v>1.8877000000000001E-2</v>
      </c>
      <c r="C603" s="52">
        <v>-5.1208E-3</v>
      </c>
      <c r="D603" s="52">
        <v>7.1586000000000002E-3</v>
      </c>
      <c r="E603" s="52">
        <v>4.6652000000000004E-3</v>
      </c>
      <c r="F603" s="52">
        <v>6.6859999999999999E-4</v>
      </c>
      <c r="G603" s="52">
        <v>5.5874000000000002E-3</v>
      </c>
      <c r="H603" s="52">
        <v>1.0257E-3</v>
      </c>
      <c r="I603" s="52">
        <v>6.2763000000000003E-3</v>
      </c>
      <c r="J603" s="52">
        <v>-9.8147000000000009E-3</v>
      </c>
      <c r="K603" s="52">
        <v>1.0564E-2</v>
      </c>
    </row>
    <row r="604" spans="1:11" x14ac:dyDescent="0.25">
      <c r="A604" s="79">
        <v>978</v>
      </c>
      <c r="B604" s="52">
        <v>1.9098E-2</v>
      </c>
      <c r="C604" s="52">
        <v>-5.3052999999999998E-3</v>
      </c>
      <c r="D604" s="52">
        <v>7.2509999999999996E-3</v>
      </c>
      <c r="E604" s="52">
        <v>4.6351999999999999E-3</v>
      </c>
      <c r="F604" s="52">
        <v>6.7931999999999997E-4</v>
      </c>
      <c r="G604" s="52">
        <v>5.5754999999999997E-3</v>
      </c>
      <c r="H604" s="52">
        <v>1.0372000000000001E-3</v>
      </c>
      <c r="I604" s="52">
        <v>6.2756000000000001E-3</v>
      </c>
      <c r="J604" s="52">
        <v>-9.8191000000000007E-3</v>
      </c>
      <c r="K604" s="52">
        <v>1.0522999999999999E-2</v>
      </c>
    </row>
    <row r="605" spans="1:11" x14ac:dyDescent="0.25">
      <c r="A605" s="79">
        <v>979</v>
      </c>
      <c r="B605" s="52">
        <v>1.9313E-2</v>
      </c>
      <c r="C605" s="52">
        <v>-5.4856000000000002E-3</v>
      </c>
      <c r="D605" s="52">
        <v>7.3404000000000004E-3</v>
      </c>
      <c r="E605" s="52">
        <v>4.6046000000000004E-3</v>
      </c>
      <c r="F605" s="52">
        <v>6.8995999999999999E-4</v>
      </c>
      <c r="G605" s="52">
        <v>5.5624000000000003E-3</v>
      </c>
      <c r="H605" s="52">
        <v>1.0485E-3</v>
      </c>
      <c r="I605" s="52">
        <v>6.2735999999999998E-3</v>
      </c>
      <c r="J605" s="52">
        <v>-9.8215000000000004E-3</v>
      </c>
      <c r="K605" s="52">
        <v>1.0481000000000001E-2</v>
      </c>
    </row>
    <row r="606" spans="1:11" x14ac:dyDescent="0.25">
      <c r="A606" s="79">
        <v>980</v>
      </c>
      <c r="B606" s="52">
        <v>1.9519000000000002E-2</v>
      </c>
      <c r="C606" s="52">
        <v>-5.6616000000000001E-3</v>
      </c>
      <c r="D606" s="52">
        <v>7.4269000000000002E-3</v>
      </c>
      <c r="E606" s="52">
        <v>4.5735999999999997E-3</v>
      </c>
      <c r="F606" s="52">
        <v>7.0047999999999996E-4</v>
      </c>
      <c r="G606" s="52">
        <v>5.5482999999999999E-3</v>
      </c>
      <c r="H606" s="52">
        <v>1.0594000000000001E-3</v>
      </c>
      <c r="I606" s="52">
        <v>6.2703999999999998E-3</v>
      </c>
      <c r="J606" s="52">
        <v>-9.8221000000000003E-3</v>
      </c>
      <c r="K606" s="52">
        <v>1.0437999999999999E-2</v>
      </c>
    </row>
    <row r="607" spans="1:11" x14ac:dyDescent="0.25">
      <c r="A607" s="79">
        <v>981</v>
      </c>
      <c r="B607" s="52">
        <v>1.9717999999999999E-2</v>
      </c>
      <c r="C607" s="52">
        <v>-5.8332000000000002E-3</v>
      </c>
      <c r="D607" s="52">
        <v>7.5104999999999998E-3</v>
      </c>
      <c r="E607" s="52">
        <v>4.5421000000000003E-3</v>
      </c>
      <c r="F607" s="52">
        <v>7.1084999999999996E-4</v>
      </c>
      <c r="G607" s="52">
        <v>5.5332999999999997E-3</v>
      </c>
      <c r="H607" s="52">
        <v>1.0698999999999999E-3</v>
      </c>
      <c r="I607" s="52">
        <v>6.2659999999999999E-3</v>
      </c>
      <c r="J607" s="52">
        <v>-9.8206999999999999E-3</v>
      </c>
      <c r="K607" s="52">
        <v>1.0394E-2</v>
      </c>
    </row>
    <row r="608" spans="1:11" x14ac:dyDescent="0.25">
      <c r="A608" s="79">
        <v>982</v>
      </c>
      <c r="B608" s="52">
        <v>1.9907999999999999E-2</v>
      </c>
      <c r="C608" s="52">
        <v>-6.0003000000000001E-3</v>
      </c>
      <c r="D608" s="52">
        <v>7.5909999999999997E-3</v>
      </c>
      <c r="E608" s="52">
        <v>4.5103000000000001E-3</v>
      </c>
      <c r="F608" s="52">
        <v>7.2104999999999999E-4</v>
      </c>
      <c r="G608" s="52">
        <v>5.5173000000000002E-3</v>
      </c>
      <c r="H608" s="52">
        <v>1.0801000000000001E-3</v>
      </c>
      <c r="I608" s="52">
        <v>6.2604000000000002E-3</v>
      </c>
      <c r="J608" s="52">
        <v>-9.8175999999999992E-3</v>
      </c>
      <c r="K608" s="52">
        <v>1.0349000000000001E-2</v>
      </c>
    </row>
    <row r="609" spans="1:11" x14ac:dyDescent="0.25">
      <c r="A609" s="79">
        <v>983</v>
      </c>
      <c r="B609" s="52">
        <v>2.0091999999999999E-2</v>
      </c>
      <c r="C609" s="52">
        <v>-6.1628000000000004E-3</v>
      </c>
      <c r="D609" s="52">
        <v>7.6686000000000002E-3</v>
      </c>
      <c r="E609" s="52">
        <v>4.4781999999999999E-3</v>
      </c>
      <c r="F609" s="52">
        <v>7.3105000000000002E-4</v>
      </c>
      <c r="G609" s="52">
        <v>5.5005999999999996E-3</v>
      </c>
      <c r="H609" s="52">
        <v>1.0899E-3</v>
      </c>
      <c r="I609" s="52">
        <v>6.2538000000000003E-3</v>
      </c>
      <c r="J609" s="52">
        <v>-9.8127000000000006E-3</v>
      </c>
      <c r="K609" s="52">
        <v>1.0304000000000001E-2</v>
      </c>
    </row>
    <row r="610" spans="1:11" x14ac:dyDescent="0.25">
      <c r="A610" s="79">
        <v>984</v>
      </c>
      <c r="B610" s="52">
        <v>2.0267E-2</v>
      </c>
      <c r="C610" s="52">
        <v>-6.3207000000000003E-3</v>
      </c>
      <c r="D610" s="52">
        <v>7.7431000000000002E-3</v>
      </c>
      <c r="E610" s="52">
        <v>4.4459E-3</v>
      </c>
      <c r="F610" s="52">
        <v>7.4083999999999999E-4</v>
      </c>
      <c r="G610" s="52">
        <v>5.483E-3</v>
      </c>
      <c r="H610" s="52">
        <v>1.0993000000000001E-3</v>
      </c>
      <c r="I610" s="52">
        <v>6.2461000000000001E-3</v>
      </c>
      <c r="J610" s="52">
        <v>-9.8060999999999999E-3</v>
      </c>
      <c r="K610" s="52">
        <v>1.0259000000000001E-2</v>
      </c>
    </row>
    <row r="611" spans="1:11" x14ac:dyDescent="0.25">
      <c r="A611" s="79">
        <v>985</v>
      </c>
      <c r="B611" s="52">
        <v>2.0434999999999998E-2</v>
      </c>
      <c r="C611" s="52">
        <v>-6.4739000000000003E-3</v>
      </c>
      <c r="D611" s="52">
        <v>7.8145999999999997E-3</v>
      </c>
      <c r="E611" s="52">
        <v>4.4133999999999996E-3</v>
      </c>
      <c r="F611" s="52">
        <v>7.5038000000000004E-4</v>
      </c>
      <c r="G611" s="52">
        <v>5.4647999999999997E-3</v>
      </c>
      <c r="H611" s="52">
        <v>1.1084000000000001E-3</v>
      </c>
      <c r="I611" s="52">
        <v>6.2373999999999997E-3</v>
      </c>
      <c r="J611" s="52">
        <v>-9.7978000000000006E-3</v>
      </c>
      <c r="K611" s="52">
        <v>1.0212000000000001E-2</v>
      </c>
    </row>
    <row r="612" spans="1:11" x14ac:dyDescent="0.25">
      <c r="A612" s="79">
        <v>986</v>
      </c>
      <c r="B612" s="52">
        <v>2.0594999999999999E-2</v>
      </c>
      <c r="C612" s="52">
        <v>-6.6223000000000002E-3</v>
      </c>
      <c r="D612" s="52">
        <v>7.8829999999999994E-3</v>
      </c>
      <c r="E612" s="52">
        <v>4.3807000000000004E-3</v>
      </c>
      <c r="F612" s="52">
        <v>7.5964999999999995E-4</v>
      </c>
      <c r="G612" s="52">
        <v>5.4457999999999998E-3</v>
      </c>
      <c r="H612" s="52">
        <v>1.1169999999999999E-3</v>
      </c>
      <c r="I612" s="52">
        <v>6.2278000000000003E-3</v>
      </c>
      <c r="J612" s="52">
        <v>-9.7879999999999998E-3</v>
      </c>
      <c r="K612" s="52">
        <v>1.0166E-2</v>
      </c>
    </row>
    <row r="613" spans="1:11" x14ac:dyDescent="0.25">
      <c r="A613" s="79">
        <v>987</v>
      </c>
      <c r="B613" s="52">
        <v>2.0747000000000002E-2</v>
      </c>
      <c r="C613" s="52">
        <v>-6.7660999999999997E-3</v>
      </c>
      <c r="D613" s="52">
        <v>7.9485000000000007E-3</v>
      </c>
      <c r="E613" s="52">
        <v>4.3479E-3</v>
      </c>
      <c r="F613" s="52">
        <v>7.6864999999999995E-4</v>
      </c>
      <c r="G613" s="52">
        <v>5.4263000000000002E-3</v>
      </c>
      <c r="H613" s="52">
        <v>1.1253000000000001E-3</v>
      </c>
      <c r="I613" s="52">
        <v>6.2172E-3</v>
      </c>
      <c r="J613" s="52">
        <v>-9.7765999999999999E-3</v>
      </c>
      <c r="K613" s="52">
        <v>1.0118E-2</v>
      </c>
    </row>
    <row r="614" spans="1:11" x14ac:dyDescent="0.25">
      <c r="A614" s="79">
        <v>988</v>
      </c>
      <c r="B614" s="52">
        <v>2.0892000000000001E-2</v>
      </c>
      <c r="C614" s="52">
        <v>-6.9049999999999997E-3</v>
      </c>
      <c r="D614" s="52">
        <v>8.0108000000000002E-3</v>
      </c>
      <c r="E614" s="52">
        <v>4.3150999999999997E-3</v>
      </c>
      <c r="F614" s="52">
        <v>7.7736000000000005E-4</v>
      </c>
      <c r="G614" s="52">
        <v>5.4061999999999999E-3</v>
      </c>
      <c r="H614" s="52">
        <v>1.1332E-3</v>
      </c>
      <c r="I614" s="52">
        <v>6.2056999999999998E-3</v>
      </c>
      <c r="J614" s="52">
        <v>-9.7636000000000008E-3</v>
      </c>
      <c r="K614" s="52">
        <v>1.0070000000000001E-2</v>
      </c>
    </row>
    <row r="615" spans="1:11" x14ac:dyDescent="0.25">
      <c r="A615" s="79">
        <v>989</v>
      </c>
      <c r="B615" s="52">
        <v>2.1028999999999999E-2</v>
      </c>
      <c r="C615" s="52">
        <v>-7.0391999999999998E-3</v>
      </c>
      <c r="D615" s="52">
        <v>8.0701999999999996E-3</v>
      </c>
      <c r="E615" s="52">
        <v>4.2823000000000002E-3</v>
      </c>
      <c r="F615" s="52">
        <v>7.8576000000000004E-4</v>
      </c>
      <c r="G615" s="52">
        <v>5.3854999999999997E-3</v>
      </c>
      <c r="H615" s="52">
        <v>1.1406000000000001E-3</v>
      </c>
      <c r="I615" s="52">
        <v>6.1932999999999997E-3</v>
      </c>
      <c r="J615" s="52">
        <v>-9.7491999999999995E-3</v>
      </c>
      <c r="K615" s="52">
        <v>1.0022E-2</v>
      </c>
    </row>
    <row r="616" spans="1:11" x14ac:dyDescent="0.25">
      <c r="A616" s="79">
        <v>990</v>
      </c>
      <c r="B616" s="52">
        <v>2.1159000000000001E-2</v>
      </c>
      <c r="C616" s="52">
        <v>-7.1687000000000001E-3</v>
      </c>
      <c r="D616" s="52">
        <v>8.1265999999999994E-3</v>
      </c>
      <c r="E616" s="52">
        <v>4.2494999999999998E-3</v>
      </c>
      <c r="F616" s="52">
        <v>7.9385000000000002E-4</v>
      </c>
      <c r="G616" s="52">
        <v>5.3642999999999998E-3</v>
      </c>
      <c r="H616" s="52">
        <v>1.1477E-3</v>
      </c>
      <c r="I616" s="52">
        <v>6.1801E-3</v>
      </c>
      <c r="J616" s="52">
        <v>-9.7333000000000003E-3</v>
      </c>
      <c r="K616" s="52">
        <v>9.9725999999999999E-3</v>
      </c>
    </row>
    <row r="617" spans="1:11" x14ac:dyDescent="0.25">
      <c r="A617" s="79">
        <v>991</v>
      </c>
      <c r="B617" s="52">
        <v>2.1281000000000001E-2</v>
      </c>
      <c r="C617" s="52">
        <v>-7.2934000000000002E-3</v>
      </c>
      <c r="D617" s="52">
        <v>8.1799999999999998E-3</v>
      </c>
      <c r="E617" s="52">
        <v>4.2167000000000003E-3</v>
      </c>
      <c r="F617" s="52">
        <v>8.0161999999999996E-4</v>
      </c>
      <c r="G617" s="52">
        <v>5.3426000000000003E-3</v>
      </c>
      <c r="H617" s="52">
        <v>1.1544000000000001E-3</v>
      </c>
      <c r="I617" s="52">
        <v>6.1660999999999999E-3</v>
      </c>
      <c r="J617" s="52">
        <v>-9.7161000000000001E-3</v>
      </c>
      <c r="K617" s="52">
        <v>9.9231000000000007E-3</v>
      </c>
    </row>
    <row r="618" spans="1:11" x14ac:dyDescent="0.25">
      <c r="A618" s="79">
        <v>992</v>
      </c>
      <c r="B618" s="52">
        <v>2.1395999999999998E-2</v>
      </c>
      <c r="C618" s="52">
        <v>-7.4135E-3</v>
      </c>
      <c r="D618" s="52">
        <v>8.2304000000000006E-3</v>
      </c>
      <c r="E618" s="52">
        <v>4.1838999999999999E-3</v>
      </c>
      <c r="F618" s="52">
        <v>8.0904999999999996E-4</v>
      </c>
      <c r="G618" s="52">
        <v>5.3204999999999997E-3</v>
      </c>
      <c r="H618" s="52">
        <v>1.1607E-3</v>
      </c>
      <c r="I618" s="52">
        <v>6.1513000000000002E-3</v>
      </c>
      <c r="J618" s="52">
        <v>-9.6974000000000001E-3</v>
      </c>
      <c r="K618" s="52">
        <v>9.8732000000000004E-3</v>
      </c>
    </row>
    <row r="619" spans="1:11" x14ac:dyDescent="0.25">
      <c r="A619" s="79">
        <v>993</v>
      </c>
      <c r="B619" s="52">
        <v>2.1503999999999999E-2</v>
      </c>
      <c r="C619" s="52">
        <v>-7.5288000000000004E-3</v>
      </c>
      <c r="D619" s="52">
        <v>8.2780000000000006E-3</v>
      </c>
      <c r="E619" s="52">
        <v>4.1513000000000001E-3</v>
      </c>
      <c r="F619" s="52">
        <v>8.1614000000000003E-4</v>
      </c>
      <c r="G619" s="52">
        <v>5.2979999999999998E-3</v>
      </c>
      <c r="H619" s="52">
        <v>1.1666999999999999E-3</v>
      </c>
      <c r="I619" s="52">
        <v>6.1357E-3</v>
      </c>
      <c r="J619" s="52">
        <v>-9.6775000000000003E-3</v>
      </c>
      <c r="K619" s="52">
        <v>9.8227999999999996E-3</v>
      </c>
    </row>
    <row r="620" spans="1:11" x14ac:dyDescent="0.25">
      <c r="A620" s="79">
        <v>994</v>
      </c>
      <c r="B620" s="52">
        <v>2.1604999999999999E-2</v>
      </c>
      <c r="C620" s="52">
        <v>-7.6394999999999996E-3</v>
      </c>
      <c r="D620" s="52">
        <v>8.3225999999999994E-3</v>
      </c>
      <c r="E620" s="52">
        <v>4.1187999999999997E-3</v>
      </c>
      <c r="F620" s="52">
        <v>8.2288999999999995E-4</v>
      </c>
      <c r="G620" s="52">
        <v>5.2750999999999996E-3</v>
      </c>
      <c r="H620" s="52">
        <v>1.1722E-3</v>
      </c>
      <c r="I620" s="52">
        <v>6.1193000000000003E-3</v>
      </c>
      <c r="J620" s="52">
        <v>-9.6562000000000002E-3</v>
      </c>
      <c r="K620" s="52">
        <v>9.7719999999999994E-3</v>
      </c>
    </row>
    <row r="621" spans="1:11" x14ac:dyDescent="0.25">
      <c r="A621" s="79">
        <v>995</v>
      </c>
      <c r="B621" s="52">
        <v>2.1699E-2</v>
      </c>
      <c r="C621" s="52">
        <v>-7.7456000000000001E-3</v>
      </c>
      <c r="D621" s="52">
        <v>8.3642999999999999E-3</v>
      </c>
      <c r="E621" s="52">
        <v>4.0863000000000002E-3</v>
      </c>
      <c r="F621" s="52">
        <v>8.2929E-4</v>
      </c>
      <c r="G621" s="52">
        <v>5.2518E-3</v>
      </c>
      <c r="H621" s="52">
        <v>1.1773E-3</v>
      </c>
      <c r="I621" s="52">
        <v>6.1022999999999997E-3</v>
      </c>
      <c r="J621" s="52">
        <v>-9.6337000000000002E-3</v>
      </c>
      <c r="K621" s="52">
        <v>9.7207999999999999E-3</v>
      </c>
    </row>
    <row r="622" spans="1:11" x14ac:dyDescent="0.25">
      <c r="A622" s="79">
        <v>996</v>
      </c>
      <c r="B622" s="52">
        <v>2.1786E-2</v>
      </c>
      <c r="C622" s="52">
        <v>-7.8470999999999992E-3</v>
      </c>
      <c r="D622" s="52">
        <v>8.4033000000000007E-3</v>
      </c>
      <c r="E622" s="52">
        <v>4.0540999999999997E-3</v>
      </c>
      <c r="F622" s="52">
        <v>8.3535E-4</v>
      </c>
      <c r="G622" s="52">
        <v>5.2281000000000003E-3</v>
      </c>
      <c r="H622" s="52">
        <v>1.1820999999999999E-3</v>
      </c>
      <c r="I622" s="52">
        <v>6.0844999999999996E-3</v>
      </c>
      <c r="J622" s="52">
        <v>-9.6100000000000005E-3</v>
      </c>
      <c r="K622" s="52">
        <v>9.6690999999999999E-3</v>
      </c>
    </row>
    <row r="623" spans="1:11" x14ac:dyDescent="0.25">
      <c r="A623" s="79">
        <v>997</v>
      </c>
      <c r="B623" s="52">
        <v>2.1866E-2</v>
      </c>
      <c r="C623" s="52">
        <v>-7.9441000000000008E-3</v>
      </c>
      <c r="D623" s="52">
        <v>8.4393999999999997E-3</v>
      </c>
      <c r="E623" s="52">
        <v>4.0219000000000001E-3</v>
      </c>
      <c r="F623" s="52">
        <v>8.4106000000000003E-4</v>
      </c>
      <c r="G623" s="52">
        <v>5.2040999999999997E-3</v>
      </c>
      <c r="H623" s="52">
        <v>1.1865000000000001E-3</v>
      </c>
      <c r="I623" s="52">
        <v>6.0660999999999996E-3</v>
      </c>
      <c r="J623" s="52">
        <v>-9.5850999999999992E-3</v>
      </c>
      <c r="K623" s="52">
        <v>9.6171E-3</v>
      </c>
    </row>
    <row r="624" spans="1:11" x14ac:dyDescent="0.25">
      <c r="A624" s="79">
        <v>998</v>
      </c>
      <c r="B624" s="52">
        <v>2.1939E-2</v>
      </c>
      <c r="C624" s="52">
        <v>-8.0367000000000008E-3</v>
      </c>
      <c r="D624" s="52">
        <v>8.4728000000000008E-3</v>
      </c>
      <c r="E624" s="52">
        <v>3.9899000000000002E-3</v>
      </c>
      <c r="F624" s="52">
        <v>8.4643000000000001E-4</v>
      </c>
      <c r="G624" s="52">
        <v>5.1798E-3</v>
      </c>
      <c r="H624" s="52">
        <v>1.1904999999999999E-3</v>
      </c>
      <c r="I624" s="52">
        <v>6.0470000000000003E-3</v>
      </c>
      <c r="J624" s="52">
        <v>-9.5589999999999998E-3</v>
      </c>
      <c r="K624" s="52">
        <v>9.5647000000000006E-3</v>
      </c>
    </row>
    <row r="625" spans="1:11" x14ac:dyDescent="0.25">
      <c r="A625" s="79">
        <v>999</v>
      </c>
      <c r="B625" s="52">
        <v>2.2006000000000001E-2</v>
      </c>
      <c r="C625" s="52">
        <v>-8.1248999999999991E-3</v>
      </c>
      <c r="D625" s="52">
        <v>8.5035000000000006E-3</v>
      </c>
      <c r="E625" s="52">
        <v>3.9581E-3</v>
      </c>
      <c r="F625" s="52">
        <v>8.5145999999999996E-4</v>
      </c>
      <c r="G625" s="52">
        <v>5.1552000000000004E-3</v>
      </c>
      <c r="H625" s="52">
        <v>1.1942000000000001E-3</v>
      </c>
      <c r="I625" s="52">
        <v>6.0273000000000002E-3</v>
      </c>
      <c r="J625" s="52">
        <v>-9.5317000000000006E-3</v>
      </c>
      <c r="K625" s="52">
        <v>9.5119999999999996E-3</v>
      </c>
    </row>
    <row r="626" spans="1:11" x14ac:dyDescent="0.25">
      <c r="A626" s="79">
        <v>1000</v>
      </c>
      <c r="B626" s="52">
        <v>2.2065999999999999E-2</v>
      </c>
      <c r="C626" s="52">
        <v>-8.2088000000000005E-3</v>
      </c>
      <c r="D626" s="52">
        <v>8.5316000000000003E-3</v>
      </c>
      <c r="E626" s="52">
        <v>3.9264E-3</v>
      </c>
      <c r="F626" s="52">
        <v>8.5616999999999996E-4</v>
      </c>
      <c r="G626" s="52">
        <v>5.1303E-3</v>
      </c>
      <c r="H626" s="52">
        <v>1.1975E-3</v>
      </c>
      <c r="I626" s="52">
        <v>6.0068999999999999E-3</v>
      </c>
      <c r="J626" s="52">
        <v>-9.5034000000000004E-3</v>
      </c>
      <c r="K626" s="52">
        <v>9.4588999999999993E-3</v>
      </c>
    </row>
    <row r="627" spans="1:11" x14ac:dyDescent="0.25">
      <c r="A627" s="79">
        <v>1001</v>
      </c>
      <c r="B627" s="52">
        <v>2.2120000000000001E-2</v>
      </c>
      <c r="C627" s="52">
        <v>-8.2885000000000007E-3</v>
      </c>
      <c r="D627" s="52">
        <v>8.5570999999999998E-3</v>
      </c>
      <c r="E627" s="52">
        <v>3.8949000000000002E-3</v>
      </c>
      <c r="F627" s="52">
        <v>8.6056999999999995E-4</v>
      </c>
      <c r="G627" s="52">
        <v>5.1050999999999996E-3</v>
      </c>
      <c r="H627" s="52">
        <v>1.2005E-3</v>
      </c>
      <c r="I627" s="52">
        <v>5.9858999999999997E-3</v>
      </c>
      <c r="J627" s="52">
        <v>-9.4739000000000004E-3</v>
      </c>
      <c r="K627" s="52">
        <v>9.4055000000000007E-3</v>
      </c>
    </row>
    <row r="628" spans="1:11" x14ac:dyDescent="0.25">
      <c r="A628" s="79">
        <v>1002</v>
      </c>
      <c r="B628" s="52">
        <v>2.2168E-2</v>
      </c>
      <c r="C628" s="52">
        <v>-8.3640999999999993E-3</v>
      </c>
      <c r="D628" s="52">
        <v>8.5800000000000008E-3</v>
      </c>
      <c r="E628" s="52">
        <v>3.8635000000000002E-3</v>
      </c>
      <c r="F628" s="52">
        <v>8.6465000000000001E-4</v>
      </c>
      <c r="G628" s="52">
        <v>5.0796000000000001E-3</v>
      </c>
      <c r="H628" s="52">
        <v>1.2030999999999999E-3</v>
      </c>
      <c r="I628" s="52">
        <v>5.9642999999999996E-3</v>
      </c>
      <c r="J628" s="52">
        <v>-9.4433999999999994E-3</v>
      </c>
      <c r="K628" s="52">
        <v>9.3518000000000004E-3</v>
      </c>
    </row>
    <row r="629" spans="1:11" x14ac:dyDescent="0.25">
      <c r="A629" s="79">
        <v>1003</v>
      </c>
      <c r="B629" s="52">
        <v>2.2209E-2</v>
      </c>
      <c r="C629" s="52">
        <v>-8.4355999999999997E-3</v>
      </c>
      <c r="D629" s="52">
        <v>8.6003999999999994E-3</v>
      </c>
      <c r="E629" s="52">
        <v>3.8322999999999999E-3</v>
      </c>
      <c r="F629" s="52">
        <v>8.6841999999999996E-4</v>
      </c>
      <c r="G629" s="52">
        <v>5.0537999999999998E-3</v>
      </c>
      <c r="H629" s="52">
        <v>1.2053999999999999E-3</v>
      </c>
      <c r="I629" s="52">
        <v>5.9421999999999999E-3</v>
      </c>
      <c r="J629" s="52">
        <v>-9.4119000000000008E-3</v>
      </c>
      <c r="K629" s="52">
        <v>9.2977000000000008E-3</v>
      </c>
    </row>
    <row r="630" spans="1:11" x14ac:dyDescent="0.25">
      <c r="A630" s="79">
        <v>1004</v>
      </c>
      <c r="B630" s="52">
        <v>2.2245000000000001E-2</v>
      </c>
      <c r="C630" s="52">
        <v>-8.5030000000000001E-3</v>
      </c>
      <c r="D630" s="52">
        <v>8.6184E-3</v>
      </c>
      <c r="E630" s="52">
        <v>3.8013000000000001E-3</v>
      </c>
      <c r="F630" s="52">
        <v>8.719E-4</v>
      </c>
      <c r="G630" s="52">
        <v>5.0277000000000004E-3</v>
      </c>
      <c r="H630" s="52">
        <v>1.2074E-3</v>
      </c>
      <c r="I630" s="52">
        <v>5.9194E-3</v>
      </c>
      <c r="J630" s="52">
        <v>-9.3793000000000001E-3</v>
      </c>
      <c r="K630" s="52">
        <v>9.2434000000000006E-3</v>
      </c>
    </row>
    <row r="631" spans="1:11" x14ac:dyDescent="0.25">
      <c r="A631" s="79">
        <v>1005</v>
      </c>
      <c r="B631" s="52">
        <v>2.2275E-2</v>
      </c>
      <c r="C631" s="52">
        <v>-8.5666000000000006E-3</v>
      </c>
      <c r="D631" s="52">
        <v>8.6338999999999999E-3</v>
      </c>
      <c r="E631" s="52">
        <v>3.7704000000000001E-3</v>
      </c>
      <c r="F631" s="52">
        <v>8.7507999999999998E-4</v>
      </c>
      <c r="G631" s="52">
        <v>5.0013999999999996E-3</v>
      </c>
      <c r="H631" s="52">
        <v>1.2091000000000001E-3</v>
      </c>
      <c r="I631" s="52">
        <v>5.8961999999999999E-3</v>
      </c>
      <c r="J631" s="52">
        <v>-9.3457999999999996E-3</v>
      </c>
      <c r="K631" s="52">
        <v>9.1888000000000004E-3</v>
      </c>
    </row>
    <row r="632" spans="1:11" x14ac:dyDescent="0.25">
      <c r="A632" s="79">
        <v>1006</v>
      </c>
      <c r="B632" s="52">
        <v>2.2298999999999999E-2</v>
      </c>
      <c r="C632" s="52">
        <v>-8.6262999999999999E-3</v>
      </c>
      <c r="D632" s="52">
        <v>8.6470999999999996E-3</v>
      </c>
      <c r="E632" s="52">
        <v>3.7396E-3</v>
      </c>
      <c r="F632" s="52">
        <v>8.7797000000000005E-4</v>
      </c>
      <c r="G632" s="52">
        <v>4.9749E-3</v>
      </c>
      <c r="H632" s="52">
        <v>1.2103999999999999E-3</v>
      </c>
      <c r="I632" s="52">
        <v>5.8722999999999996E-3</v>
      </c>
      <c r="J632" s="52">
        <v>-9.3112999999999998E-3</v>
      </c>
      <c r="K632" s="52">
        <v>9.1339000000000004E-3</v>
      </c>
    </row>
    <row r="633" spans="1:11" x14ac:dyDescent="0.25">
      <c r="A633" s="79">
        <v>1007</v>
      </c>
      <c r="B633" s="52">
        <v>2.2317E-2</v>
      </c>
      <c r="C633" s="52">
        <v>-8.6823000000000004E-3</v>
      </c>
      <c r="D633" s="52">
        <v>8.6581000000000002E-3</v>
      </c>
      <c r="E633" s="52">
        <v>3.7090000000000001E-3</v>
      </c>
      <c r="F633" s="52">
        <v>8.8057999999999995E-4</v>
      </c>
      <c r="G633" s="52">
        <v>4.9480000000000001E-3</v>
      </c>
      <c r="H633" s="52">
        <v>1.2114999999999999E-3</v>
      </c>
      <c r="I633" s="52">
        <v>5.8479999999999999E-3</v>
      </c>
      <c r="J633" s="52">
        <v>-9.2758000000000007E-3</v>
      </c>
      <c r="K633" s="52">
        <v>9.0787999999999997E-3</v>
      </c>
    </row>
    <row r="634" spans="1:11" x14ac:dyDescent="0.25">
      <c r="A634" s="79">
        <v>1008</v>
      </c>
      <c r="B634" s="52">
        <v>2.2329999999999999E-2</v>
      </c>
      <c r="C634" s="52">
        <v>-8.7346000000000003E-3</v>
      </c>
      <c r="D634" s="52">
        <v>8.6666999999999994E-3</v>
      </c>
      <c r="E634" s="52">
        <v>3.6786000000000002E-3</v>
      </c>
      <c r="F634" s="52">
        <v>8.8290999999999999E-4</v>
      </c>
      <c r="G634" s="52">
        <v>4.921E-3</v>
      </c>
      <c r="H634" s="52">
        <v>1.2122000000000001E-3</v>
      </c>
      <c r="I634" s="52">
        <v>5.8231000000000003E-3</v>
      </c>
      <c r="J634" s="52">
        <v>-9.2394E-3</v>
      </c>
      <c r="K634" s="52">
        <v>9.0234000000000009E-3</v>
      </c>
    </row>
    <row r="635" spans="1:11" x14ac:dyDescent="0.25">
      <c r="A635" s="79">
        <v>1009</v>
      </c>
      <c r="B635" s="52">
        <v>2.2336999999999999E-2</v>
      </c>
      <c r="C635" s="52">
        <v>-8.7831999999999997E-3</v>
      </c>
      <c r="D635" s="52">
        <v>8.6730999999999996E-3</v>
      </c>
      <c r="E635" s="52">
        <v>3.6483000000000002E-3</v>
      </c>
      <c r="F635" s="52">
        <v>8.8497000000000001E-4</v>
      </c>
      <c r="G635" s="52">
        <v>4.8937E-3</v>
      </c>
      <c r="H635" s="52">
        <v>1.2126000000000001E-3</v>
      </c>
      <c r="I635" s="52">
        <v>5.7977000000000002E-3</v>
      </c>
      <c r="J635" s="52">
        <v>-9.2022000000000007E-3</v>
      </c>
      <c r="K635" s="52">
        <v>8.9677000000000003E-3</v>
      </c>
    </row>
    <row r="636" spans="1:11" x14ac:dyDescent="0.25">
      <c r="A636" s="79">
        <v>1010</v>
      </c>
      <c r="B636" s="52">
        <v>2.2339999999999999E-2</v>
      </c>
      <c r="C636" s="52">
        <v>-8.8283000000000007E-3</v>
      </c>
      <c r="D636" s="52">
        <v>8.6774E-3</v>
      </c>
      <c r="E636" s="52">
        <v>3.6181999999999998E-3</v>
      </c>
      <c r="F636" s="52">
        <v>8.8676E-4</v>
      </c>
      <c r="G636" s="52">
        <v>4.8662000000000002E-3</v>
      </c>
      <c r="H636" s="52">
        <v>1.2128E-3</v>
      </c>
      <c r="I636" s="52">
        <v>5.7717999999999997E-3</v>
      </c>
      <c r="J636" s="52">
        <v>-9.1640000000000003E-3</v>
      </c>
      <c r="K636" s="52">
        <v>8.9119000000000004E-3</v>
      </c>
    </row>
    <row r="637" spans="1:11" x14ac:dyDescent="0.25">
      <c r="A637" s="79">
        <v>1011</v>
      </c>
      <c r="B637" s="52">
        <v>2.2336999999999999E-2</v>
      </c>
      <c r="C637" s="52">
        <v>-8.8698000000000006E-3</v>
      </c>
      <c r="D637" s="52">
        <v>8.6796000000000009E-3</v>
      </c>
      <c r="E637" s="52">
        <v>3.5882000000000002E-3</v>
      </c>
      <c r="F637" s="52">
        <v>8.8829000000000002E-4</v>
      </c>
      <c r="G637" s="52">
        <v>4.8384999999999999E-3</v>
      </c>
      <c r="H637" s="52">
        <v>1.2126999999999999E-3</v>
      </c>
      <c r="I637" s="52">
        <v>5.7454999999999997E-3</v>
      </c>
      <c r="J637" s="52">
        <v>-9.1249999999999994E-3</v>
      </c>
      <c r="K637" s="52">
        <v>8.8558000000000005E-3</v>
      </c>
    </row>
    <row r="638" spans="1:11" x14ac:dyDescent="0.25">
      <c r="A638" s="79">
        <v>1012</v>
      </c>
      <c r="B638" s="52">
        <v>2.2328000000000001E-2</v>
      </c>
      <c r="C638" s="52">
        <v>-8.9079999999999993E-3</v>
      </c>
      <c r="D638" s="52">
        <v>8.6796000000000009E-3</v>
      </c>
      <c r="E638" s="52">
        <v>3.5584000000000002E-3</v>
      </c>
      <c r="F638" s="52">
        <v>8.8955999999999996E-4</v>
      </c>
      <c r="G638" s="52">
        <v>4.8104999999999997E-3</v>
      </c>
      <c r="H638" s="52">
        <v>1.2122999999999999E-3</v>
      </c>
      <c r="I638" s="52">
        <v>5.7187000000000002E-3</v>
      </c>
      <c r="J638" s="52">
        <v>-9.0851999999999999E-3</v>
      </c>
      <c r="K638" s="52">
        <v>8.7995999999999994E-3</v>
      </c>
    </row>
    <row r="639" spans="1:11" x14ac:dyDescent="0.25">
      <c r="A639" s="79">
        <v>1013</v>
      </c>
      <c r="B639" s="52">
        <v>2.2315000000000002E-2</v>
      </c>
      <c r="C639" s="52">
        <v>-8.9428000000000007E-3</v>
      </c>
      <c r="D639" s="52">
        <v>8.6777E-3</v>
      </c>
      <c r="E639" s="52">
        <v>3.5287000000000001E-3</v>
      </c>
      <c r="F639" s="52">
        <v>8.9059000000000002E-4</v>
      </c>
      <c r="G639" s="52">
        <v>4.7824E-3</v>
      </c>
      <c r="H639" s="52">
        <v>1.2116E-3</v>
      </c>
      <c r="I639" s="52">
        <v>5.6914000000000001E-3</v>
      </c>
      <c r="J639" s="52">
        <v>-9.0445999999999999E-3</v>
      </c>
      <c r="K639" s="52">
        <v>8.7431000000000002E-3</v>
      </c>
    </row>
    <row r="640" spans="1:11" x14ac:dyDescent="0.25">
      <c r="A640" s="79">
        <v>1014</v>
      </c>
      <c r="B640" s="52">
        <v>2.2297999999999998E-2</v>
      </c>
      <c r="C640" s="52">
        <v>-8.9744000000000004E-3</v>
      </c>
      <c r="D640" s="52">
        <v>8.6736999999999995E-3</v>
      </c>
      <c r="E640" s="52">
        <v>3.4992999999999999E-3</v>
      </c>
      <c r="F640" s="52">
        <v>8.9137000000000005E-4</v>
      </c>
      <c r="G640" s="52">
        <v>4.7540999999999998E-3</v>
      </c>
      <c r="H640" s="52">
        <v>1.2106E-3</v>
      </c>
      <c r="I640" s="52">
        <v>5.6636999999999998E-3</v>
      </c>
      <c r="J640" s="52">
        <v>-9.0031999999999994E-3</v>
      </c>
      <c r="K640" s="52">
        <v>8.6864000000000004E-3</v>
      </c>
    </row>
    <row r="641" spans="1:11" x14ac:dyDescent="0.25">
      <c r="A641" s="79">
        <v>1015</v>
      </c>
      <c r="B641" s="52">
        <v>2.2275E-2</v>
      </c>
      <c r="C641" s="52">
        <v>-9.0027000000000006E-3</v>
      </c>
      <c r="D641" s="52">
        <v>8.6677999999999998E-3</v>
      </c>
      <c r="E641" s="52">
        <v>3.4699000000000002E-3</v>
      </c>
      <c r="F641" s="52">
        <v>8.9190999999999999E-4</v>
      </c>
      <c r="G641" s="52">
        <v>4.7255999999999999E-3</v>
      </c>
      <c r="H641" s="52">
        <v>1.2094E-3</v>
      </c>
      <c r="I641" s="52">
        <v>5.6356000000000002E-3</v>
      </c>
      <c r="J641" s="52">
        <v>-8.9610000000000002E-3</v>
      </c>
      <c r="K641" s="52">
        <v>8.6295999999999994E-3</v>
      </c>
    </row>
    <row r="642" spans="1:11" x14ac:dyDescent="0.25">
      <c r="A642" s="79">
        <v>1016</v>
      </c>
      <c r="B642" s="52">
        <v>2.2248E-2</v>
      </c>
      <c r="C642" s="52">
        <v>-9.0279000000000002E-3</v>
      </c>
      <c r="D642" s="52">
        <v>8.6599999999999993E-3</v>
      </c>
      <c r="E642" s="52">
        <v>3.4407000000000001E-3</v>
      </c>
      <c r="F642" s="52">
        <v>8.9221000000000005E-4</v>
      </c>
      <c r="G642" s="52">
        <v>4.6969000000000004E-3</v>
      </c>
      <c r="H642" s="52">
        <v>1.2080000000000001E-3</v>
      </c>
      <c r="I642" s="52">
        <v>5.6071000000000003E-3</v>
      </c>
      <c r="J642" s="52">
        <v>-8.9181E-3</v>
      </c>
      <c r="K642" s="52">
        <v>8.5725999999999997E-3</v>
      </c>
    </row>
    <row r="643" spans="1:11" x14ac:dyDescent="0.25">
      <c r="A643" s="79">
        <v>1017</v>
      </c>
      <c r="B643" s="52">
        <v>2.2216E-2</v>
      </c>
      <c r="C643" s="52">
        <v>-9.0498999999999996E-3</v>
      </c>
      <c r="D643" s="52">
        <v>8.6504000000000008E-3</v>
      </c>
      <c r="E643" s="52">
        <v>3.4117000000000001E-3</v>
      </c>
      <c r="F643" s="52">
        <v>8.9229000000000001E-4</v>
      </c>
      <c r="G643" s="52">
        <v>4.6680999999999997E-3</v>
      </c>
      <c r="H643" s="52">
        <v>1.2063E-3</v>
      </c>
      <c r="I643" s="52">
        <v>5.5782000000000002E-3</v>
      </c>
      <c r="J643" s="52">
        <v>-8.8745000000000004E-3</v>
      </c>
      <c r="K643" s="52">
        <v>8.5155000000000005E-3</v>
      </c>
    </row>
    <row r="644" spans="1:11" x14ac:dyDescent="0.25">
      <c r="A644" s="79">
        <v>1018</v>
      </c>
      <c r="B644" s="52">
        <v>2.2179999999999998E-2</v>
      </c>
      <c r="C644" s="52">
        <v>-9.0690000000000007E-3</v>
      </c>
      <c r="D644" s="52">
        <v>8.6388999999999997E-3</v>
      </c>
      <c r="E644" s="52">
        <v>3.3828E-3</v>
      </c>
      <c r="F644" s="52">
        <v>8.9214000000000003E-4</v>
      </c>
      <c r="G644" s="52">
        <v>4.6389999999999999E-3</v>
      </c>
      <c r="H644" s="52">
        <v>1.2044E-3</v>
      </c>
      <c r="I644" s="52">
        <v>5.5488999999999998E-3</v>
      </c>
      <c r="J644" s="52">
        <v>-8.8301999999999999E-3</v>
      </c>
      <c r="K644" s="52">
        <v>8.4582000000000008E-3</v>
      </c>
    </row>
    <row r="645" spans="1:11" x14ac:dyDescent="0.25">
      <c r="A645" s="79">
        <v>1019</v>
      </c>
      <c r="B645" s="52">
        <v>2.2138999999999999E-2</v>
      </c>
      <c r="C645" s="52">
        <v>-9.0851000000000005E-3</v>
      </c>
      <c r="D645" s="52">
        <v>8.6256000000000006E-3</v>
      </c>
      <c r="E645" s="52">
        <v>3.3541000000000001E-3</v>
      </c>
      <c r="F645" s="52">
        <v>8.9176999999999995E-4</v>
      </c>
      <c r="G645" s="52">
        <v>4.6099000000000001E-3</v>
      </c>
      <c r="H645" s="52">
        <v>1.2022000000000001E-3</v>
      </c>
      <c r="I645" s="52">
        <v>5.5192000000000001E-3</v>
      </c>
      <c r="J645" s="52">
        <v>-8.7852E-3</v>
      </c>
      <c r="K645" s="52">
        <v>8.4007999999999999E-3</v>
      </c>
    </row>
    <row r="646" spans="1:11" x14ac:dyDescent="0.25">
      <c r="A646" s="79">
        <v>1020</v>
      </c>
      <c r="B646" s="52">
        <v>2.2093999999999999E-2</v>
      </c>
      <c r="C646" s="52">
        <v>-9.0983000000000001E-3</v>
      </c>
      <c r="D646" s="52">
        <v>8.6105999999999995E-3</v>
      </c>
      <c r="E646" s="52">
        <v>3.3254999999999999E-3</v>
      </c>
      <c r="F646" s="52">
        <v>8.9119000000000004E-4</v>
      </c>
      <c r="G646" s="52">
        <v>4.5805999999999998E-3</v>
      </c>
      <c r="H646" s="52">
        <v>1.1998E-3</v>
      </c>
      <c r="I646" s="52">
        <v>5.4891000000000002E-3</v>
      </c>
      <c r="J646" s="52">
        <v>-8.7395000000000007E-3</v>
      </c>
      <c r="K646" s="52">
        <v>8.3432999999999997E-3</v>
      </c>
    </row>
    <row r="647" spans="1:11" x14ac:dyDescent="0.25">
      <c r="A647" s="79">
        <v>1021</v>
      </c>
      <c r="B647" s="52">
        <v>2.2046E-2</v>
      </c>
      <c r="C647" s="52">
        <v>-9.1087000000000008E-3</v>
      </c>
      <c r="D647" s="52">
        <v>8.5938999999999998E-3</v>
      </c>
      <c r="E647" s="52">
        <v>3.2970999999999999E-3</v>
      </c>
      <c r="F647" s="52">
        <v>8.9039000000000002E-4</v>
      </c>
      <c r="G647" s="52">
        <v>4.5510999999999998E-3</v>
      </c>
      <c r="H647" s="52">
        <v>1.1971E-3</v>
      </c>
      <c r="I647" s="52">
        <v>5.4587000000000004E-3</v>
      </c>
      <c r="J647" s="52">
        <v>-8.6931999999999999E-3</v>
      </c>
      <c r="K647" s="52">
        <v>8.2857E-3</v>
      </c>
    </row>
    <row r="648" spans="1:11" x14ac:dyDescent="0.25">
      <c r="A648" s="79">
        <v>1022</v>
      </c>
      <c r="B648" s="52">
        <v>2.1992999999999999E-2</v>
      </c>
      <c r="C648" s="52">
        <v>-9.1163000000000008E-3</v>
      </c>
      <c r="D648" s="52">
        <v>8.5755999999999992E-3</v>
      </c>
      <c r="E648" s="52">
        <v>3.2688999999999999E-3</v>
      </c>
      <c r="F648" s="52">
        <v>8.8938999999999999E-4</v>
      </c>
      <c r="G648" s="52">
        <v>4.5215000000000003E-3</v>
      </c>
      <c r="H648" s="52">
        <v>1.1942999999999999E-3</v>
      </c>
      <c r="I648" s="52">
        <v>5.4279999999999997E-3</v>
      </c>
      <c r="J648" s="52">
        <v>-8.6463000000000009E-3</v>
      </c>
      <c r="K648" s="52">
        <v>8.2279999999999992E-3</v>
      </c>
    </row>
    <row r="649" spans="1:11" x14ac:dyDescent="0.25">
      <c r="A649" s="79">
        <v>1023</v>
      </c>
      <c r="B649" s="52">
        <v>2.1936000000000001E-2</v>
      </c>
      <c r="C649" s="52">
        <v>-9.1213000000000006E-3</v>
      </c>
      <c r="D649" s="52">
        <v>8.5556E-3</v>
      </c>
      <c r="E649" s="52">
        <v>3.2407999999999998E-3</v>
      </c>
      <c r="F649" s="52">
        <v>8.8818999999999996E-4</v>
      </c>
      <c r="G649" s="52">
        <v>4.4917999999999998E-3</v>
      </c>
      <c r="H649" s="52">
        <v>1.1911999999999999E-3</v>
      </c>
      <c r="I649" s="52">
        <v>5.3968999999999996E-3</v>
      </c>
      <c r="J649" s="52">
        <v>-8.5988000000000002E-3</v>
      </c>
      <c r="K649" s="52">
        <v>8.1700999999999996E-3</v>
      </c>
    </row>
    <row r="650" spans="1:11" x14ac:dyDescent="0.25">
      <c r="A650" s="79">
        <v>1024</v>
      </c>
      <c r="B650" s="52">
        <v>2.1874999999999999E-2</v>
      </c>
      <c r="C650" s="52">
        <v>-9.1234999999999997E-3</v>
      </c>
      <c r="D650" s="52">
        <v>8.5340999999999993E-3</v>
      </c>
      <c r="E650" s="52">
        <v>3.2128999999999999E-3</v>
      </c>
      <c r="F650" s="52">
        <v>8.8679000000000004E-4</v>
      </c>
      <c r="G650" s="52">
        <v>4.4619000000000004E-3</v>
      </c>
      <c r="H650" s="52">
        <v>1.1879E-3</v>
      </c>
      <c r="I650" s="52">
        <v>5.3654999999999996E-3</v>
      </c>
      <c r="J650" s="52">
        <v>-8.5506999999999996E-3</v>
      </c>
      <c r="K650" s="52">
        <v>8.1122E-3</v>
      </c>
    </row>
    <row r="651" spans="1:11" x14ac:dyDescent="0.25">
      <c r="A651" s="79">
        <v>1025</v>
      </c>
      <c r="B651" s="52">
        <v>2.1811000000000001E-2</v>
      </c>
      <c r="C651" s="52">
        <v>-9.1231999999999997E-3</v>
      </c>
      <c r="D651" s="52">
        <v>8.5109999999999995E-3</v>
      </c>
      <c r="E651" s="52">
        <v>3.1851000000000002E-3</v>
      </c>
      <c r="F651" s="52">
        <v>8.8520000000000005E-4</v>
      </c>
      <c r="G651" s="52">
        <v>4.4320000000000002E-3</v>
      </c>
      <c r="H651" s="52">
        <v>1.1845E-3</v>
      </c>
      <c r="I651" s="52">
        <v>5.3337999999999997E-3</v>
      </c>
      <c r="J651" s="52">
        <v>-8.5019999999999991E-3</v>
      </c>
      <c r="K651" s="52">
        <v>8.0541999999999992E-3</v>
      </c>
    </row>
    <row r="652" spans="1:11" x14ac:dyDescent="0.25">
      <c r="A652" s="79">
        <v>1026</v>
      </c>
      <c r="B652" s="52">
        <v>2.1742000000000001E-2</v>
      </c>
      <c r="C652" s="52">
        <v>-9.1202999999999996E-3</v>
      </c>
      <c r="D652" s="52">
        <v>8.4863999999999998E-3</v>
      </c>
      <c r="E652" s="52">
        <v>3.1575000000000002E-3</v>
      </c>
      <c r="F652" s="52">
        <v>8.8343000000000004E-4</v>
      </c>
      <c r="G652" s="52">
        <v>4.4019000000000003E-3</v>
      </c>
      <c r="H652" s="52">
        <v>1.1808000000000001E-3</v>
      </c>
      <c r="I652" s="52">
        <v>5.3019E-3</v>
      </c>
      <c r="J652" s="52">
        <v>-8.4527999999999999E-3</v>
      </c>
      <c r="K652" s="52">
        <v>7.9962000000000002E-3</v>
      </c>
    </row>
    <row r="653" spans="1:11" x14ac:dyDescent="0.25">
      <c r="A653" s="79">
        <v>1027</v>
      </c>
      <c r="B653" s="52">
        <v>2.1670999999999999E-2</v>
      </c>
      <c r="C653" s="52">
        <v>-9.1149999999999998E-3</v>
      </c>
      <c r="D653" s="52">
        <v>8.4603000000000005E-3</v>
      </c>
      <c r="E653" s="52">
        <v>3.13E-3</v>
      </c>
      <c r="F653" s="52">
        <v>8.8146999999999997E-4</v>
      </c>
      <c r="G653" s="52">
        <v>4.3717000000000001E-3</v>
      </c>
      <c r="H653" s="52">
        <v>1.1769E-3</v>
      </c>
      <c r="I653" s="52">
        <v>5.2696000000000002E-3</v>
      </c>
      <c r="J653" s="52">
        <v>-8.4031000000000002E-3</v>
      </c>
      <c r="K653" s="52">
        <v>7.9381E-3</v>
      </c>
    </row>
    <row r="654" spans="1:11" x14ac:dyDescent="0.25">
      <c r="A654" s="79">
        <v>1028</v>
      </c>
      <c r="B654" s="52">
        <v>2.1596000000000001E-2</v>
      </c>
      <c r="C654" s="52">
        <v>-9.1073000000000005E-3</v>
      </c>
      <c r="D654" s="52">
        <v>8.4328000000000007E-3</v>
      </c>
      <c r="E654" s="52">
        <v>3.1026999999999999E-3</v>
      </c>
      <c r="F654" s="52">
        <v>8.7934000000000005E-4</v>
      </c>
      <c r="G654" s="52">
        <v>4.3414999999999999E-3</v>
      </c>
      <c r="H654" s="52">
        <v>1.1728999999999999E-3</v>
      </c>
      <c r="I654" s="52">
        <v>5.2370000000000003E-3</v>
      </c>
      <c r="J654" s="52">
        <v>-8.3528999999999999E-3</v>
      </c>
      <c r="K654" s="52">
        <v>7.8799000000000004E-3</v>
      </c>
    </row>
    <row r="655" spans="1:11" x14ac:dyDescent="0.25">
      <c r="A655" s="79">
        <v>1029</v>
      </c>
      <c r="B655" s="52">
        <v>2.1517000000000001E-2</v>
      </c>
      <c r="C655" s="52">
        <v>-9.0971999999999997E-3</v>
      </c>
      <c r="D655" s="52">
        <v>8.404E-3</v>
      </c>
      <c r="E655" s="52">
        <v>3.0755000000000001E-3</v>
      </c>
      <c r="F655" s="52">
        <v>8.7703E-4</v>
      </c>
      <c r="G655" s="52">
        <v>4.3111E-3</v>
      </c>
      <c r="H655" s="52">
        <v>1.1686000000000001E-3</v>
      </c>
      <c r="I655" s="52">
        <v>5.2042E-3</v>
      </c>
      <c r="J655" s="52">
        <v>-8.3021999999999992E-3</v>
      </c>
      <c r="K655" s="52">
        <v>7.8216999999999991E-3</v>
      </c>
    </row>
    <row r="656" spans="1:11" x14ac:dyDescent="0.25">
      <c r="A656" s="79">
        <v>1030</v>
      </c>
      <c r="B656" s="52">
        <v>2.1434999999999999E-2</v>
      </c>
      <c r="C656" s="52">
        <v>-9.0848000000000005E-3</v>
      </c>
      <c r="D656" s="52">
        <v>8.3736999999999995E-3</v>
      </c>
      <c r="E656" s="52">
        <v>3.0485E-3</v>
      </c>
      <c r="F656" s="52">
        <v>8.7454999999999998E-4</v>
      </c>
      <c r="G656" s="52">
        <v>4.2807000000000001E-3</v>
      </c>
      <c r="H656" s="52">
        <v>1.1642E-3</v>
      </c>
      <c r="I656" s="52">
        <v>5.1711999999999999E-3</v>
      </c>
      <c r="J656" s="52">
        <v>-8.2511000000000008E-3</v>
      </c>
      <c r="K656" s="52">
        <v>7.7634999999999996E-3</v>
      </c>
    </row>
    <row r="657" spans="1:11" x14ac:dyDescent="0.25">
      <c r="A657" s="79">
        <v>1031</v>
      </c>
      <c r="B657" s="52">
        <v>2.1350000000000001E-2</v>
      </c>
      <c r="C657" s="52">
        <v>-9.0702000000000005E-3</v>
      </c>
      <c r="D657" s="52">
        <v>8.3421999999999993E-3</v>
      </c>
      <c r="E657" s="52">
        <v>3.0217E-3</v>
      </c>
      <c r="F657" s="52">
        <v>8.7191000000000005E-4</v>
      </c>
      <c r="G657" s="52">
        <v>4.2500999999999997E-3</v>
      </c>
      <c r="H657" s="52">
        <v>1.1596E-3</v>
      </c>
      <c r="I657" s="52">
        <v>5.1378999999999999E-3</v>
      </c>
      <c r="J657" s="52">
        <v>-8.1994000000000008E-3</v>
      </c>
      <c r="K657" s="52">
        <v>7.7053E-3</v>
      </c>
    </row>
    <row r="658" spans="1:11" x14ac:dyDescent="0.25">
      <c r="A658" s="79">
        <v>1032</v>
      </c>
      <c r="B658" s="52">
        <v>2.1262E-2</v>
      </c>
      <c r="C658" s="52">
        <v>-9.0533999999999996E-3</v>
      </c>
      <c r="D658" s="52">
        <v>8.3093999999999998E-3</v>
      </c>
      <c r="E658" s="52">
        <v>2.9949999999999998E-3</v>
      </c>
      <c r="F658" s="52">
        <v>8.6910000000000004E-4</v>
      </c>
      <c r="G658" s="52">
        <v>4.2196000000000004E-3</v>
      </c>
      <c r="H658" s="52">
        <v>1.1548000000000001E-3</v>
      </c>
      <c r="I658" s="52">
        <v>5.1044000000000003E-3</v>
      </c>
      <c r="J658" s="52">
        <v>-8.1474000000000008E-3</v>
      </c>
      <c r="K658" s="52">
        <v>7.6470000000000002E-3</v>
      </c>
    </row>
    <row r="659" spans="1:11" x14ac:dyDescent="0.25">
      <c r="A659" s="79">
        <v>1033</v>
      </c>
      <c r="B659" s="52">
        <v>2.1170999999999999E-2</v>
      </c>
      <c r="C659" s="52">
        <v>-9.0343999999999997E-3</v>
      </c>
      <c r="D659" s="52">
        <v>8.2752999999999993E-3</v>
      </c>
      <c r="E659" s="52">
        <v>2.9684999999999998E-3</v>
      </c>
      <c r="F659" s="52">
        <v>8.6614999999999999E-4</v>
      </c>
      <c r="G659" s="52">
        <v>4.1888999999999997E-3</v>
      </c>
      <c r="H659" s="52">
        <v>1.1498999999999999E-3</v>
      </c>
      <c r="I659" s="52">
        <v>5.0705999999999998E-3</v>
      </c>
      <c r="J659" s="52">
        <v>-8.0949999999999998E-3</v>
      </c>
      <c r="K659" s="52">
        <v>7.5887999999999997E-3</v>
      </c>
    </row>
    <row r="660" spans="1:11" x14ac:dyDescent="0.25">
      <c r="A660" s="79">
        <v>1034</v>
      </c>
      <c r="B660" s="52">
        <v>2.1076999999999999E-2</v>
      </c>
      <c r="C660" s="52">
        <v>-9.0133999999999995E-3</v>
      </c>
      <c r="D660" s="52">
        <v>8.2400000000000008E-3</v>
      </c>
      <c r="E660" s="52">
        <v>2.9421E-3</v>
      </c>
      <c r="F660" s="52">
        <v>8.6304000000000003E-4</v>
      </c>
      <c r="G660" s="52">
        <v>4.1581999999999999E-3</v>
      </c>
      <c r="H660" s="52">
        <v>1.1448000000000001E-3</v>
      </c>
      <c r="I660" s="52">
        <v>5.0366999999999999E-3</v>
      </c>
      <c r="J660" s="52">
        <v>-8.0420999999999999E-3</v>
      </c>
      <c r="K660" s="52">
        <v>7.5304999999999999E-3</v>
      </c>
    </row>
    <row r="661" spans="1:11" x14ac:dyDescent="0.25">
      <c r="A661" s="79">
        <v>1035</v>
      </c>
      <c r="B661" s="52">
        <v>2.0979999999999999E-2</v>
      </c>
      <c r="C661" s="52">
        <v>-8.9904000000000008E-3</v>
      </c>
      <c r="D661" s="52">
        <v>8.2036000000000001E-3</v>
      </c>
      <c r="E661" s="52">
        <v>2.9158999999999999E-3</v>
      </c>
      <c r="F661" s="52">
        <v>8.5977999999999998E-4</v>
      </c>
      <c r="G661" s="52">
        <v>4.1273999999999998E-3</v>
      </c>
      <c r="H661" s="52">
        <v>1.1395000000000001E-3</v>
      </c>
      <c r="I661" s="52">
        <v>5.0025E-3</v>
      </c>
      <c r="J661" s="52">
        <v>-7.9889000000000002E-3</v>
      </c>
      <c r="K661" s="52">
        <v>7.4723000000000003E-3</v>
      </c>
    </row>
    <row r="662" spans="1:11" x14ac:dyDescent="0.25">
      <c r="A662" s="79">
        <v>1036</v>
      </c>
      <c r="B662" s="52">
        <v>2.0881E-2</v>
      </c>
      <c r="C662" s="52">
        <v>-8.9654000000000001E-3</v>
      </c>
      <c r="D662" s="52">
        <v>8.1659999999999996E-3</v>
      </c>
      <c r="E662" s="52">
        <v>2.8898999999999999E-3</v>
      </c>
      <c r="F662" s="52">
        <v>8.5638000000000001E-4</v>
      </c>
      <c r="G662" s="52">
        <v>4.0965999999999997E-3</v>
      </c>
      <c r="H662" s="52">
        <v>1.1341000000000001E-3</v>
      </c>
      <c r="I662" s="52">
        <v>4.9681999999999999E-3</v>
      </c>
      <c r="J662" s="52">
        <v>-7.9352999999999993E-3</v>
      </c>
      <c r="K662" s="52">
        <v>7.4140999999999999E-3</v>
      </c>
    </row>
    <row r="663" spans="1:11" x14ac:dyDescent="0.25">
      <c r="A663" s="79">
        <v>1037</v>
      </c>
      <c r="B663" s="52">
        <v>2.0778000000000001E-2</v>
      </c>
      <c r="C663" s="52">
        <v>-8.9385000000000003E-3</v>
      </c>
      <c r="D663" s="52">
        <v>8.1273000000000005E-3</v>
      </c>
      <c r="E663" s="52">
        <v>2.8639999999999998E-3</v>
      </c>
      <c r="F663" s="52">
        <v>8.5284E-4</v>
      </c>
      <c r="G663" s="52">
        <v>4.0657999999999996E-3</v>
      </c>
      <c r="H663" s="52">
        <v>1.1286E-3</v>
      </c>
      <c r="I663" s="52">
        <v>4.9335999999999998E-3</v>
      </c>
      <c r="J663" s="52">
        <v>-7.8814000000000002E-3</v>
      </c>
      <c r="K663" s="52">
        <v>7.3559000000000003E-3</v>
      </c>
    </row>
    <row r="664" spans="1:11" x14ac:dyDescent="0.25">
      <c r="A664" s="79">
        <v>1038</v>
      </c>
      <c r="B664" s="52">
        <v>2.0673E-2</v>
      </c>
      <c r="C664" s="52">
        <v>-8.9096999999999996E-3</v>
      </c>
      <c r="D664" s="52">
        <v>8.0874999999999992E-3</v>
      </c>
      <c r="E664" s="52">
        <v>2.8381999999999999E-3</v>
      </c>
      <c r="F664" s="52">
        <v>8.4915999999999995E-4</v>
      </c>
      <c r="G664" s="52">
        <v>4.0349000000000001E-3</v>
      </c>
      <c r="H664" s="52">
        <v>1.1229E-3</v>
      </c>
      <c r="I664" s="52">
        <v>4.8989000000000003E-3</v>
      </c>
      <c r="J664" s="52">
        <v>-7.8271999999999994E-3</v>
      </c>
      <c r="K664" s="52">
        <v>7.2978000000000001E-3</v>
      </c>
    </row>
    <row r="665" spans="1:11" x14ac:dyDescent="0.25">
      <c r="A665" s="79">
        <v>1039</v>
      </c>
      <c r="B665" s="52">
        <v>2.0566000000000001E-2</v>
      </c>
      <c r="C665" s="52">
        <v>-8.8790999999999991E-3</v>
      </c>
      <c r="D665" s="52">
        <v>8.0467000000000004E-3</v>
      </c>
      <c r="E665" s="52">
        <v>2.8126000000000002E-3</v>
      </c>
      <c r="F665" s="52">
        <v>8.4535999999999997E-4</v>
      </c>
      <c r="G665" s="52">
        <v>4.0039999999999997E-3</v>
      </c>
      <c r="H665" s="52">
        <v>1.1171E-3</v>
      </c>
      <c r="I665" s="52">
        <v>4.8640999999999997E-3</v>
      </c>
      <c r="J665" s="52">
        <v>-7.7726000000000002E-3</v>
      </c>
      <c r="K665" s="52">
        <v>7.2397E-3</v>
      </c>
    </row>
    <row r="666" spans="1:11" x14ac:dyDescent="0.25">
      <c r="A666" s="79">
        <v>1040</v>
      </c>
      <c r="B666" s="52">
        <v>2.0455999999999998E-2</v>
      </c>
      <c r="C666" s="52">
        <v>-8.8468000000000001E-3</v>
      </c>
      <c r="D666" s="52">
        <v>8.0049000000000006E-3</v>
      </c>
      <c r="E666" s="52">
        <v>2.7872000000000001E-3</v>
      </c>
      <c r="F666" s="52">
        <v>8.4141999999999995E-4</v>
      </c>
      <c r="G666" s="52">
        <v>3.973E-3</v>
      </c>
      <c r="H666" s="52">
        <v>1.1111000000000001E-3</v>
      </c>
      <c r="I666" s="52">
        <v>4.8291000000000002E-3</v>
      </c>
      <c r="J666" s="52">
        <v>-7.7178000000000004E-3</v>
      </c>
      <c r="K666" s="52">
        <v>7.1817000000000001E-3</v>
      </c>
    </row>
    <row r="667" spans="1:11" x14ac:dyDescent="0.25">
      <c r="A667" s="79">
        <v>1041</v>
      </c>
      <c r="B667" s="52">
        <v>2.0344000000000001E-2</v>
      </c>
      <c r="C667" s="52">
        <v>-8.8126999999999997E-3</v>
      </c>
      <c r="D667" s="52">
        <v>7.9620999999999997E-3</v>
      </c>
      <c r="E667" s="52">
        <v>2.7618999999999999E-3</v>
      </c>
      <c r="F667" s="52">
        <v>8.3737000000000004E-4</v>
      </c>
      <c r="G667" s="52">
        <v>3.9420999999999996E-3</v>
      </c>
      <c r="H667" s="52">
        <v>1.1050000000000001E-3</v>
      </c>
      <c r="I667" s="52">
        <v>4.7939000000000002E-3</v>
      </c>
      <c r="J667" s="52">
        <v>-7.6626999999999997E-3</v>
      </c>
      <c r="K667" s="52">
        <v>7.1237000000000002E-3</v>
      </c>
    </row>
    <row r="668" spans="1:11" x14ac:dyDescent="0.25">
      <c r="A668" s="79">
        <v>1042</v>
      </c>
      <c r="B668" s="52">
        <v>2.0229E-2</v>
      </c>
      <c r="C668" s="52">
        <v>-8.7770000000000001E-3</v>
      </c>
      <c r="D668" s="52">
        <v>7.9182999999999996E-3</v>
      </c>
      <c r="E668" s="52">
        <v>2.7368000000000002E-3</v>
      </c>
      <c r="F668" s="52">
        <v>8.3319000000000004E-4</v>
      </c>
      <c r="G668" s="52">
        <v>3.9110999999999998E-3</v>
      </c>
      <c r="H668" s="52">
        <v>1.0988E-3</v>
      </c>
      <c r="I668" s="52">
        <v>4.7587000000000003E-3</v>
      </c>
      <c r="J668" s="52">
        <v>-7.6073E-3</v>
      </c>
      <c r="K668" s="52">
        <v>7.0657999999999997E-3</v>
      </c>
    </row>
    <row r="669" spans="1:11" x14ac:dyDescent="0.25">
      <c r="A669" s="79">
        <v>1043</v>
      </c>
      <c r="B669" s="52">
        <v>2.0112999999999999E-2</v>
      </c>
      <c r="C669" s="52">
        <v>-8.7396999999999996E-3</v>
      </c>
      <c r="D669" s="52">
        <v>7.8737000000000008E-3</v>
      </c>
      <c r="E669" s="52">
        <v>2.7119000000000002E-3</v>
      </c>
      <c r="F669" s="52">
        <v>8.2890000000000004E-4</v>
      </c>
      <c r="G669" s="52">
        <v>3.8801E-3</v>
      </c>
      <c r="H669" s="52">
        <v>1.0924999999999999E-3</v>
      </c>
      <c r="I669" s="52">
        <v>4.7232999999999997E-3</v>
      </c>
      <c r="J669" s="52">
        <v>-7.5516999999999997E-3</v>
      </c>
      <c r="K669" s="52">
        <v>7.0080000000000003E-3</v>
      </c>
    </row>
    <row r="670" spans="1:11" x14ac:dyDescent="0.25">
      <c r="A670" s="79">
        <v>1044</v>
      </c>
      <c r="B670" s="52">
        <v>1.9994000000000001E-2</v>
      </c>
      <c r="C670" s="52">
        <v>-8.7007999999999999E-3</v>
      </c>
      <c r="D670" s="52">
        <v>7.8282000000000004E-3</v>
      </c>
      <c r="E670" s="52">
        <v>2.6871E-3</v>
      </c>
      <c r="F670" s="52">
        <v>8.2450000000000004E-4</v>
      </c>
      <c r="G670" s="52">
        <v>3.8492000000000001E-3</v>
      </c>
      <c r="H670" s="52">
        <v>1.0861E-3</v>
      </c>
      <c r="I670" s="52">
        <v>4.6877999999999998E-3</v>
      </c>
      <c r="J670" s="52">
        <v>-7.4958000000000004E-3</v>
      </c>
      <c r="K670" s="52">
        <v>6.9503000000000004E-3</v>
      </c>
    </row>
    <row r="671" spans="1:11" x14ac:dyDescent="0.25">
      <c r="A671" s="79">
        <v>1045</v>
      </c>
      <c r="B671" s="52">
        <v>1.9872999999999998E-2</v>
      </c>
      <c r="C671" s="52">
        <v>-8.6604999999999998E-3</v>
      </c>
      <c r="D671" s="52">
        <v>7.7818999999999996E-3</v>
      </c>
      <c r="E671" s="52">
        <v>2.6624000000000001E-3</v>
      </c>
      <c r="F671" s="52">
        <v>8.1999000000000004E-4</v>
      </c>
      <c r="G671" s="52">
        <v>3.8181999999999999E-3</v>
      </c>
      <c r="H671" s="52">
        <v>1.0794999999999999E-3</v>
      </c>
      <c r="I671" s="52">
        <v>4.6522000000000004E-3</v>
      </c>
      <c r="J671" s="52">
        <v>-7.4397999999999999E-3</v>
      </c>
      <c r="K671" s="52">
        <v>6.8925999999999996E-3</v>
      </c>
    </row>
    <row r="672" spans="1:11" x14ac:dyDescent="0.25">
      <c r="A672" s="79">
        <v>1046</v>
      </c>
      <c r="B672" s="52">
        <v>1.9751000000000001E-2</v>
      </c>
      <c r="C672" s="52">
        <v>-8.6187E-3</v>
      </c>
      <c r="D672" s="52">
        <v>7.7346999999999997E-3</v>
      </c>
      <c r="E672" s="52">
        <v>2.6380000000000002E-3</v>
      </c>
      <c r="F672" s="52">
        <v>8.1537000000000005E-4</v>
      </c>
      <c r="G672" s="52">
        <v>3.7872000000000001E-3</v>
      </c>
      <c r="H672" s="52">
        <v>1.0728999999999999E-3</v>
      </c>
      <c r="I672" s="52">
        <v>4.6164999999999999E-3</v>
      </c>
      <c r="J672" s="52">
        <v>-7.3835000000000003E-3</v>
      </c>
      <c r="K672" s="52">
        <v>6.8351000000000002E-3</v>
      </c>
    </row>
    <row r="673" spans="1:11" x14ac:dyDescent="0.25">
      <c r="A673" s="79">
        <v>1047</v>
      </c>
      <c r="B673" s="52">
        <v>1.9626000000000001E-2</v>
      </c>
      <c r="C673" s="52">
        <v>-8.5754000000000004E-3</v>
      </c>
      <c r="D673" s="52">
        <v>7.6867999999999997E-3</v>
      </c>
      <c r="E673" s="52">
        <v>2.6136000000000002E-3</v>
      </c>
      <c r="F673" s="52">
        <v>8.1066000000000005E-4</v>
      </c>
      <c r="G673" s="52">
        <v>3.7563000000000002E-3</v>
      </c>
      <c r="H673" s="52">
        <v>1.0660999999999999E-3</v>
      </c>
      <c r="I673" s="52">
        <v>4.5807E-3</v>
      </c>
      <c r="J673" s="52">
        <v>-7.3270999999999996E-3</v>
      </c>
      <c r="K673" s="52">
        <v>6.7777000000000002E-3</v>
      </c>
    </row>
    <row r="674" spans="1:11" x14ac:dyDescent="0.25">
      <c r="A674" s="79">
        <v>1048</v>
      </c>
      <c r="B674" s="52">
        <v>1.95E-2</v>
      </c>
      <c r="C674" s="52">
        <v>-8.5308999999999992E-3</v>
      </c>
      <c r="D674" s="52">
        <v>7.6381000000000001E-3</v>
      </c>
      <c r="E674" s="52">
        <v>2.5894999999999998E-3</v>
      </c>
      <c r="F674" s="52">
        <v>8.0584999999999999E-4</v>
      </c>
      <c r="G674" s="52">
        <v>3.7253999999999998E-3</v>
      </c>
      <c r="H674" s="52">
        <v>1.0593E-3</v>
      </c>
      <c r="I674" s="52">
        <v>4.5447999999999999E-3</v>
      </c>
      <c r="J674" s="52">
        <v>-7.2705000000000001E-3</v>
      </c>
      <c r="K674" s="52">
        <v>6.7203999999999996E-3</v>
      </c>
    </row>
    <row r="675" spans="1:11" x14ac:dyDescent="0.25">
      <c r="A675" s="79">
        <v>1049</v>
      </c>
      <c r="B675" s="52">
        <v>1.9370999999999999E-2</v>
      </c>
      <c r="C675" s="52">
        <v>-8.4849999999999995E-3</v>
      </c>
      <c r="D675" s="52">
        <v>7.5887000000000003E-3</v>
      </c>
      <c r="E675" s="52">
        <v>2.5655000000000001E-3</v>
      </c>
      <c r="F675" s="52">
        <v>8.0095000000000003E-4</v>
      </c>
      <c r="G675" s="52">
        <v>3.6944999999999999E-3</v>
      </c>
      <c r="H675" s="52">
        <v>1.0522999999999999E-3</v>
      </c>
      <c r="I675" s="52">
        <v>4.5088999999999997E-3</v>
      </c>
      <c r="J675" s="52">
        <v>-7.2138000000000002E-3</v>
      </c>
      <c r="K675" s="52">
        <v>6.6632000000000002E-3</v>
      </c>
    </row>
    <row r="676" spans="1:11" x14ac:dyDescent="0.25">
      <c r="A676" s="79">
        <v>1050</v>
      </c>
      <c r="B676" s="52">
        <v>1.9241999999999999E-2</v>
      </c>
      <c r="C676" s="52">
        <v>-8.4378000000000005E-3</v>
      </c>
      <c r="D676" s="52">
        <v>7.5386999999999997E-3</v>
      </c>
      <c r="E676" s="52">
        <v>2.5416000000000002E-3</v>
      </c>
      <c r="F676" s="52">
        <v>7.9595999999999996E-4</v>
      </c>
      <c r="G676" s="52">
        <v>3.6635999999999999E-3</v>
      </c>
      <c r="H676" s="52">
        <v>1.0453000000000001E-3</v>
      </c>
      <c r="I676" s="52">
        <v>4.4729000000000001E-3</v>
      </c>
      <c r="J676" s="52">
        <v>-7.1570000000000002E-3</v>
      </c>
      <c r="K676" s="52">
        <v>6.6061999999999996E-3</v>
      </c>
    </row>
    <row r="677" spans="1:11" x14ac:dyDescent="0.25">
      <c r="A677" s="79">
        <v>1051</v>
      </c>
      <c r="B677" s="52">
        <v>1.9109999999999999E-2</v>
      </c>
      <c r="C677" s="52">
        <v>-8.3894999999999994E-3</v>
      </c>
      <c r="D677" s="52">
        <v>7.4878999999999996E-3</v>
      </c>
      <c r="E677" s="52">
        <v>2.5179E-3</v>
      </c>
      <c r="F677" s="52">
        <v>7.9087999999999999E-4</v>
      </c>
      <c r="G677" s="52">
        <v>3.6327999999999998E-3</v>
      </c>
      <c r="H677" s="52">
        <v>1.0380999999999999E-3</v>
      </c>
      <c r="I677" s="52">
        <v>4.4368999999999997E-3</v>
      </c>
      <c r="J677" s="52">
        <v>-7.1000000000000004E-3</v>
      </c>
      <c r="K677" s="52">
        <v>6.5493000000000001E-3</v>
      </c>
    </row>
    <row r="678" spans="1:11" x14ac:dyDescent="0.25">
      <c r="A678" s="79">
        <v>1052</v>
      </c>
      <c r="B678" s="52">
        <v>1.8977999999999998E-2</v>
      </c>
      <c r="C678" s="52">
        <v>-8.3399000000000008E-3</v>
      </c>
      <c r="D678" s="52">
        <v>7.4365999999999998E-3</v>
      </c>
      <c r="E678" s="52">
        <v>2.4943999999999999E-3</v>
      </c>
      <c r="F678" s="52">
        <v>7.8571999999999995E-4</v>
      </c>
      <c r="G678" s="52">
        <v>3.6020000000000002E-3</v>
      </c>
      <c r="H678" s="52">
        <v>1.0309E-3</v>
      </c>
      <c r="I678" s="52">
        <v>4.4007999999999999E-3</v>
      </c>
      <c r="J678" s="52">
        <v>-7.0429000000000004E-3</v>
      </c>
      <c r="K678" s="52">
        <v>6.4926000000000003E-3</v>
      </c>
    </row>
    <row r="679" spans="1:11" x14ac:dyDescent="0.25">
      <c r="A679" s="79">
        <v>1053</v>
      </c>
      <c r="B679" s="52">
        <v>1.8842999999999999E-2</v>
      </c>
      <c r="C679" s="52">
        <v>-8.2892999999999994E-3</v>
      </c>
      <c r="D679" s="52">
        <v>7.3845999999999998E-3</v>
      </c>
      <c r="E679" s="52">
        <v>2.4710000000000001E-3</v>
      </c>
      <c r="F679" s="52">
        <v>7.8049E-4</v>
      </c>
      <c r="G679" s="52">
        <v>3.5712000000000001E-3</v>
      </c>
      <c r="H679" s="52">
        <v>1.0235999999999999E-3</v>
      </c>
      <c r="I679" s="52">
        <v>4.3647E-3</v>
      </c>
      <c r="J679" s="52">
        <v>-6.9858000000000003E-3</v>
      </c>
      <c r="K679" s="52">
        <v>6.4359999999999999E-3</v>
      </c>
    </row>
    <row r="680" spans="1:11" x14ac:dyDescent="0.25">
      <c r="A680" s="79">
        <v>1054</v>
      </c>
      <c r="B680" s="52">
        <v>1.8707999999999999E-2</v>
      </c>
      <c r="C680" s="52">
        <v>-8.2375E-3</v>
      </c>
      <c r="D680" s="52">
        <v>7.3321000000000002E-3</v>
      </c>
      <c r="E680" s="52">
        <v>2.4478E-3</v>
      </c>
      <c r="F680" s="52">
        <v>7.7517999999999999E-4</v>
      </c>
      <c r="G680" s="52">
        <v>3.5406000000000001E-3</v>
      </c>
      <c r="H680" s="52">
        <v>1.0162999999999999E-3</v>
      </c>
      <c r="I680" s="52">
        <v>4.3286000000000002E-3</v>
      </c>
      <c r="J680" s="52">
        <v>-6.9284999999999998E-3</v>
      </c>
      <c r="K680" s="52">
        <v>6.3794999999999998E-3</v>
      </c>
    </row>
    <row r="681" spans="1:11" x14ac:dyDescent="0.25">
      <c r="A681" s="79">
        <v>1055</v>
      </c>
      <c r="B681" s="52">
        <v>1.8571000000000001E-2</v>
      </c>
      <c r="C681" s="52">
        <v>-8.1848000000000008E-3</v>
      </c>
      <c r="D681" s="52">
        <v>7.2791000000000002E-3</v>
      </c>
      <c r="E681" s="52">
        <v>2.4247000000000001E-3</v>
      </c>
      <c r="F681" s="52">
        <v>7.6979999999999995E-4</v>
      </c>
      <c r="G681" s="52">
        <v>3.5098999999999998E-3</v>
      </c>
      <c r="H681" s="52">
        <v>1.0089000000000001E-3</v>
      </c>
      <c r="I681" s="52">
        <v>4.2925000000000003E-3</v>
      </c>
      <c r="J681" s="52">
        <v>-6.8713000000000003E-3</v>
      </c>
      <c r="K681" s="52">
        <v>6.3232999999999996E-3</v>
      </c>
    </row>
    <row r="682" spans="1:11" x14ac:dyDescent="0.25">
      <c r="A682" s="79">
        <v>1056</v>
      </c>
      <c r="B682" s="52">
        <v>1.8433000000000001E-2</v>
      </c>
      <c r="C682" s="52">
        <v>-8.1311000000000005E-3</v>
      </c>
      <c r="D682" s="52">
        <v>7.2256000000000004E-3</v>
      </c>
      <c r="E682" s="52">
        <v>2.4017999999999999E-3</v>
      </c>
      <c r="F682" s="52">
        <v>7.6435000000000001E-4</v>
      </c>
      <c r="G682" s="52">
        <v>3.4794000000000001E-3</v>
      </c>
      <c r="H682" s="52">
        <v>1.0013999999999999E-3</v>
      </c>
      <c r="I682" s="52">
        <v>4.2563000000000002E-3</v>
      </c>
      <c r="J682" s="52">
        <v>-6.8139999999999997E-3</v>
      </c>
      <c r="K682" s="52">
        <v>6.2671999999999997E-3</v>
      </c>
    </row>
    <row r="683" spans="1:11" x14ac:dyDescent="0.25">
      <c r="A683" s="79">
        <v>1057</v>
      </c>
      <c r="B683" s="52">
        <v>1.8294000000000001E-2</v>
      </c>
      <c r="C683" s="52">
        <v>-8.0763999999999992E-3</v>
      </c>
      <c r="D683" s="52">
        <v>7.1714999999999999E-3</v>
      </c>
      <c r="E683" s="52">
        <v>2.3790999999999999E-3</v>
      </c>
      <c r="F683" s="52">
        <v>7.5883999999999999E-4</v>
      </c>
      <c r="G683" s="52">
        <v>3.4489E-3</v>
      </c>
      <c r="H683" s="52">
        <v>9.9382000000000008E-4</v>
      </c>
      <c r="I683" s="52">
        <v>4.2202000000000003E-3</v>
      </c>
      <c r="J683" s="52">
        <v>-6.7565999999999998E-3</v>
      </c>
      <c r="K683" s="52">
        <v>6.2113000000000003E-3</v>
      </c>
    </row>
    <row r="684" spans="1:11" x14ac:dyDescent="0.25">
      <c r="A684" s="79">
        <v>1058</v>
      </c>
      <c r="B684" s="52">
        <v>1.8154E-2</v>
      </c>
      <c r="C684" s="52">
        <v>-8.0207999999999998E-3</v>
      </c>
      <c r="D684" s="52">
        <v>7.1171000000000003E-3</v>
      </c>
      <c r="E684" s="52">
        <v>2.3565000000000001E-3</v>
      </c>
      <c r="F684" s="52">
        <v>7.5327E-4</v>
      </c>
      <c r="G684" s="52">
        <v>3.4183999999999998E-3</v>
      </c>
      <c r="H684" s="52">
        <v>9.8620999999999995E-4</v>
      </c>
      <c r="I684" s="52">
        <v>4.1840999999999996E-3</v>
      </c>
      <c r="J684" s="52">
        <v>-6.6993E-3</v>
      </c>
      <c r="K684" s="52">
        <v>6.1555999999999998E-3</v>
      </c>
    </row>
    <row r="685" spans="1:11" x14ac:dyDescent="0.25">
      <c r="A685" s="79">
        <v>1059</v>
      </c>
      <c r="B685" s="52">
        <v>1.8013000000000001E-2</v>
      </c>
      <c r="C685" s="52">
        <v>-7.9644E-3</v>
      </c>
      <c r="D685" s="52">
        <v>7.0622000000000002E-3</v>
      </c>
      <c r="E685" s="52">
        <v>2.3341E-3</v>
      </c>
      <c r="F685" s="52">
        <v>7.4764999999999999E-4</v>
      </c>
      <c r="G685" s="52">
        <v>3.3880999999999998E-3</v>
      </c>
      <c r="H685" s="52">
        <v>9.7854999999999991E-4</v>
      </c>
      <c r="I685" s="52">
        <v>4.1479999999999998E-3</v>
      </c>
      <c r="J685" s="52">
        <v>-6.6419000000000001E-3</v>
      </c>
      <c r="K685" s="52">
        <v>6.1000999999999998E-3</v>
      </c>
    </row>
    <row r="686" spans="1:11" x14ac:dyDescent="0.25">
      <c r="A686" s="79">
        <v>1060</v>
      </c>
      <c r="B686" s="52">
        <v>1.7871000000000001E-2</v>
      </c>
      <c r="C686" s="52">
        <v>-7.9071999999999996E-3</v>
      </c>
      <c r="D686" s="52">
        <v>7.0070000000000002E-3</v>
      </c>
      <c r="E686" s="52">
        <v>2.3118000000000001E-3</v>
      </c>
      <c r="F686" s="52">
        <v>7.4197E-4</v>
      </c>
      <c r="G686" s="52">
        <v>3.3578000000000002E-3</v>
      </c>
      <c r="H686" s="52">
        <v>9.7084000000000005E-4</v>
      </c>
      <c r="I686" s="52">
        <v>4.1120000000000002E-3</v>
      </c>
      <c r="J686" s="52">
        <v>-6.5846000000000003E-3</v>
      </c>
      <c r="K686" s="52">
        <v>6.0448000000000003E-3</v>
      </c>
    </row>
    <row r="687" spans="1:11" x14ac:dyDescent="0.25">
      <c r="A687" s="79">
        <v>1061</v>
      </c>
      <c r="B687" s="52">
        <v>1.7728000000000001E-2</v>
      </c>
      <c r="C687" s="52">
        <v>-7.8493E-3</v>
      </c>
      <c r="D687" s="52">
        <v>6.9513999999999999E-3</v>
      </c>
      <c r="E687" s="52">
        <v>2.2897E-3</v>
      </c>
      <c r="F687" s="52">
        <v>7.3623999999999998E-4</v>
      </c>
      <c r="G687" s="52">
        <v>3.3276999999999998E-3</v>
      </c>
      <c r="H687" s="52">
        <v>9.6307999999999995E-4</v>
      </c>
      <c r="I687" s="52">
        <v>4.0759000000000004E-3</v>
      </c>
      <c r="J687" s="52">
        <v>-6.5272999999999998E-3</v>
      </c>
      <c r="K687" s="52">
        <v>5.9898E-3</v>
      </c>
    </row>
    <row r="688" spans="1:11" x14ac:dyDescent="0.25">
      <c r="A688" s="79">
        <v>1062</v>
      </c>
      <c r="B688" s="52">
        <v>1.7583999999999999E-2</v>
      </c>
      <c r="C688" s="52">
        <v>-7.7906E-3</v>
      </c>
      <c r="D688" s="52">
        <v>6.8954000000000003E-3</v>
      </c>
      <c r="E688" s="52">
        <v>2.2677999999999999E-3</v>
      </c>
      <c r="F688" s="52">
        <v>7.3046000000000005E-4</v>
      </c>
      <c r="G688" s="52">
        <v>3.2975999999999999E-3</v>
      </c>
      <c r="H688" s="52">
        <v>9.5527999999999997E-4</v>
      </c>
      <c r="I688" s="52">
        <v>4.0400000000000002E-3</v>
      </c>
      <c r="J688" s="52">
        <v>-6.4701000000000003E-3</v>
      </c>
      <c r="K688" s="52">
        <v>5.9348999999999999E-3</v>
      </c>
    </row>
    <row r="689" spans="1:11" x14ac:dyDescent="0.25">
      <c r="A689" s="79">
        <v>1063</v>
      </c>
      <c r="B689" s="52">
        <v>1.7440000000000001E-2</v>
      </c>
      <c r="C689" s="52">
        <v>-7.7313E-3</v>
      </c>
      <c r="D689" s="52">
        <v>6.8392000000000001E-3</v>
      </c>
      <c r="E689" s="52">
        <v>2.2460000000000002E-3</v>
      </c>
      <c r="F689" s="52">
        <v>7.2464999999999997E-4</v>
      </c>
      <c r="G689" s="52">
        <v>3.2675999999999998E-3</v>
      </c>
      <c r="H689" s="52">
        <v>9.4744999999999996E-4</v>
      </c>
      <c r="I689" s="52">
        <v>4.0041E-3</v>
      </c>
      <c r="J689" s="52">
        <v>-6.4129E-3</v>
      </c>
      <c r="K689" s="52">
        <v>5.8802999999999998E-3</v>
      </c>
    </row>
    <row r="690" spans="1:11" x14ac:dyDescent="0.25">
      <c r="A690" s="79">
        <v>1064</v>
      </c>
      <c r="B690" s="52">
        <v>1.7295000000000001E-2</v>
      </c>
      <c r="C690" s="52">
        <v>-7.6712999999999998E-3</v>
      </c>
      <c r="D690" s="52">
        <v>6.7827E-3</v>
      </c>
      <c r="E690" s="52">
        <v>2.2242999999999998E-3</v>
      </c>
      <c r="F690" s="52">
        <v>7.1878999999999997E-4</v>
      </c>
      <c r="G690" s="52">
        <v>3.2377E-3</v>
      </c>
      <c r="H690" s="52">
        <v>9.3957000000000003E-4</v>
      </c>
      <c r="I690" s="52">
        <v>3.9681999999999999E-3</v>
      </c>
      <c r="J690" s="52">
        <v>-6.3558E-3</v>
      </c>
      <c r="K690" s="52">
        <v>5.8259000000000002E-3</v>
      </c>
    </row>
    <row r="691" spans="1:11" x14ac:dyDescent="0.25">
      <c r="A691" s="79">
        <v>1065</v>
      </c>
      <c r="B691" s="52">
        <v>1.7149000000000001E-2</v>
      </c>
      <c r="C691" s="52">
        <v>-7.6108E-3</v>
      </c>
      <c r="D691" s="52">
        <v>6.7258999999999999E-3</v>
      </c>
      <c r="E691" s="52">
        <v>2.2028999999999998E-3</v>
      </c>
      <c r="F691" s="52">
        <v>7.1290000000000004E-4</v>
      </c>
      <c r="G691" s="52">
        <v>3.2079000000000001E-3</v>
      </c>
      <c r="H691" s="52">
        <v>9.3167E-4</v>
      </c>
      <c r="I691" s="52">
        <v>3.9324E-3</v>
      </c>
      <c r="J691" s="52">
        <v>-6.2988000000000002E-3</v>
      </c>
      <c r="K691" s="52">
        <v>5.7717999999999997E-3</v>
      </c>
    </row>
    <row r="692" spans="1:11" x14ac:dyDescent="0.25">
      <c r="A692" s="79">
        <v>1066</v>
      </c>
      <c r="B692" s="52">
        <v>1.7003000000000001E-2</v>
      </c>
      <c r="C692" s="52">
        <v>-7.5497000000000003E-3</v>
      </c>
      <c r="D692" s="52">
        <v>6.6689999999999996E-3</v>
      </c>
      <c r="E692" s="52">
        <v>2.1816000000000001E-3</v>
      </c>
      <c r="F692" s="52">
        <v>7.0697000000000002E-4</v>
      </c>
      <c r="G692" s="52">
        <v>3.1782999999999998E-3</v>
      </c>
      <c r="H692" s="52">
        <v>9.2374999999999998E-4</v>
      </c>
      <c r="I692" s="52">
        <v>3.8966999999999999E-3</v>
      </c>
      <c r="J692" s="52">
        <v>-6.2418999999999999E-3</v>
      </c>
      <c r="K692" s="52">
        <v>5.7178999999999997E-3</v>
      </c>
    </row>
    <row r="693" spans="1:11" x14ac:dyDescent="0.25">
      <c r="A693" s="79">
        <v>1067</v>
      </c>
      <c r="B693" s="52">
        <v>1.6857E-2</v>
      </c>
      <c r="C693" s="52">
        <v>-7.4882000000000004E-3</v>
      </c>
      <c r="D693" s="52">
        <v>6.6118000000000001E-3</v>
      </c>
      <c r="E693" s="52">
        <v>2.1603999999999998E-3</v>
      </c>
      <c r="F693" s="52">
        <v>7.0102000000000001E-4</v>
      </c>
      <c r="G693" s="52">
        <v>3.1488000000000002E-3</v>
      </c>
      <c r="H693" s="52">
        <v>9.1580000000000003E-4</v>
      </c>
      <c r="I693" s="52">
        <v>3.8611000000000001E-3</v>
      </c>
      <c r="J693" s="52">
        <v>-6.1852000000000001E-3</v>
      </c>
      <c r="K693" s="52">
        <v>5.6642000000000003E-3</v>
      </c>
    </row>
    <row r="694" spans="1:11" x14ac:dyDescent="0.25">
      <c r="A694" s="79">
        <v>1068</v>
      </c>
      <c r="B694" s="52">
        <v>1.6709999999999999E-2</v>
      </c>
      <c r="C694" s="52">
        <v>-7.4262E-3</v>
      </c>
      <c r="D694" s="52">
        <v>6.5545000000000004E-3</v>
      </c>
      <c r="E694" s="52">
        <v>2.1394000000000001E-3</v>
      </c>
      <c r="F694" s="52">
        <v>6.9503999999999996E-4</v>
      </c>
      <c r="G694" s="52">
        <v>3.1193000000000002E-3</v>
      </c>
      <c r="H694" s="52">
        <v>9.0782999999999999E-4</v>
      </c>
      <c r="I694" s="52">
        <v>3.8256000000000002E-3</v>
      </c>
      <c r="J694" s="52">
        <v>-6.1285000000000003E-3</v>
      </c>
      <c r="K694" s="52">
        <v>5.6109000000000003E-3</v>
      </c>
    </row>
    <row r="695" spans="1:11" x14ac:dyDescent="0.25">
      <c r="A695" s="79">
        <v>1069</v>
      </c>
      <c r="B695" s="52">
        <v>1.6563000000000001E-2</v>
      </c>
      <c r="C695" s="52">
        <v>-7.3636999999999999E-3</v>
      </c>
      <c r="D695" s="52">
        <v>6.4970999999999996E-3</v>
      </c>
      <c r="E695" s="52">
        <v>2.1186E-3</v>
      </c>
      <c r="F695" s="52">
        <v>6.8904000000000003E-4</v>
      </c>
      <c r="G695" s="52">
        <v>3.0901000000000001E-3</v>
      </c>
      <c r="H695" s="52">
        <v>8.9983999999999995E-4</v>
      </c>
      <c r="I695" s="52">
        <v>3.7902000000000001E-3</v>
      </c>
      <c r="J695" s="52">
        <v>-6.0721000000000004E-3</v>
      </c>
      <c r="K695" s="52">
        <v>5.5577999999999999E-3</v>
      </c>
    </row>
    <row r="696" spans="1:11" x14ac:dyDescent="0.25">
      <c r="A696" s="79">
        <v>1070</v>
      </c>
      <c r="B696" s="52">
        <v>1.6416E-2</v>
      </c>
      <c r="C696" s="52">
        <v>-7.3010000000000002E-3</v>
      </c>
      <c r="D696" s="52">
        <v>6.4394999999999999E-3</v>
      </c>
      <c r="E696" s="52">
        <v>2.0979000000000002E-3</v>
      </c>
      <c r="F696" s="52">
        <v>6.8302E-4</v>
      </c>
      <c r="G696" s="52">
        <v>3.0609000000000001E-3</v>
      </c>
      <c r="H696" s="52">
        <v>8.9185000000000002E-4</v>
      </c>
      <c r="I696" s="52">
        <v>3.7550000000000001E-3</v>
      </c>
      <c r="J696" s="52">
        <v>-6.0156999999999997E-3</v>
      </c>
      <c r="K696" s="52">
        <v>5.5050000000000003E-3</v>
      </c>
    </row>
    <row r="697" spans="1:11" x14ac:dyDescent="0.25">
      <c r="A697" s="79">
        <v>1071</v>
      </c>
      <c r="B697" s="52">
        <v>1.6268999999999999E-2</v>
      </c>
      <c r="C697" s="52">
        <v>-7.2379000000000002E-3</v>
      </c>
      <c r="D697" s="52">
        <v>6.3819000000000002E-3</v>
      </c>
      <c r="E697" s="52">
        <v>2.0774000000000001E-3</v>
      </c>
      <c r="F697" s="52">
        <v>6.7697999999999999E-4</v>
      </c>
      <c r="G697" s="52">
        <v>3.0319000000000001E-3</v>
      </c>
      <c r="H697" s="52">
        <v>8.8385000000000004E-4</v>
      </c>
      <c r="I697" s="52">
        <v>3.7198000000000001E-3</v>
      </c>
      <c r="J697" s="52">
        <v>-5.9595999999999998E-3</v>
      </c>
      <c r="K697" s="52">
        <v>5.4523999999999996E-3</v>
      </c>
    </row>
    <row r="698" spans="1:11" x14ac:dyDescent="0.25">
      <c r="A698" s="79">
        <v>1072</v>
      </c>
      <c r="B698" s="52">
        <v>1.6121E-2</v>
      </c>
      <c r="C698" s="52">
        <v>-7.1745000000000003E-3</v>
      </c>
      <c r="D698" s="52">
        <v>6.3242999999999997E-3</v>
      </c>
      <c r="E698" s="52">
        <v>2.0571000000000001E-3</v>
      </c>
      <c r="F698" s="52">
        <v>6.7093000000000003E-4</v>
      </c>
      <c r="G698" s="52">
        <v>3.003E-3</v>
      </c>
      <c r="H698" s="52">
        <v>8.7584000000000002E-4</v>
      </c>
      <c r="I698" s="52">
        <v>3.6847999999999998E-3</v>
      </c>
      <c r="J698" s="52">
        <v>-5.9036999999999996E-3</v>
      </c>
      <c r="K698" s="52">
        <v>5.4002E-3</v>
      </c>
    </row>
    <row r="699" spans="1:11" x14ac:dyDescent="0.25">
      <c r="A699" s="79">
        <v>1073</v>
      </c>
      <c r="B699" s="52">
        <v>1.5973999999999999E-2</v>
      </c>
      <c r="C699" s="52">
        <v>-7.1108999999999999E-3</v>
      </c>
      <c r="D699" s="52">
        <v>6.2665999999999998E-3</v>
      </c>
      <c r="E699" s="52">
        <v>2.0368999999999999E-3</v>
      </c>
      <c r="F699" s="52">
        <v>6.6487000000000002E-4</v>
      </c>
      <c r="G699" s="52">
        <v>2.9743E-3</v>
      </c>
      <c r="H699" s="52">
        <v>8.6782999999999999E-4</v>
      </c>
      <c r="I699" s="52">
        <v>3.6499000000000002E-3</v>
      </c>
      <c r="J699" s="52">
        <v>-5.8478999999999996E-3</v>
      </c>
      <c r="K699" s="52">
        <v>5.3483000000000003E-3</v>
      </c>
    </row>
    <row r="700" spans="1:11" x14ac:dyDescent="0.25">
      <c r="A700" s="79">
        <v>1074</v>
      </c>
      <c r="B700" s="52">
        <v>1.5827000000000001E-2</v>
      </c>
      <c r="C700" s="52">
        <v>-7.0470999999999997E-3</v>
      </c>
      <c r="D700" s="52">
        <v>6.2088999999999998E-3</v>
      </c>
      <c r="E700" s="52">
        <v>2.0168999999999999E-3</v>
      </c>
      <c r="F700" s="52">
        <v>6.5881000000000002E-4</v>
      </c>
      <c r="G700" s="52">
        <v>2.9458000000000002E-3</v>
      </c>
      <c r="H700" s="52">
        <v>8.5983000000000001E-4</v>
      </c>
      <c r="I700" s="52">
        <v>3.6151999999999998E-3</v>
      </c>
      <c r="J700" s="52">
        <v>-5.7923999999999996E-3</v>
      </c>
      <c r="K700" s="52">
        <v>5.2966000000000003E-3</v>
      </c>
    </row>
    <row r="701" spans="1:11" x14ac:dyDescent="0.25">
      <c r="A701" s="79">
        <v>1075</v>
      </c>
      <c r="B701" s="52">
        <v>1.5678999999999998E-2</v>
      </c>
      <c r="C701" s="52">
        <v>-6.9830999999999999E-3</v>
      </c>
      <c r="D701" s="52">
        <v>6.1513000000000002E-3</v>
      </c>
      <c r="E701" s="52">
        <v>1.9970000000000001E-3</v>
      </c>
      <c r="F701" s="52">
        <v>6.5273999999999996E-4</v>
      </c>
      <c r="G701" s="52">
        <v>2.9172999999999998E-3</v>
      </c>
      <c r="H701" s="52">
        <v>8.5183999999999998E-4</v>
      </c>
      <c r="I701" s="52">
        <v>3.5806000000000002E-3</v>
      </c>
      <c r="J701" s="52">
        <v>-5.7371000000000002E-3</v>
      </c>
      <c r="K701" s="52">
        <v>5.2452999999999996E-3</v>
      </c>
    </row>
    <row r="702" spans="1:11" x14ac:dyDescent="0.25">
      <c r="A702" s="79">
        <v>1076</v>
      </c>
      <c r="B702" s="52">
        <v>1.5532000000000001E-2</v>
      </c>
      <c r="C702" s="52">
        <v>-6.9191000000000001E-3</v>
      </c>
      <c r="D702" s="52">
        <v>6.0937999999999999E-3</v>
      </c>
      <c r="E702" s="52">
        <v>1.9773E-3</v>
      </c>
      <c r="F702" s="52">
        <v>6.4667999999999995E-4</v>
      </c>
      <c r="G702" s="52">
        <v>2.8890999999999999E-3</v>
      </c>
      <c r="H702" s="52">
        <v>8.4385000000000005E-4</v>
      </c>
      <c r="I702" s="52">
        <v>3.5461999999999998E-3</v>
      </c>
      <c r="J702" s="52">
        <v>-5.6820999999999998E-3</v>
      </c>
      <c r="K702" s="52">
        <v>5.1944000000000001E-3</v>
      </c>
    </row>
    <row r="703" spans="1:11" x14ac:dyDescent="0.25">
      <c r="A703" s="79">
        <v>1077</v>
      </c>
      <c r="B703" s="52">
        <v>1.5386E-2</v>
      </c>
      <c r="C703" s="52">
        <v>-6.855E-3</v>
      </c>
      <c r="D703" s="52">
        <v>6.0362999999999997E-3</v>
      </c>
      <c r="E703" s="52">
        <v>1.9578E-3</v>
      </c>
      <c r="F703" s="52">
        <v>6.4061999999999995E-4</v>
      </c>
      <c r="G703" s="52">
        <v>2.8609999999999998E-3</v>
      </c>
      <c r="H703" s="52">
        <v>8.3588E-4</v>
      </c>
      <c r="I703" s="52">
        <v>3.5119999999999999E-3</v>
      </c>
      <c r="J703" s="52">
        <v>-5.6273E-3</v>
      </c>
      <c r="K703" s="52">
        <v>5.1437000000000002E-3</v>
      </c>
    </row>
    <row r="704" spans="1:11" x14ac:dyDescent="0.25">
      <c r="A704" s="79">
        <v>1078</v>
      </c>
      <c r="B704" s="52">
        <v>1.5239000000000001E-2</v>
      </c>
      <c r="C704" s="52">
        <v>-6.7907999999999996E-3</v>
      </c>
      <c r="D704" s="52">
        <v>5.9788999999999997E-3</v>
      </c>
      <c r="E704" s="52">
        <v>1.9384000000000001E-3</v>
      </c>
      <c r="F704" s="52">
        <v>6.3456000000000005E-4</v>
      </c>
      <c r="G704" s="52">
        <v>2.8330999999999999E-3</v>
      </c>
      <c r="H704" s="52">
        <v>8.2793000000000005E-4</v>
      </c>
      <c r="I704" s="52">
        <v>3.4778999999999999E-3</v>
      </c>
      <c r="J704" s="52">
        <v>-5.5728000000000001E-3</v>
      </c>
      <c r="K704" s="52">
        <v>5.0933999999999997E-3</v>
      </c>
    </row>
    <row r="705" spans="1:11" x14ac:dyDescent="0.25">
      <c r="A705" s="79">
        <v>1079</v>
      </c>
      <c r="B705" s="52">
        <v>1.5093000000000001E-2</v>
      </c>
      <c r="C705" s="52">
        <v>-6.7267000000000004E-3</v>
      </c>
      <c r="D705" s="52">
        <v>5.9217000000000002E-3</v>
      </c>
      <c r="E705" s="52">
        <v>1.9192E-3</v>
      </c>
      <c r="F705" s="52">
        <v>6.2852000000000003E-4</v>
      </c>
      <c r="G705" s="52">
        <v>2.8054E-3</v>
      </c>
      <c r="H705" s="52">
        <v>8.1999999999999998E-4</v>
      </c>
      <c r="I705" s="52">
        <v>3.444E-3</v>
      </c>
      <c r="J705" s="52">
        <v>-5.5186000000000002E-3</v>
      </c>
      <c r="K705" s="52">
        <v>5.0434E-3</v>
      </c>
    </row>
    <row r="706" spans="1:11" x14ac:dyDescent="0.25">
      <c r="A706" s="79">
        <v>1080</v>
      </c>
      <c r="B706" s="52">
        <v>1.4947999999999999E-2</v>
      </c>
      <c r="C706" s="52">
        <v>-6.6626000000000003E-3</v>
      </c>
      <c r="D706" s="52">
        <v>5.8646999999999996E-3</v>
      </c>
      <c r="E706" s="52">
        <v>1.9001999999999999E-3</v>
      </c>
      <c r="F706" s="52">
        <v>6.2248999999999996E-4</v>
      </c>
      <c r="G706" s="52">
        <v>2.7778999999999998E-3</v>
      </c>
      <c r="H706" s="52">
        <v>8.1209000000000001E-4</v>
      </c>
      <c r="I706" s="52">
        <v>3.4104000000000001E-3</v>
      </c>
      <c r="J706" s="52">
        <v>-5.4647000000000003E-3</v>
      </c>
      <c r="K706" s="52">
        <v>4.9937999999999996E-3</v>
      </c>
    </row>
    <row r="707" spans="1:11" x14ac:dyDescent="0.25">
      <c r="A707" s="79">
        <v>1081</v>
      </c>
      <c r="B707" s="52">
        <v>1.4803E-2</v>
      </c>
      <c r="C707" s="52">
        <v>-6.5985999999999996E-3</v>
      </c>
      <c r="D707" s="52">
        <v>5.8079000000000004E-3</v>
      </c>
      <c r="E707" s="52">
        <v>1.8813E-3</v>
      </c>
      <c r="F707" s="52">
        <v>6.1647999999999998E-4</v>
      </c>
      <c r="G707" s="52">
        <v>2.7504999999999999E-3</v>
      </c>
      <c r="H707" s="52">
        <v>8.0422000000000002E-4</v>
      </c>
      <c r="I707" s="52">
        <v>3.3769E-3</v>
      </c>
      <c r="J707" s="52">
        <v>-5.4111999999999997E-3</v>
      </c>
      <c r="K707" s="52">
        <v>4.9445000000000001E-3</v>
      </c>
    </row>
    <row r="708" spans="1:11" x14ac:dyDescent="0.25">
      <c r="A708" s="79">
        <v>1082</v>
      </c>
      <c r="B708" s="52">
        <v>1.4659E-2</v>
      </c>
      <c r="C708" s="52">
        <v>-6.5348000000000003E-3</v>
      </c>
      <c r="D708" s="52">
        <v>5.7513E-3</v>
      </c>
      <c r="E708" s="52">
        <v>1.8626000000000001E-3</v>
      </c>
      <c r="F708" s="52">
        <v>6.1048999999999999E-4</v>
      </c>
      <c r="G708" s="52">
        <v>2.7234E-3</v>
      </c>
      <c r="H708" s="52">
        <v>7.9637000000000002E-4</v>
      </c>
      <c r="I708" s="52">
        <v>3.3436999999999998E-3</v>
      </c>
      <c r="J708" s="52">
        <v>-5.3578999999999996E-3</v>
      </c>
      <c r="K708" s="52">
        <v>4.8956E-3</v>
      </c>
    </row>
    <row r="709" spans="1:11" x14ac:dyDescent="0.25">
      <c r="A709" s="79">
        <v>1083</v>
      </c>
      <c r="B709" s="52">
        <v>1.4515E-2</v>
      </c>
      <c r="C709" s="52">
        <v>-6.4711999999999999E-3</v>
      </c>
      <c r="D709" s="52">
        <v>5.6949000000000001E-3</v>
      </c>
      <c r="E709" s="52">
        <v>1.8441E-3</v>
      </c>
      <c r="F709" s="52">
        <v>6.0451999999999999E-4</v>
      </c>
      <c r="G709" s="52">
        <v>2.6963999999999998E-3</v>
      </c>
      <c r="H709" s="52">
        <v>7.8857000000000005E-4</v>
      </c>
      <c r="I709" s="52">
        <v>3.3105999999999999E-3</v>
      </c>
      <c r="J709" s="52">
        <v>-5.3049999999999998E-3</v>
      </c>
      <c r="K709" s="52">
        <v>4.8471E-3</v>
      </c>
    </row>
    <row r="710" spans="1:11" x14ac:dyDescent="0.25">
      <c r="A710" s="79">
        <v>1084</v>
      </c>
      <c r="B710" s="52">
        <v>1.4371999999999999E-2</v>
      </c>
      <c r="C710" s="52">
        <v>-6.4076999999999997E-3</v>
      </c>
      <c r="D710" s="52">
        <v>5.6388999999999996E-3</v>
      </c>
      <c r="E710" s="52">
        <v>1.8257E-3</v>
      </c>
      <c r="F710" s="52">
        <v>5.9858000000000003E-4</v>
      </c>
      <c r="G710" s="52">
        <v>2.6695999999999998E-3</v>
      </c>
      <c r="H710" s="52">
        <v>7.8080000000000001E-4</v>
      </c>
      <c r="I710" s="52">
        <v>3.2778E-3</v>
      </c>
      <c r="J710" s="52">
        <v>-5.2525000000000002E-3</v>
      </c>
      <c r="K710" s="52">
        <v>4.7990000000000003E-3</v>
      </c>
    </row>
    <row r="711" spans="1:11" x14ac:dyDescent="0.25">
      <c r="A711" s="79">
        <v>1085</v>
      </c>
      <c r="B711" s="52">
        <v>1.423E-2</v>
      </c>
      <c r="C711" s="52">
        <v>-6.3445999999999997E-3</v>
      </c>
      <c r="D711" s="52">
        <v>5.5830999999999997E-3</v>
      </c>
      <c r="E711" s="52">
        <v>1.8075000000000001E-3</v>
      </c>
      <c r="F711" s="52">
        <v>5.9267E-4</v>
      </c>
      <c r="G711" s="52">
        <v>2.6430999999999998E-3</v>
      </c>
      <c r="H711" s="52">
        <v>7.7307999999999999E-4</v>
      </c>
      <c r="I711" s="52">
        <v>3.2453E-3</v>
      </c>
      <c r="J711" s="52">
        <v>-5.2004E-3</v>
      </c>
      <c r="K711" s="52">
        <v>4.7511999999999997E-3</v>
      </c>
    </row>
    <row r="712" spans="1:11" x14ac:dyDescent="0.25">
      <c r="A712" s="79">
        <v>1086</v>
      </c>
      <c r="B712" s="52">
        <v>1.4088E-2</v>
      </c>
      <c r="C712" s="52">
        <v>-6.2817999999999997E-3</v>
      </c>
      <c r="D712" s="52">
        <v>5.5277E-3</v>
      </c>
      <c r="E712" s="52">
        <v>1.7894E-3</v>
      </c>
      <c r="F712" s="52">
        <v>5.8679000000000001E-4</v>
      </c>
      <c r="G712" s="52">
        <v>2.6167999999999999E-3</v>
      </c>
      <c r="H712" s="52">
        <v>7.6541000000000001E-4</v>
      </c>
      <c r="I712" s="52">
        <v>3.2130000000000001E-3</v>
      </c>
      <c r="J712" s="52">
        <v>-5.1485999999999997E-3</v>
      </c>
      <c r="K712" s="52">
        <v>4.7038999999999996E-3</v>
      </c>
    </row>
    <row r="713" spans="1:11" x14ac:dyDescent="0.25">
      <c r="A713" s="79">
        <v>1087</v>
      </c>
      <c r="B713" s="52">
        <v>1.3948E-2</v>
      </c>
      <c r="C713" s="52">
        <v>-6.2192999999999997E-3</v>
      </c>
      <c r="D713" s="52">
        <v>5.4726999999999996E-3</v>
      </c>
      <c r="E713" s="52">
        <v>1.7715000000000001E-3</v>
      </c>
      <c r="F713" s="52">
        <v>5.8095E-4</v>
      </c>
      <c r="G713" s="52">
        <v>2.5907E-3</v>
      </c>
      <c r="H713" s="52">
        <v>7.5778E-4</v>
      </c>
      <c r="I713" s="52">
        <v>3.1809E-3</v>
      </c>
      <c r="J713" s="52">
        <v>-5.0972999999999999E-3</v>
      </c>
      <c r="K713" s="52">
        <v>4.6569000000000003E-3</v>
      </c>
    </row>
    <row r="714" spans="1:11" x14ac:dyDescent="0.25">
      <c r="A714" s="79">
        <v>1088</v>
      </c>
      <c r="B714" s="52">
        <v>1.3809E-2</v>
      </c>
      <c r="C714" s="52">
        <v>-6.1571999999999998E-3</v>
      </c>
      <c r="D714" s="52">
        <v>5.4180000000000001E-3</v>
      </c>
      <c r="E714" s="52">
        <v>1.7538E-3</v>
      </c>
      <c r="F714" s="52">
        <v>5.7514000000000003E-4</v>
      </c>
      <c r="G714" s="52">
        <v>2.5647999999999999E-3</v>
      </c>
      <c r="H714" s="52">
        <v>7.5020999999999996E-4</v>
      </c>
      <c r="I714" s="52">
        <v>3.1491000000000002E-3</v>
      </c>
      <c r="J714" s="52">
        <v>-5.0463000000000001E-3</v>
      </c>
      <c r="K714" s="52">
        <v>4.6103999999999997E-3</v>
      </c>
    </row>
    <row r="715" spans="1:11" x14ac:dyDescent="0.25">
      <c r="A715" s="79">
        <v>1089</v>
      </c>
      <c r="B715" s="52">
        <v>1.3671000000000001E-2</v>
      </c>
      <c r="C715" s="52">
        <v>-6.0955000000000002E-3</v>
      </c>
      <c r="D715" s="52">
        <v>5.3636999999999999E-3</v>
      </c>
      <c r="E715" s="52">
        <v>1.7363000000000001E-3</v>
      </c>
      <c r="F715" s="52">
        <v>5.6937999999999997E-4</v>
      </c>
      <c r="G715" s="52">
        <v>2.5390999999999999E-3</v>
      </c>
      <c r="H715" s="52">
        <v>7.427E-4</v>
      </c>
      <c r="I715" s="52">
        <v>3.1175999999999999E-3</v>
      </c>
      <c r="J715" s="52">
        <v>-4.9957999999999999E-3</v>
      </c>
      <c r="K715" s="52">
        <v>4.5642E-3</v>
      </c>
    </row>
    <row r="716" spans="1:11" x14ac:dyDescent="0.25">
      <c r="A716" s="79">
        <v>1090</v>
      </c>
      <c r="B716" s="52">
        <v>1.3533E-2</v>
      </c>
      <c r="C716" s="52">
        <v>-6.0343000000000003E-3</v>
      </c>
      <c r="D716" s="52">
        <v>5.3099000000000002E-3</v>
      </c>
      <c r="E716" s="52">
        <v>1.7189E-3</v>
      </c>
      <c r="F716" s="52">
        <v>5.6366999999999995E-4</v>
      </c>
      <c r="G716" s="52">
        <v>2.5136999999999998E-3</v>
      </c>
      <c r="H716" s="52">
        <v>7.3525000000000001E-4</v>
      </c>
      <c r="I716" s="52">
        <v>3.0864E-3</v>
      </c>
      <c r="J716" s="52">
        <v>-4.9458000000000002E-3</v>
      </c>
      <c r="K716" s="52">
        <v>4.5184999999999999E-3</v>
      </c>
    </row>
    <row r="717" spans="1:11" x14ac:dyDescent="0.25">
      <c r="A717" s="79">
        <v>1091</v>
      </c>
      <c r="B717" s="52">
        <v>1.3396999999999999E-2</v>
      </c>
      <c r="C717" s="52">
        <v>-5.9735999999999999E-3</v>
      </c>
      <c r="D717" s="52">
        <v>5.2566000000000002E-3</v>
      </c>
      <c r="E717" s="52">
        <v>1.7017E-3</v>
      </c>
      <c r="F717" s="52">
        <v>5.5800000000000001E-4</v>
      </c>
      <c r="G717" s="52">
        <v>2.4884999999999998E-3</v>
      </c>
      <c r="H717" s="52">
        <v>7.2785999999999999E-4</v>
      </c>
      <c r="I717" s="52">
        <v>3.0554000000000002E-3</v>
      </c>
      <c r="J717" s="52">
        <v>-4.8960999999999996E-3</v>
      </c>
      <c r="K717" s="52">
        <v>4.4732000000000001E-3</v>
      </c>
    </row>
    <row r="718" spans="1:11" x14ac:dyDescent="0.25">
      <c r="A718" s="79">
        <v>1092</v>
      </c>
      <c r="B718" s="52">
        <v>1.3263E-2</v>
      </c>
      <c r="C718" s="52">
        <v>-5.9134000000000001E-3</v>
      </c>
      <c r="D718" s="52">
        <v>5.2037000000000003E-3</v>
      </c>
      <c r="E718" s="52">
        <v>1.6846999999999999E-3</v>
      </c>
      <c r="F718" s="52">
        <v>5.5239000000000004E-4</v>
      </c>
      <c r="G718" s="52">
        <v>2.4635E-3</v>
      </c>
      <c r="H718" s="52">
        <v>7.2053999999999998E-4</v>
      </c>
      <c r="I718" s="52">
        <v>3.0247999999999998E-3</v>
      </c>
      <c r="J718" s="52">
        <v>-4.8469999999999997E-3</v>
      </c>
      <c r="K718" s="52">
        <v>4.4283999999999999E-3</v>
      </c>
    </row>
    <row r="719" spans="1:11" x14ac:dyDescent="0.25">
      <c r="A719" s="79">
        <v>1093</v>
      </c>
      <c r="B719" s="52">
        <v>1.3129E-2</v>
      </c>
      <c r="C719" s="52">
        <v>-5.8536999999999999E-3</v>
      </c>
      <c r="D719" s="52">
        <v>5.1513000000000001E-3</v>
      </c>
      <c r="E719" s="52">
        <v>1.6678000000000001E-3</v>
      </c>
      <c r="F719" s="52">
        <v>5.4682000000000005E-4</v>
      </c>
      <c r="G719" s="52">
        <v>2.4388000000000001E-3</v>
      </c>
      <c r="H719" s="52">
        <v>7.1329E-4</v>
      </c>
      <c r="I719" s="52">
        <v>2.9943999999999999E-3</v>
      </c>
      <c r="J719" s="52">
        <v>-4.7983000000000001E-3</v>
      </c>
      <c r="K719" s="52">
        <v>4.3839999999999999E-3</v>
      </c>
    </row>
    <row r="720" spans="1:11" x14ac:dyDescent="0.25">
      <c r="A720" s="79">
        <v>1094</v>
      </c>
      <c r="B720" s="52">
        <v>1.2997E-2</v>
      </c>
      <c r="C720" s="52">
        <v>-5.7946999999999999E-3</v>
      </c>
      <c r="D720" s="52">
        <v>5.0993999999999996E-3</v>
      </c>
      <c r="E720" s="52">
        <v>1.6511E-3</v>
      </c>
      <c r="F720" s="52">
        <v>5.4131000000000003E-4</v>
      </c>
      <c r="G720" s="52">
        <v>2.4142999999999999E-3</v>
      </c>
      <c r="H720" s="52">
        <v>7.0611000000000003E-4</v>
      </c>
      <c r="I720" s="52">
        <v>2.9643E-3</v>
      </c>
      <c r="J720" s="52">
        <v>-4.7501000000000002E-3</v>
      </c>
      <c r="K720" s="52">
        <v>4.3400000000000001E-3</v>
      </c>
    </row>
    <row r="721" spans="1:11" x14ac:dyDescent="0.25">
      <c r="A721" s="79">
        <v>1095</v>
      </c>
      <c r="B721" s="52">
        <v>1.2866000000000001E-2</v>
      </c>
      <c r="C721" s="52">
        <v>-5.7362000000000003E-3</v>
      </c>
      <c r="D721" s="52">
        <v>5.0480999999999998E-3</v>
      </c>
      <c r="E721" s="52">
        <v>1.6345999999999999E-3</v>
      </c>
      <c r="F721" s="52">
        <v>5.3585999999999998E-4</v>
      </c>
      <c r="G721" s="52">
        <v>2.3901E-3</v>
      </c>
      <c r="H721" s="52">
        <v>6.9899999999999997E-4</v>
      </c>
      <c r="I721" s="52">
        <v>2.9345999999999999E-3</v>
      </c>
      <c r="J721" s="52">
        <v>-4.7023999999999998E-3</v>
      </c>
      <c r="K721" s="52">
        <v>4.2965E-3</v>
      </c>
    </row>
    <row r="722" spans="1:11" x14ac:dyDescent="0.25">
      <c r="A722" s="79">
        <v>1096</v>
      </c>
      <c r="B722" s="52">
        <v>1.2737E-2</v>
      </c>
      <c r="C722" s="52">
        <v>-5.6784000000000001E-3</v>
      </c>
      <c r="D722" s="52">
        <v>4.9972999999999997E-3</v>
      </c>
      <c r="E722" s="52">
        <v>1.6182E-3</v>
      </c>
      <c r="F722" s="52">
        <v>5.3045999999999996E-4</v>
      </c>
      <c r="G722" s="52">
        <v>2.3660999999999999E-3</v>
      </c>
      <c r="H722" s="52">
        <v>6.9196999999999998E-4</v>
      </c>
      <c r="I722" s="52">
        <v>2.9050999999999999E-3</v>
      </c>
      <c r="J722" s="52">
        <v>-4.6552E-3</v>
      </c>
      <c r="K722" s="52">
        <v>4.2534000000000001E-3</v>
      </c>
    </row>
    <row r="723" spans="1:11" x14ac:dyDescent="0.25">
      <c r="A723" s="79">
        <v>1097</v>
      </c>
      <c r="B723" s="52">
        <v>1.2609E-2</v>
      </c>
      <c r="C723" s="52">
        <v>-5.6211999999999998E-3</v>
      </c>
      <c r="D723" s="52">
        <v>4.9471000000000003E-3</v>
      </c>
      <c r="E723" s="52">
        <v>1.6019999999999999E-3</v>
      </c>
      <c r="F723" s="52">
        <v>5.2512999999999995E-4</v>
      </c>
      <c r="G723" s="52">
        <v>2.3424000000000001E-3</v>
      </c>
      <c r="H723" s="52">
        <v>6.8501E-4</v>
      </c>
      <c r="I723" s="52">
        <v>2.8760000000000001E-3</v>
      </c>
      <c r="J723" s="52">
        <v>-4.6084999999999997E-3</v>
      </c>
      <c r="K723" s="52">
        <v>4.2107999999999998E-3</v>
      </c>
    </row>
    <row r="724" spans="1:11" x14ac:dyDescent="0.25">
      <c r="A724" s="79">
        <v>1098</v>
      </c>
      <c r="B724" s="52">
        <v>1.2482E-2</v>
      </c>
      <c r="C724" s="52">
        <v>-5.5646999999999997E-3</v>
      </c>
      <c r="D724" s="52">
        <v>4.8973999999999997E-3</v>
      </c>
      <c r="E724" s="52">
        <v>1.586E-3</v>
      </c>
      <c r="F724" s="52">
        <v>5.1984999999999998E-4</v>
      </c>
      <c r="G724" s="52">
        <v>2.3189E-3</v>
      </c>
      <c r="H724" s="52">
        <v>6.7814000000000004E-4</v>
      </c>
      <c r="I724" s="52">
        <v>2.8471E-3</v>
      </c>
      <c r="J724" s="52">
        <v>-4.5623E-3</v>
      </c>
      <c r="K724" s="52">
        <v>4.1685999999999997E-3</v>
      </c>
    </row>
    <row r="725" spans="1:11" x14ac:dyDescent="0.25">
      <c r="A725" s="79">
        <v>1099</v>
      </c>
      <c r="B725" s="52">
        <v>1.2357E-2</v>
      </c>
      <c r="C725" s="52">
        <v>-5.5088999999999997E-3</v>
      </c>
      <c r="D725" s="52">
        <v>4.8482999999999998E-3</v>
      </c>
      <c r="E725" s="52">
        <v>1.5701000000000001E-3</v>
      </c>
      <c r="F725" s="52">
        <v>5.1464000000000002E-4</v>
      </c>
      <c r="G725" s="52">
        <v>2.2956999999999999E-3</v>
      </c>
      <c r="H725" s="52">
        <v>6.7133000000000004E-4</v>
      </c>
      <c r="I725" s="52">
        <v>2.8186000000000001E-3</v>
      </c>
      <c r="J725" s="52">
        <v>-4.5166E-3</v>
      </c>
      <c r="K725" s="52">
        <v>4.1267999999999999E-3</v>
      </c>
    </row>
    <row r="726" spans="1:11" x14ac:dyDescent="0.25">
      <c r="A726" s="79">
        <v>1100</v>
      </c>
      <c r="B726" s="52">
        <v>1.2233000000000001E-2</v>
      </c>
      <c r="C726" s="52">
        <v>-5.4536999999999997E-3</v>
      </c>
      <c r="D726" s="52">
        <v>4.7996999999999996E-3</v>
      </c>
      <c r="E726" s="52">
        <v>1.5544000000000001E-3</v>
      </c>
      <c r="F726" s="52">
        <v>5.0947999999999998E-4</v>
      </c>
      <c r="G726" s="52">
        <v>2.2726999999999999E-3</v>
      </c>
      <c r="H726" s="52">
        <v>6.6461000000000005E-4</v>
      </c>
      <c r="I726" s="52">
        <v>2.7904000000000002E-3</v>
      </c>
      <c r="J726" s="52">
        <v>-4.4714000000000004E-3</v>
      </c>
      <c r="K726" s="52">
        <v>4.0854999999999997E-3</v>
      </c>
    </row>
  </sheetData>
  <mergeCells count="8">
    <mergeCell ref="A2:K2"/>
    <mergeCell ref="N2:X2"/>
    <mergeCell ref="N17:X18"/>
    <mergeCell ref="N19:X21"/>
    <mergeCell ref="O12:X12"/>
    <mergeCell ref="A3:K3"/>
    <mergeCell ref="N3:X3"/>
    <mergeCell ref="N11:X11"/>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Product Document" ma:contentTypeID="0x0101004FB52085B75CDA4BB117D2F77E1B4551009DCDB22E0A1A3747B9B0E609CFFAC20F" ma:contentTypeVersion="76" ma:contentTypeDescription="" ma:contentTypeScope="" ma:versionID="0bd98141a1fefc37617cf8d40fb09009">
  <xsd:schema xmlns:xsd="http://www.w3.org/2001/XMLSchema" xmlns:xs="http://www.w3.org/2001/XMLSchema" xmlns:p="http://schemas.microsoft.com/office/2006/metadata/properties" xmlns:ns2="a7de3cf1-ae34-44ca-b2ed-d5a63f0a83e6" targetNamespace="http://schemas.microsoft.com/office/2006/metadata/properties" ma:root="true" ma:fieldsID="c2a9743118ad21d794ec18d0c5890d0d" ns2:_="">
    <xsd:import namespace="a7de3cf1-ae34-44ca-b2ed-d5a63f0a83e6"/>
    <xsd:element name="properties">
      <xsd:complexType>
        <xsd:sequence>
          <xsd:element name="documentManagement">
            <xsd:complexType>
              <xsd:all>
                <xsd:element ref="ns2:DocumentOwner" minOccurs="0"/>
                <xsd:element ref="ns2:DocumentReleaseDate" minOccurs="0"/>
                <xsd:element ref="ns2:MarketingContact" minOccurs="0"/>
                <xsd:element ref="ns2:FileCreationType" minOccurs="0"/>
                <xsd:element ref="ns2:DocumentState" minOccurs="0"/>
                <xsd:element ref="ns2:MajorVersion" minOccurs="0"/>
                <xsd:element ref="ns2:MinorVersion" minOccurs="0"/>
                <xsd:element ref="ns2:ProductGroupName" minOccurs="0"/>
                <xsd:element ref="ns2:NDAAffected" minOccurs="0"/>
                <xsd:element ref="ns2:DocumentNumber" minOccurs="0"/>
                <xsd:element ref="ns2:ApplicationsEngineer" minOccurs="0"/>
                <xsd:element ref="ns2:ProductManager" minOccurs="0"/>
                <xsd:element ref="ns2:DocumentVersion" minOccurs="0"/>
                <xsd:element ref="ns2:LifeCycle" minOccurs="0"/>
                <xsd:element ref="ns2:fe87bfd0526848419731b643342ff04b" minOccurs="0"/>
                <xsd:element ref="ns2:h3ee1b898bd74c12918e9203d80949b2" minOccurs="0"/>
                <xsd:element ref="ns2:b8034fa6d3034ce783bae005a4d731ea" minOccurs="0"/>
                <xsd:element ref="ns2:ab6ee379d94b43e89a2eb8abd78c6307" minOccurs="0"/>
                <xsd:element ref="ns2:d7da0bc144e94a15adacbf32824072d5" minOccurs="0"/>
                <xsd:element ref="ns2:d0c01b928f1b461c952c3842428bd5af" minOccurs="0"/>
                <xsd:element ref="ns2:TaxCatchAll" minOccurs="0"/>
                <xsd:element ref="ns2:d7b383f838bb4bc6898f9d97dbcddf5b" minOccurs="0"/>
                <xsd:element ref="ns2:_dlc_DocId" minOccurs="0"/>
                <xsd:element ref="ns2:_dlc_DocIdUrl" minOccurs="0"/>
                <xsd:element ref="ns2:_dlc_DocIdPersistId" minOccurs="0"/>
                <xsd:element ref="ns2:a42fe354e87d4530a8d3c94f43c63cdb" minOccurs="0"/>
                <xsd:element ref="ns2:p80b4a82221543e98d11c926ac068db8" minOccurs="0"/>
                <xsd:element ref="ns2:TaxCatchAllLabel" minOccurs="0"/>
                <xsd:element ref="ns2:e877ac6e5a2041b089d1d54e4797a2ab" minOccurs="0"/>
                <xsd:element ref="ns2:a229b0826bab43a4aa160bf0e95472fa" minOccurs="0"/>
                <xsd:element ref="ns2:l6e97960507c42779561cfdb26250447" minOccurs="0"/>
                <xsd:element ref="ns2:PublishDate" minOccurs="0"/>
                <xsd:element ref="ns2:ReleaseStatus" minOccurs="0"/>
                <xsd:element ref="ns2:ProductLvlName" minOccurs="0"/>
                <xsd:element ref="ns2:SecurityClassTag" minOccurs="0"/>
                <xsd:element ref="ns2:DocumentHeadline" minOccurs="0"/>
                <xsd:element ref="ns2:DocumentSubHeadline" minOccurs="0"/>
                <xsd:element ref="ns2:AdditionalTitle" minOccurs="0"/>
                <xsd:element ref="ns2:ForDisti" minOccurs="0"/>
                <xsd:element ref="ns2:WebsiteAvailability" minOccurs="0"/>
                <xsd:element ref="ns2:DocDescription" minOccurs="0"/>
                <xsd:element ref="ns2:toolSoftwar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de3cf1-ae34-44ca-b2ed-d5a63f0a83e6" elementFormDefault="qualified">
    <xsd:import namespace="http://schemas.microsoft.com/office/2006/documentManagement/types"/>
    <xsd:import namespace="http://schemas.microsoft.com/office/infopath/2007/PartnerControls"/>
    <xsd:element name="DocumentOwner" ma:index="3" nillable="true" ma:displayName="Document Owner" ma:list="UserInfo" ma:SharePointGroup="0" ma:internalName="DocumentOwner" ma:readOnly="false"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ReleaseDate" ma:index="4" nillable="true" ma:displayName="Document Release Date" ma:format="DateOnly" ma:internalName="DocumentReleaseDate">
      <xsd:simpleType>
        <xsd:restriction base="dms:DateTime"/>
      </xsd:simpleType>
    </xsd:element>
    <xsd:element name="MarketingContact" ma:index="12" nillable="true" ma:displayName="Marketing Contact" ma:list="UserInfo" ma:SharePointGroup="0" ma:internalName="MarketingContact"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FileCreationType" ma:index="14" nillable="true" ma:displayName="File Category" ma:default="Support" ma:format="Dropdown" ma:internalName="FileCreationType">
      <xsd:simpleType>
        <xsd:restriction base="dms:Choice">
          <xsd:enumeration value="Master"/>
          <xsd:enumeration value="Release"/>
          <xsd:enumeration value="Temp Export"/>
          <xsd:enumeration value="Support"/>
        </xsd:restriction>
      </xsd:simpleType>
    </xsd:element>
    <xsd:element name="DocumentState" ma:index="16" nillable="true" ma:displayName="Document Status" ma:default="draft" ma:format="Dropdown" ma:internalName="DocumentState">
      <xsd:simpleType>
        <xsd:restriction base="dms:Choice">
          <xsd:enumeration value="draft"/>
          <xsd:enumeration value="preliminary"/>
          <xsd:enumeration value="productive"/>
          <xsd:enumeration value="archived"/>
        </xsd:restriction>
      </xsd:simpleType>
    </xsd:element>
    <xsd:element name="MajorVersion" ma:index="17" nillable="true" ma:displayName="Major Version" ma:decimals="0" ma:default="0" ma:internalName="MajorVersion" ma:percentage="FALSE">
      <xsd:simpleType>
        <xsd:restriction base="dms:Number"/>
      </xsd:simpleType>
    </xsd:element>
    <xsd:element name="MinorVersion" ma:index="18" nillable="true" ma:displayName="Minor Version" ma:decimals="0" ma:default="1" ma:internalName="MinorVersion" ma:percentage="FALSE">
      <xsd:simpleType>
        <xsd:restriction base="dms:Number"/>
      </xsd:simpleType>
    </xsd:element>
    <xsd:element name="ProductGroupName" ma:index="19" nillable="true" ma:displayName="Product Group Name" ma:internalName="ProductGroupName">
      <xsd:simpleType>
        <xsd:restriction base="dms:Text">
          <xsd:maxLength value="50"/>
        </xsd:restriction>
      </xsd:simpleType>
    </xsd:element>
    <xsd:element name="NDAAffected" ma:index="20" nillable="true" ma:displayName="NDA Required" ma:default="0" ma:internalName="NDAAffected">
      <xsd:simpleType>
        <xsd:restriction base="dms:Boolean"/>
      </xsd:simpleType>
    </xsd:element>
    <xsd:element name="DocumentNumber" ma:index="21" nillable="true" ma:displayName="Document Number" ma:internalName="DocumentNumber">
      <xsd:simpleType>
        <xsd:restriction base="dms:Text">
          <xsd:maxLength value="255"/>
        </xsd:restriction>
      </xsd:simpleType>
    </xsd:element>
    <xsd:element name="ApplicationsEngineer" ma:index="22" nillable="true" ma:displayName="Applications Engineer" ma:list="UserInfo" ma:SharePointGroup="0" ma:internalName="ApplicationsEngineer" ma:showField="Titl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roductManager" ma:index="23" nillable="true" ma:displayName="Product Manager" ma:list="UserInfo" ma:SharePointGroup="0" ma:internalName="ProductManag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Version" ma:index="24" nillable="true" ma:displayName="Document Version" ma:default="0-01" ma:internalName="DocumentVersion">
      <xsd:simpleType>
        <xsd:restriction base="dms:Text">
          <xsd:maxLength value="255"/>
        </xsd:restriction>
      </xsd:simpleType>
    </xsd:element>
    <xsd:element name="LifeCycle" ma:index="25" nillable="true" ma:displayName="Life Cycle Status" ma:default="Idea" ma:internalName="LifeCycle">
      <xsd:complexType>
        <xsd:complexContent>
          <xsd:extension base="dms:MultiChoice">
            <xsd:sequence>
              <xsd:element name="Value" maxOccurs="unbounded" minOccurs="0" nillable="true">
                <xsd:simpleType>
                  <xsd:restriction base="dms:Choice">
                    <xsd:enumeration value="Idea"/>
                    <xsd:enumeration value="Preliminary"/>
                    <xsd:enumeration value="Production"/>
                    <xsd:enumeration value="Discontinued"/>
                    <xsd:enumeration value="EOL"/>
                  </xsd:restriction>
                </xsd:simpleType>
              </xsd:element>
            </xsd:sequence>
          </xsd:extension>
        </xsd:complexContent>
      </xsd:complexType>
    </xsd:element>
    <xsd:element name="fe87bfd0526848419731b643342ff04b" ma:index="29" nillable="true" ma:taxonomy="true" ma:internalName="fe87bfd0526848419731b643342ff04b" ma:taxonomyFieldName="SecurityClass" ma:displayName="Security Class" ma:default="" ma:fieldId="{fe87bfd0-5268-4841-9731-b643342ff04b}" ma:sspId="a920d115-6045-4aef-b9c4-f45e7ceaef07" ma:termSetId="5b0e1c96-2ae5-4925-a708-cf9024e472c1" ma:anchorId="00000000-0000-0000-0000-000000000000" ma:open="false" ma:isKeyword="false">
      <xsd:complexType>
        <xsd:sequence>
          <xsd:element ref="pc:Terms" minOccurs="0" maxOccurs="1"/>
        </xsd:sequence>
      </xsd:complexType>
    </xsd:element>
    <xsd:element name="h3ee1b898bd74c12918e9203d80949b2" ma:index="30" ma:taxonomy="true" ma:internalName="h3ee1b898bd74c12918e9203d80949b2" ma:taxonomyFieldName="DocumentLanguage" ma:displayName="Document Language" ma:indexed="true" ma:default="159;#English|6f61fba7-fec9-4188-9a5d-49c83ffb9d0f" ma:fieldId="{13ee1b89-8bd7-4c12-918e-9203d80949b2}" ma:sspId="a920d115-6045-4aef-b9c4-f45e7ceaef07" ma:termSetId="7da63962-0ac8-4c1e-b3a5-76031ef57d10" ma:anchorId="00000000-0000-0000-0000-000000000000" ma:open="false" ma:isKeyword="false">
      <xsd:complexType>
        <xsd:sequence>
          <xsd:element ref="pc:Terms" minOccurs="0" maxOccurs="1"/>
        </xsd:sequence>
      </xsd:complexType>
    </xsd:element>
    <xsd:element name="b8034fa6d3034ce783bae005a4d731ea" ma:index="32" nillable="true" ma:taxonomy="true" ma:internalName="b8034fa6d3034ce783bae005a4d731ea" ma:taxonomyFieldName="ProductGroup" ma:displayName="Product Group" ma:default="" ma:fieldId="{b8034fa6-d303-4ce7-83ba-e005a4d731ea}" ma:taxonomyMulti="true" ma:sspId="a920d115-6045-4aef-b9c4-f45e7ceaef07" ma:termSetId="b5c414bf-e7fd-453e-8105-6ac467776fe3" ma:anchorId="00000000-0000-0000-0000-000000000000" ma:open="false" ma:isKeyword="false">
      <xsd:complexType>
        <xsd:sequence>
          <xsd:element ref="pc:Terms" minOccurs="0" maxOccurs="1"/>
        </xsd:sequence>
      </xsd:complexType>
    </xsd:element>
    <xsd:element name="ab6ee379d94b43e89a2eb8abd78c6307" ma:index="34" nillable="true" ma:taxonomy="true" ma:internalName="ab6ee379d94b43e89a2eb8abd78c6307" ma:taxonomyFieldName="ProductFamily" ma:displayName="Product Family" ma:default="" ma:fieldId="{ab6ee379-d94b-43e8-9a2e-b8abd78c6307}" ma:taxonomyMulti="true" ma:sspId="a920d115-6045-4aef-b9c4-f45e7ceaef07" ma:termSetId="2020fd1c-7302-4511-bd53-e9104f98550e" ma:anchorId="00000000-0000-0000-0000-000000000000" ma:open="false" ma:isKeyword="false">
      <xsd:complexType>
        <xsd:sequence>
          <xsd:element ref="pc:Terms" minOccurs="0" maxOccurs="1"/>
        </xsd:sequence>
      </xsd:complexType>
    </xsd:element>
    <xsd:element name="d7da0bc144e94a15adacbf32824072d5" ma:index="35" ma:taxonomy="true" ma:internalName="d7da0bc144e94a15adacbf32824072d5" ma:taxonomyFieldName="DocumentType" ma:displayName="Document Type" ma:indexed="true" ma:default="" ma:fieldId="{d7da0bc1-44e9-4a15-adac-bf32824072d5}" ma:sspId="a920d115-6045-4aef-b9c4-f45e7ceaef07" ma:termSetId="4b797dcc-21b3-4edc-b0d2-033dd78c666a" ma:anchorId="00000000-0000-0000-0000-000000000000" ma:open="false" ma:isKeyword="false">
      <xsd:complexType>
        <xsd:sequence>
          <xsd:element ref="pc:Terms" minOccurs="0" maxOccurs="1"/>
        </xsd:sequence>
      </xsd:complexType>
    </xsd:element>
    <xsd:element name="d0c01b928f1b461c952c3842428bd5af" ma:index="36" nillable="true" ma:taxonomy="true" ma:internalName="d0c01b928f1b461c952c3842428bd5af" ma:taxonomyFieldName="ProductLine" ma:displayName="Product Line" ma:default="" ma:fieldId="{d0c01b92-8f1b-461c-952c-3842428bd5af}" ma:taxonomyMulti="true" ma:sspId="a920d115-6045-4aef-b9c4-f45e7ceaef07" ma:termSetId="a24591a4-f87a-44b2-939e-fc1748813558" ma:anchorId="00000000-0000-0000-0000-000000000000" ma:open="false" ma:isKeyword="false">
      <xsd:complexType>
        <xsd:sequence>
          <xsd:element ref="pc:Terms" minOccurs="0" maxOccurs="1"/>
        </xsd:sequence>
      </xsd:complexType>
    </xsd:element>
    <xsd:element name="TaxCatchAll" ma:index="37" nillable="true" ma:displayName="Taxonomy Catch All Column" ma:hidden="true" ma:list="{46bb75fc-be58-4e05-bd89-50e3f634b95f}" ma:internalName="TaxCatchAll" ma:showField="CatchAllData" ma:web="a7de3cf1-ae34-44ca-b2ed-d5a63f0a83e6">
      <xsd:complexType>
        <xsd:complexContent>
          <xsd:extension base="dms:MultiChoiceLookup">
            <xsd:sequence>
              <xsd:element name="Value" type="dms:Lookup" maxOccurs="unbounded" minOccurs="0" nillable="true"/>
            </xsd:sequence>
          </xsd:extension>
        </xsd:complexContent>
      </xsd:complexType>
    </xsd:element>
    <xsd:element name="d7b383f838bb4bc6898f9d97dbcddf5b" ma:index="38" nillable="true" ma:taxonomy="true" ma:internalName="d7b383f838bb4bc6898f9d97dbcddf5b" ma:taxonomyFieldName="BusinessLine" ma:displayName="Business Line" ma:default="" ma:fieldId="{d7b383f8-38bb-4bc6-898f-9d97dbcddf5b}" ma:taxonomyMulti="true" ma:sspId="a920d115-6045-4aef-b9c4-f45e7ceaef07" ma:termSetId="e5802a4b-7ec5-4d09-8297-77966e44825f" ma:anchorId="00000000-0000-0000-0000-000000000000" ma:open="false" ma:isKeyword="false">
      <xsd:complexType>
        <xsd:sequence>
          <xsd:element ref="pc:Terms" minOccurs="0" maxOccurs="1"/>
        </xsd:sequence>
      </xsd:complexType>
    </xsd:element>
    <xsd:element name="_dlc_DocId" ma:index="40" nillable="true" ma:displayName="Document ID Value" ma:description="The value of the document ID assigned to this item." ma:internalName="_dlc_DocId" ma:readOnly="true">
      <xsd:simpleType>
        <xsd:restriction base="dms:Text"/>
      </xsd:simpleType>
    </xsd:element>
    <xsd:element name="_dlc_DocIdUrl" ma:index="4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42" nillable="true" ma:displayName="Persist ID" ma:description="Keep ID on add." ma:hidden="true" ma:internalName="_dlc_DocIdPersistId" ma:readOnly="true">
      <xsd:simpleType>
        <xsd:restriction base="dms:Boolean"/>
      </xsd:simpleType>
    </xsd:element>
    <xsd:element name="a42fe354e87d4530a8d3c94f43c63cdb" ma:index="43" nillable="true" ma:taxonomy="true" ma:internalName="a42fe354e87d4530a8d3c94f43c63cdb" ma:taxonomyFieldName="Division" ma:displayName="Division" ma:default="" ma:fieldId="{a42fe354-e87d-4530-a8d3-c94f43c63cdb}" ma:taxonomyMulti="true" ma:sspId="a920d115-6045-4aef-b9c4-f45e7ceaef07" ma:termSetId="76b089cb-69da-4884-90a6-402457c2d43b" ma:anchorId="00000000-0000-0000-0000-000000000000" ma:open="false" ma:isKeyword="false">
      <xsd:complexType>
        <xsd:sequence>
          <xsd:element ref="pc:Terms" minOccurs="0" maxOccurs="1"/>
        </xsd:sequence>
      </xsd:complexType>
    </xsd:element>
    <xsd:element name="p80b4a82221543e98d11c926ac068db8" ma:index="44" nillable="true" ma:taxonomy="true" ma:internalName="p80b4a82221543e98d11c926ac068db8" ma:taxonomyFieldName="ProductArea" ma:displayName="Product Area" ma:default="" ma:fieldId="{980b4a82-2215-43e9-8d11-c926ac068db8}" ma:taxonomyMulti="true" ma:sspId="a920d115-6045-4aef-b9c4-f45e7ceaef07" ma:termSetId="4ef782bb-fba5-4838-95fa-5b744f083cad" ma:anchorId="00000000-0000-0000-0000-000000000000" ma:open="false" ma:isKeyword="false">
      <xsd:complexType>
        <xsd:sequence>
          <xsd:element ref="pc:Terms" minOccurs="0" maxOccurs="1"/>
        </xsd:sequence>
      </xsd:complexType>
    </xsd:element>
    <xsd:element name="TaxCatchAllLabel" ma:index="45" nillable="true" ma:displayName="Taxonomy Catch All Column1" ma:hidden="true" ma:list="{46bb75fc-be58-4e05-bd89-50e3f634b95f}" ma:internalName="TaxCatchAllLabel" ma:readOnly="true" ma:showField="CatchAllDataLabel" ma:web="a7de3cf1-ae34-44ca-b2ed-d5a63f0a83e6">
      <xsd:complexType>
        <xsd:complexContent>
          <xsd:extension base="dms:MultiChoiceLookup">
            <xsd:sequence>
              <xsd:element name="Value" type="dms:Lookup" maxOccurs="unbounded" minOccurs="0" nillable="true"/>
            </xsd:sequence>
          </xsd:extension>
        </xsd:complexContent>
      </xsd:complexType>
    </xsd:element>
    <xsd:element name="e877ac6e5a2041b089d1d54e4797a2ab" ma:index="46" nillable="true" ma:taxonomy="true" ma:internalName="e877ac6e5a2041b089d1d54e4797a2ab" ma:taxonomyFieldName="DocSecurityClass" ma:displayName="Document Security Class" ma:default="" ma:fieldId="{e877ac6e-5a20-41b0-89d1-d54e4797a2ab}" ma:sspId="a920d115-6045-4aef-b9c4-f45e7ceaef07" ma:termSetId="5b0e1c96-2ae5-4925-a708-cf9024e472c1" ma:anchorId="00000000-0000-0000-0000-000000000000" ma:open="false" ma:isKeyword="false">
      <xsd:complexType>
        <xsd:sequence>
          <xsd:element ref="pc:Terms" minOccurs="0" maxOccurs="1"/>
        </xsd:sequence>
      </xsd:complexType>
    </xsd:element>
    <xsd:element name="a229b0826bab43a4aa160bf0e95472fa" ma:index="48" nillable="true" ma:taxonomy="true" ma:internalName="a229b0826bab43a4aa160bf0e95472fa" ma:taxonomyFieldName="DocumentGroup" ma:displayName="Document Group" ma:indexed="true" ma:default="" ma:fieldId="{a229b082-6bab-43a4-aa16-0bf0e95472fa}" ma:sspId="a920d115-6045-4aef-b9c4-f45e7ceaef07" ma:termSetId="c81f9394-e4a5-4f89-a856-7ec4f5b8545a" ma:anchorId="00000000-0000-0000-0000-000000000000" ma:open="false" ma:isKeyword="false">
      <xsd:complexType>
        <xsd:sequence>
          <xsd:element ref="pc:Terms" minOccurs="0" maxOccurs="1"/>
        </xsd:sequence>
      </xsd:complexType>
    </xsd:element>
    <xsd:element name="l6e97960507c42779561cfdb26250447" ma:index="50" nillable="true" ma:taxonomy="true" ma:internalName="l6e97960507c42779561cfdb26250447" ma:taxonomyFieldName="SpecialCustomer" ma:displayName="Special Customer" ma:default="" ma:fieldId="{56e97960-507c-4277-9561-cfdb26250447}" ma:taxonomyMulti="true" ma:sspId="a920d115-6045-4aef-b9c4-f45e7ceaef07" ma:termSetId="12c021fd-4bb8-403f-bd7f-8c5c3f78357b" ma:anchorId="00000000-0000-0000-0000-000000000000" ma:open="false" ma:isKeyword="false">
      <xsd:complexType>
        <xsd:sequence>
          <xsd:element ref="pc:Terms" minOccurs="0" maxOccurs="1"/>
        </xsd:sequence>
      </xsd:complexType>
    </xsd:element>
    <xsd:element name="PublishDate" ma:index="51" nillable="true" ma:displayName="Publish Date" ma:default="[today]" ma:format="DateOnly" ma:internalName="PublishDate">
      <xsd:simpleType>
        <xsd:restriction base="dms:DateTime"/>
      </xsd:simpleType>
    </xsd:element>
    <xsd:element name="ReleaseStatus" ma:index="52" nillable="true" ma:displayName="Release Status" ma:default="pending" ma:format="Dropdown" ma:hidden="true" ma:internalName="ReleaseStatus" ma:readOnly="false">
      <xsd:simpleType>
        <xsd:restriction base="dms:Choice">
          <xsd:enumeration value="pending"/>
          <xsd:enumeration value="waiting for approval"/>
          <xsd:enumeration value="approved"/>
          <xsd:enumeration value="rejected"/>
        </xsd:restriction>
      </xsd:simpleType>
    </xsd:element>
    <xsd:element name="ProductLvlName" ma:index="53" nillable="true" ma:displayName="Product Lvl Name" ma:internalName="ProductLvlName" ma:readOnly="false">
      <xsd:simpleType>
        <xsd:restriction base="dms:Text">
          <xsd:maxLength value="255"/>
        </xsd:restriction>
      </xsd:simpleType>
    </xsd:element>
    <xsd:element name="SecurityClassTag" ma:index="54" nillable="true" ma:displayName="Security Class Tag" ma:internalName="SecurityClassTag" ma:readOnly="false">
      <xsd:simpleType>
        <xsd:restriction base="dms:Text">
          <xsd:maxLength value="255"/>
        </xsd:restriction>
      </xsd:simpleType>
    </xsd:element>
    <xsd:element name="DocumentHeadline" ma:index="55" nillable="true" ma:displayName="Document Headline" ma:hidden="true" ma:internalName="DocumentHeadline" ma:readOnly="false">
      <xsd:simpleType>
        <xsd:restriction base="dms:Text">
          <xsd:maxLength value="255"/>
        </xsd:restriction>
      </xsd:simpleType>
    </xsd:element>
    <xsd:element name="DocumentSubHeadline" ma:index="56" nillable="true" ma:displayName="Document Sub Headline" ma:hidden="true" ma:internalName="DocumentSubHeadline" ma:readOnly="false">
      <xsd:simpleType>
        <xsd:restriction base="dms:Text">
          <xsd:maxLength value="255"/>
        </xsd:restriction>
      </xsd:simpleType>
    </xsd:element>
    <xsd:element name="AdditionalTitle" ma:index="57" nillable="true" ma:displayName="Additional Title" ma:hidden="true" ma:internalName="AdditionalTitle" ma:readOnly="false">
      <xsd:simpleType>
        <xsd:restriction base="dms:Text">
          <xsd:maxLength value="255"/>
        </xsd:restriction>
      </xsd:simpleType>
    </xsd:element>
    <xsd:element name="ForDisti" ma:index="58" nillable="true" ma:displayName="For Disti" ma:default="1" ma:internalName="ForDisti">
      <xsd:simpleType>
        <xsd:restriction base="dms:Boolean"/>
      </xsd:simpleType>
    </xsd:element>
    <xsd:element name="WebsiteAvailability" ma:index="59" nillable="true" ma:displayName="Website Availability" ma:default="Free download" ma:format="Dropdown" ma:internalName="WebsiteAvailability">
      <xsd:simpleType>
        <xsd:restriction base="dms:Choice">
          <xsd:enumeration value="Free download"/>
          <xsd:enumeration value="Request document (no download)"/>
          <xsd:enumeration value="No reference on website"/>
        </xsd:restriction>
      </xsd:simpleType>
    </xsd:element>
    <xsd:element name="DocDescription" ma:index="60" nillable="true" ma:displayName="Document Description" ma:internalName="DocDescription">
      <xsd:simpleType>
        <xsd:restriction base="dms:Text">
          <xsd:maxLength value="255"/>
        </xsd:restriction>
      </xsd:simpleType>
    </xsd:element>
    <xsd:element name="toolSoftwares" ma:index="62" nillable="true" ma:displayName="Tools &amp; Software" ma:list="{d94d7b27-88bb-44b4-9758-eb5f3c6140b4}" ma:internalName="toolSoftwares" ma:showField="Title" ma:web="a7de3cf1-ae34-44ca-b2ed-d5a63f0a83e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9" ma:displayName="Content Type"/>
        <xsd:element ref="dc:title" minOccurs="0" maxOccurs="1" ma:index="49"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customXsn xmlns="http://schemas.microsoft.com/office/2006/metadata/customXsn">
  <xsnLocation/>
  <cached>True</cached>
  <openByDefault>True</openByDefault>
  <xsnScope/>
</customXsn>
</file>

<file path=customXml/item4.xml><?xml version="1.0" encoding="utf-8"?>
<p:properties xmlns:p="http://schemas.microsoft.com/office/2006/metadata/properties" xmlns:xsi="http://www.w3.org/2001/XMLSchema-instance" xmlns:pc="http://schemas.microsoft.com/office/infopath/2007/PartnerControls">
  <documentManagement>
    <d7da0bc144e94a15adacbf32824072d5 xmlns="a7de3cf1-ae34-44ca-b2ed-d5a63f0a83e6">
      <Terms xmlns="http://schemas.microsoft.com/office/infopath/2007/PartnerControls">
        <TermInfo xmlns="http://schemas.microsoft.com/office/infopath/2007/PartnerControls">
          <TermName xmlns="http://schemas.microsoft.com/office/infopath/2007/PartnerControls">Application Data</TermName>
          <TermId xmlns="http://schemas.microsoft.com/office/infopath/2007/PartnerControls">2e6f72ee-d9bc-41a2-8fde-fc03aa732bcd</TermId>
        </TermInfo>
      </Terms>
    </d7da0bc144e94a15adacbf32824072d5>
    <p80b4a82221543e98d11c926ac068db8 xmlns="a7de3cf1-ae34-44ca-b2ed-d5a63f0a83e6">
      <Terms xmlns="http://schemas.microsoft.com/office/infopath/2007/PartnerControls">
        <TermInfo xmlns="http://schemas.microsoft.com/office/infopath/2007/PartnerControls">
          <TermName xmlns="http://schemas.microsoft.com/office/infopath/2007/PartnerControls">Light Sensors</TermName>
          <TermId xmlns="http://schemas.microsoft.com/office/infopath/2007/PartnerControls">08e2dba0-e35c-459a-a3e8-df7db91ae888</TermId>
        </TermInfo>
      </Terms>
    </p80b4a82221543e98d11c926ac068db8>
    <ForDisti xmlns="a7de3cf1-ae34-44ca-b2ed-d5a63f0a83e6">true</ForDisti>
    <MajorVersion xmlns="a7de3cf1-ae34-44ca-b2ed-d5a63f0a83e6">2</MajorVersion>
    <fe87bfd0526848419731b643342ff04b xmlns="a7de3cf1-ae34-44ca-b2ed-d5a63f0a83e6">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26529e39-5b0f-4e83-a924-28e78b7261d8</TermId>
        </TermInfo>
      </Terms>
    </fe87bfd0526848419731b643342ff04b>
    <a42fe354e87d4530a8d3c94f43c63cdb xmlns="a7de3cf1-ae34-44ca-b2ed-d5a63f0a83e6">
      <Terms xmlns="http://schemas.microsoft.com/office/infopath/2007/PartnerControls">
        <TermInfo xmlns="http://schemas.microsoft.com/office/infopath/2007/PartnerControls">
          <TermName xmlns="http://schemas.microsoft.com/office/infopath/2007/PartnerControls">AOS</TermName>
          <TermId xmlns="http://schemas.microsoft.com/office/infopath/2007/PartnerControls">d55e338a-3379-4638-bbec-d9c93453b297</TermId>
        </TermInfo>
      </Terms>
    </a42fe354e87d4530a8d3c94f43c63cdb>
    <DocumentHeadline xmlns="a7de3cf1-ae34-44ca-b2ed-d5a63f0a83e6" xsi:nil="true"/>
    <DocDescription xmlns="a7de3cf1-ae34-44ca-b2ed-d5a63f0a83e6">AS7341 - from ADC to LUX and CCT</DocDescription>
    <DocumentReleaseDate xmlns="a7de3cf1-ae34-44ca-b2ed-d5a63f0a83e6">2020-01-16T23:00:00+00:00</DocumentReleaseDate>
    <a229b0826bab43a4aa160bf0e95472fa xmlns="a7de3cf1-ae34-44ca-b2ed-d5a63f0a83e6">
      <Terms xmlns="http://schemas.microsoft.com/office/infopath/2007/PartnerControls">
        <TermInfo xmlns="http://schemas.microsoft.com/office/infopath/2007/PartnerControls">
          <TermName xmlns="http://schemas.microsoft.com/office/infopath/2007/PartnerControls">Product Documentation</TermName>
          <TermId xmlns="http://schemas.microsoft.com/office/infopath/2007/PartnerControls">401d1f54-986f-459f-a07f-d3b32b2b053a</TermId>
        </TermInfo>
      </Terms>
    </a229b0826bab43a4aa160bf0e95472fa>
    <FileCreationType xmlns="a7de3cf1-ae34-44ca-b2ed-d5a63f0a83e6">Support</FileCreationType>
    <h3ee1b898bd74c12918e9203d80949b2 xmlns="a7de3cf1-ae34-44ca-b2ed-d5a63f0a83e6">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6f61fba7-fec9-4188-9a5d-49c83ffb9d0f</TermId>
        </TermInfo>
      </Terms>
    </h3ee1b898bd74c12918e9203d80949b2>
    <ab6ee379d94b43e89a2eb8abd78c6307 xmlns="a7de3cf1-ae34-44ca-b2ed-d5a63f0a83e6">
      <Terms xmlns="http://schemas.microsoft.com/office/infopath/2007/PartnerControls">
        <TermInfo xmlns="http://schemas.microsoft.com/office/infopath/2007/PartnerControls">
          <TermName xmlns="http://schemas.microsoft.com/office/infopath/2007/PartnerControls">Multi Spectral Sensing</TermName>
          <TermId xmlns="http://schemas.microsoft.com/office/infopath/2007/PartnerControls">fd26eb6d-f536-4557-8c6f-9e7b12f9f3c8</TermId>
        </TermInfo>
      </Terms>
    </ab6ee379d94b43e89a2eb8abd78c6307>
    <l6e97960507c42779561cfdb26250447 xmlns="a7de3cf1-ae34-44ca-b2ed-d5a63f0a83e6">
      <Terms xmlns="http://schemas.microsoft.com/office/infopath/2007/PartnerControls"/>
    </l6e97960507c42779561cfdb26250447>
    <MinorVersion xmlns="a7de3cf1-ae34-44ca-b2ed-d5a63f0a83e6">0</MinorVersion>
    <d7b383f838bb4bc6898f9d97dbcddf5b xmlns="a7de3cf1-ae34-44ca-b2ed-d5a63f0a83e6">
      <Terms xmlns="http://schemas.microsoft.com/office/infopath/2007/PartnerControls">
        <TermInfo xmlns="http://schemas.microsoft.com/office/infopath/2007/PartnerControls">
          <TermName xmlns="http://schemas.microsoft.com/office/infopath/2007/PartnerControls">Color ＆ Spectral Sensors</TermName>
          <TermId xmlns="http://schemas.microsoft.com/office/infopath/2007/PartnerControls">ee91a136-5e81-47f3-b3c9-8eb0f92759f2</TermId>
        </TermInfo>
      </Terms>
    </d7b383f838bb4bc6898f9d97dbcddf5b>
    <toolSoftwares xmlns="a7de3cf1-ae34-44ca-b2ed-d5a63f0a83e6">
      <Value>270</Value>
    </toolSoftwares>
    <DocumentState xmlns="a7de3cf1-ae34-44ca-b2ed-d5a63f0a83e6">productive</DocumentState>
    <DocumentVersion xmlns="a7de3cf1-ae34-44ca-b2ed-d5a63f0a83e6">2-00</DocumentVersion>
    <LifeCycle xmlns="a7de3cf1-ae34-44ca-b2ed-d5a63f0a83e6">
      <Value>Production</Value>
    </LifeCycle>
    <b8034fa6d3034ce783bae005a4d731ea xmlns="a7de3cf1-ae34-44ca-b2ed-d5a63f0a83e6">
      <Terms xmlns="http://schemas.microsoft.com/office/infopath/2007/PartnerControls">
        <TermInfo xmlns="http://schemas.microsoft.com/office/infopath/2007/PartnerControls">
          <TermName xmlns="http://schemas.microsoft.com/office/infopath/2007/PartnerControls">AS7341</TermName>
          <TermId xmlns="http://schemas.microsoft.com/office/infopath/2007/PartnerControls">6bdaad1d-c51e-47c9-a6c2-5602bc1468ab</TermId>
        </TermInfo>
      </Terms>
    </b8034fa6d3034ce783bae005a4d731ea>
    <WebsiteAvailability xmlns="a7de3cf1-ae34-44ca-b2ed-d5a63f0a83e6">Free download</WebsiteAvailability>
    <e877ac6e5a2041b089d1d54e4797a2ab xmlns="a7de3cf1-ae34-44ca-b2ed-d5a63f0a83e6">
      <Terms xmlns="http://schemas.microsoft.com/office/infopath/2007/PartnerControls"/>
    </e877ac6e5a2041b089d1d54e4797a2ab>
    <ReleaseStatus xmlns="a7de3cf1-ae34-44ca-b2ed-d5a63f0a83e6">approved</ReleaseStatus>
    <MarketingContact xmlns="a7de3cf1-ae34-44ca-b2ed-d5a63f0a83e6">
      <UserInfo>
        <DisplayName>Kevin Jensen</DisplayName>
        <AccountId>4213</AccountId>
        <AccountType/>
      </UserInfo>
    </MarketingContact>
    <NDAAffected xmlns="a7de3cf1-ae34-44ca-b2ed-d5a63f0a83e6">false</NDAAffected>
    <ApplicationsEngineer xmlns="a7de3cf1-ae34-44ca-b2ed-d5a63f0a83e6">
      <UserInfo>
        <DisplayName>Frank Krumbein</DisplayName>
        <AccountId>4245</AccountId>
        <AccountType/>
      </UserInfo>
    </ApplicationsEngineer>
    <ProductManager xmlns="a7de3cf1-ae34-44ca-b2ed-d5a63f0a83e6">
      <UserInfo>
        <DisplayName>Holger Pless</DisplayName>
        <AccountId>4888</AccountId>
        <AccountType/>
      </UserInfo>
    </ProductManager>
    <ProductLvlName xmlns="a7de3cf1-ae34-44ca-b2ed-d5a63f0a83e6">AS7341</ProductLvlName>
    <d0c01b928f1b461c952c3842428bd5af xmlns="a7de3cf1-ae34-44ca-b2ed-d5a63f0a83e6">
      <Terms xmlns="http://schemas.microsoft.com/office/infopath/2007/PartnerControls">
        <TermInfo xmlns="http://schemas.microsoft.com/office/infopath/2007/PartnerControls">
          <TermName xmlns="http://schemas.microsoft.com/office/infopath/2007/PartnerControls">Optical Sensing Frontends Spectral</TermName>
          <TermId xmlns="http://schemas.microsoft.com/office/infopath/2007/PartnerControls">53b621ef-969e-4b95-8331-32edd5eafde8</TermId>
        </TermInfo>
      </Terms>
    </d0c01b928f1b461c952c3842428bd5af>
    <DocumentSubHeadline xmlns="a7de3cf1-ae34-44ca-b2ed-d5a63f0a83e6" xsi:nil="true"/>
    <DocumentOwner xmlns="a7de3cf1-ae34-44ca-b2ed-d5a63f0a83e6">
      <UserInfo>
        <DisplayName>Frank Krumbein</DisplayName>
        <AccountId>4245</AccountId>
        <AccountType/>
      </UserInfo>
    </DocumentOwner>
    <TaxCatchAll xmlns="a7de3cf1-ae34-44ca-b2ed-d5a63f0a83e6"/>
    <PublishDate xmlns="a7de3cf1-ae34-44ca-b2ed-d5a63f0a83e6">2019-12-09T10:09:25+00:00</PublishDate>
    <ProductGroupName xmlns="a7de3cf1-ae34-44ca-b2ed-d5a63f0a83e6">AS7341</ProductGroupName>
    <DocumentNumber xmlns="a7de3cf1-ae34-44ca-b2ed-d5a63f0a83e6">AD000198</DocumentNumber>
    <SecurityClassTag xmlns="a7de3cf1-ae34-44ca-b2ed-d5a63f0a83e6">PUBLIC</SecurityClassTag>
    <AdditionalTitle xmlns="a7de3cf1-ae34-44ca-b2ed-d5a63f0a83e6" xsi:nil="true"/>
    <_dlc_DocId xmlns="a7de3cf1-ae34-44ca-b2ed-d5a63f0a83e6">AMSPRODUCTS-53-10103</_dlc_DocId>
    <_dlc_DocIdUrl xmlns="a7de3cf1-ae34-44ca-b2ed-d5a63f0a83e6">
      <Url>http://intranet.ams.com/sites/products/pdc/_layouts/15/DocIdRedir.aspx?ID=AMSPRODUCTS-53-10103</Url>
      <Description>AMSPRODUCTS-53-10103</Description>
    </_dlc_DocIdUrl>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CE48EA-3B8E-4CF5-993B-F51107C75E0C}"/>
</file>

<file path=customXml/itemProps2.xml><?xml version="1.0" encoding="utf-8"?>
<ds:datastoreItem xmlns:ds="http://schemas.openxmlformats.org/officeDocument/2006/customXml" ds:itemID="{D8FD132B-E251-4BE3-B929-B4CD1BF65149}">
  <ds:schemaRefs>
    <ds:schemaRef ds:uri="http://schemas.microsoft.com/sharepoint/events"/>
  </ds:schemaRefs>
</ds:datastoreItem>
</file>

<file path=customXml/itemProps3.xml><?xml version="1.0" encoding="utf-8"?>
<ds:datastoreItem xmlns:ds="http://schemas.openxmlformats.org/officeDocument/2006/customXml" ds:itemID="{C1B5B418-6792-4DDE-9B72-16AAB60FAC26}"/>
</file>

<file path=customXml/itemProps4.xml><?xml version="1.0" encoding="utf-8"?>
<ds:datastoreItem xmlns:ds="http://schemas.openxmlformats.org/officeDocument/2006/customXml" ds:itemID="{7579A8DB-A007-483E-80D8-9C75426C0749}">
  <ds:schemaRefs>
    <ds:schemaRef ds:uri="http://schemas.openxmlformats.org/package/2006/metadata/core-properties"/>
    <ds:schemaRef ds:uri="5a7dfc80-4cfb-486c-a06d-09d462bc6a68"/>
    <ds:schemaRef ds:uri="http://schemas.microsoft.com/office/2006/documentManagement/types"/>
    <ds:schemaRef ds:uri="http://purl.org/dc/terms/"/>
    <ds:schemaRef ds:uri="http://purl.org/dc/elements/1.1/"/>
    <ds:schemaRef ds:uri="a7de3cf1-ae34-44ca-b2ed-d5a63f0a83e6"/>
    <ds:schemaRef ds:uri="http://purl.org/dc/dcmitype/"/>
    <ds:schemaRef ds:uri="http://schemas.microsoft.com/office/infopath/2007/PartnerControls"/>
    <ds:schemaRef ds:uri="6b3fdee5-2331-439c-ac4d-3840b7f21527"/>
    <ds:schemaRef ds:uri="http://schemas.microsoft.com/office/2006/metadata/properties"/>
    <ds:schemaRef ds:uri="http://www.w3.org/XML/1998/namespace"/>
  </ds:schemaRefs>
</ds:datastoreItem>
</file>

<file path=customXml/itemProps5.xml><?xml version="1.0" encoding="utf-8"?>
<ds:datastoreItem xmlns:ds="http://schemas.openxmlformats.org/officeDocument/2006/customXml" ds:itemID="{517FD4BE-AC51-42F0-8B94-5071C958DD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Header</vt:lpstr>
      <vt:lpstr>Introduction</vt:lpstr>
      <vt:lpstr>Demonstration Calculations</vt:lpstr>
      <vt:lpstr>used Standard Values</vt:lpstr>
      <vt:lpstr>used Correction Values</vt:lpstr>
    </vt:vector>
  </TitlesOfParts>
  <Company>ams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AS7341: Application Data (English)</dc:title>
  <dc:subject/>
  <dc:creator>Frank Krum;frank.krumbein@ams.com</dc:creator>
  <cp:keywords/>
  <dc:description/>
  <cp:lastModifiedBy>Frank Krumbein</cp:lastModifiedBy>
  <dcterms:created xsi:type="dcterms:W3CDTF">2019-06-13T16:06:22Z</dcterms:created>
  <dcterms:modified xsi:type="dcterms:W3CDTF">2020-01-17T11:17:25Z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0x0101004FB52085B75CDA4BB117D2F77E1B4551009DCDB22E0A1A3747B9B0E609CFFAC20F</vt:lpwstr>
  </property>
  <property fmtid="{D5CDD505-2E9C-101B-9397-08002B2CF9AE}" pid="3" name="ProductFamily">
    <vt:lpwstr>1050;#Multi Spectral Sensing|fd26eb6d-f536-4557-8c6f-9e7b12f9f3c8</vt:lpwstr>
  </property>
  <property fmtid="{D5CDD505-2E9C-101B-9397-08002B2CF9AE}" pid="4" name="ProductArea">
    <vt:lpwstr>164;#Light Sensors|08e2dba0-e35c-459a-a3e8-df7db91ae888</vt:lpwstr>
  </property>
  <property fmtid="{D5CDD505-2E9C-101B-9397-08002B2CF9AE}" pid="5" name="ProductGroup">
    <vt:lpwstr>935;#AS7341|6bdaad1d-c51e-47c9-a6c2-5602bc1468ab</vt:lpwstr>
  </property>
  <property fmtid="{D5CDD505-2E9C-101B-9397-08002B2CF9AE}" pid="6" name="SpecialCustomer">
    <vt:lpwstr/>
  </property>
  <property fmtid="{D5CDD505-2E9C-101B-9397-08002B2CF9AE}" pid="7" name="DocumentType">
    <vt:lpwstr>764</vt:lpwstr>
  </property>
  <property fmtid="{D5CDD505-2E9C-101B-9397-08002B2CF9AE}" pid="8" name="DocumentLanguage">
    <vt:lpwstr>159</vt:lpwstr>
  </property>
  <property fmtid="{D5CDD505-2E9C-101B-9397-08002B2CF9AE}" pid="9" name="_dlc_DocIdItemGuid">
    <vt:lpwstr>bd530ecf-ebe3-4df9-9281-b0ac6c29decd</vt:lpwstr>
  </property>
  <property fmtid="{D5CDD505-2E9C-101B-9397-08002B2CF9AE}" pid="10" name="SecurityClass">
    <vt:lpwstr>279</vt:lpwstr>
  </property>
  <property fmtid="{D5CDD505-2E9C-101B-9397-08002B2CF9AE}" pid="11" name="BusinessLine">
    <vt:lpwstr>211;#Color ＆ Spectral Sensors|ee91a136-5e81-47f3-b3c9-8eb0f92759f2</vt:lpwstr>
  </property>
  <property fmtid="{D5CDD505-2E9C-101B-9397-08002B2CF9AE}" pid="12" name="ProductLine">
    <vt:lpwstr>1049;#Optical Sensing Frontends Spectral|53b621ef-969e-4b95-8331-32edd5eafde8</vt:lpwstr>
  </property>
  <property fmtid="{D5CDD505-2E9C-101B-9397-08002B2CF9AE}" pid="13" name="DocumentGroup">
    <vt:lpwstr>765</vt:lpwstr>
  </property>
  <property fmtid="{D5CDD505-2E9C-101B-9397-08002B2CF9AE}" pid="14" name="Division">
    <vt:lpwstr>182;#AOS|d55e338a-3379-4638-bbec-d9c93453b297</vt:lpwstr>
  </property>
  <property fmtid="{D5CDD505-2E9C-101B-9397-08002B2CF9AE}" pid="15" name="WorkflowChangePath">
    <vt:lpwstr>e9012dfd-4006-472e-80c4-8a6a9ed28e6a,10;e9012dfd-4006-472e-80c4-8a6a9ed28e6a,10;e9012dfd-4006-472e-80c4-8a6a9ed28e6a,10;</vt:lpwstr>
  </property>
  <property fmtid="{D5CDD505-2E9C-101B-9397-08002B2CF9AE}" pid="16" name="HandleVersion">
    <vt:lpwstr>New version of existing document</vt:lpwstr>
  </property>
  <property fmtid="{D5CDD505-2E9C-101B-9397-08002B2CF9AE}" pid="17" name="PreviousDocumentID">
    <vt:lpwstr>10123.0000000000</vt:lpwstr>
  </property>
  <property fmtid="{D5CDD505-2E9C-101B-9397-08002B2CF9AE}" pid="18" name="Approval">
    <vt:lpwstr>Approved</vt:lpwstr>
  </property>
  <property fmtid="{D5CDD505-2E9C-101B-9397-08002B2CF9AE}" pid="19" name="Document Editors">
    <vt:lpwstr/>
  </property>
  <property fmtid="{D5CDD505-2E9C-101B-9397-08002B2CF9AE}" pid="20" name="SecretUsers">
    <vt:lpwstr/>
  </property>
</Properties>
</file>