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udia S2\Praca Magisterska\MyMgr\Thesis\Dane\"/>
    </mc:Choice>
  </mc:AlternateContent>
  <bookViews>
    <workbookView xWindow="0" yWindow="0" windowWidth="16380" windowHeight="8190" tabRatio="500" activeTab="1"/>
  </bookViews>
  <sheets>
    <sheet name="Sheet1" sheetId="1" r:id="rId1"/>
    <sheet name="Arkusz1" sheetId="2" r:id="rId2"/>
  </sheets>
  <externalReferences>
    <externalReference r:id="rId3"/>
  </externalReferenc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E3" i="1" l="1"/>
  <c r="AC14" i="2" l="1"/>
  <c r="AB14" i="2"/>
  <c r="AA14" i="2"/>
  <c r="Z14" i="2"/>
  <c r="Y14" i="2"/>
  <c r="W14" i="2"/>
  <c r="V14" i="2"/>
  <c r="U14" i="2"/>
  <c r="S14" i="2"/>
  <c r="Q14" i="2"/>
  <c r="P14" i="2"/>
  <c r="N14" i="2"/>
  <c r="L14" i="2"/>
  <c r="K14" i="2"/>
  <c r="I14" i="2"/>
  <c r="G14" i="2"/>
  <c r="DG38" i="1" l="1"/>
  <c r="DH38" i="1"/>
  <c r="DI38" i="1"/>
  <c r="DJ38" i="1"/>
  <c r="DF38" i="1"/>
  <c r="DE38" i="1"/>
  <c r="CO72" i="1" l="1"/>
  <c r="CN72" i="1"/>
  <c r="CM72" i="1"/>
  <c r="CL72" i="1"/>
  <c r="CK72" i="1"/>
  <c r="CJ72" i="1"/>
  <c r="CI72" i="1"/>
  <c r="CH72" i="1"/>
  <c r="CG72" i="1"/>
  <c r="BW35" i="1"/>
  <c r="BV35" i="1"/>
  <c r="BU35" i="1"/>
  <c r="BT35" i="1"/>
  <c r="BS35" i="1"/>
  <c r="BR35" i="1"/>
  <c r="BQ35" i="1"/>
  <c r="BP35" i="1"/>
  <c r="BO35" i="1"/>
  <c r="CM34" i="1"/>
  <c r="CL34" i="1"/>
  <c r="CK34" i="1"/>
  <c r="CJ34" i="1"/>
  <c r="CI34" i="1"/>
  <c r="CH34" i="1"/>
  <c r="CG34" i="1"/>
  <c r="CF34" i="1"/>
  <c r="CE34" i="1"/>
  <c r="CC34" i="1"/>
  <c r="CM31" i="1"/>
  <c r="CM35" i="1" s="1"/>
  <c r="CL31" i="1"/>
  <c r="CL35" i="1" s="1"/>
  <c r="CK31" i="1"/>
  <c r="CK35" i="1" s="1"/>
  <c r="CJ31" i="1"/>
  <c r="CJ35" i="1" s="1"/>
  <c r="CI31" i="1"/>
  <c r="CI35" i="1" s="1"/>
  <c r="CH31" i="1"/>
  <c r="CH35" i="1" s="1"/>
  <c r="CG31" i="1"/>
  <c r="CG35" i="1" s="1"/>
  <c r="CF31" i="1"/>
  <c r="CF35" i="1" s="1"/>
  <c r="CE31" i="1"/>
  <c r="CE35" i="1" s="1"/>
  <c r="DR29" i="1"/>
  <c r="DQ29" i="1"/>
  <c r="DP29" i="1"/>
  <c r="DO29" i="1"/>
  <c r="DN29" i="1"/>
  <c r="DM29" i="1"/>
  <c r="DE29" i="1"/>
  <c r="DD29" i="1"/>
  <c r="DC29" i="1"/>
  <c r="DB29" i="1"/>
  <c r="DA29" i="1"/>
  <c r="CZ29" i="1"/>
  <c r="DR28" i="1"/>
  <c r="DQ28" i="1"/>
  <c r="DP28" i="1"/>
  <c r="DO28" i="1"/>
  <c r="DN28" i="1"/>
  <c r="DM28" i="1"/>
  <c r="DE28" i="1"/>
  <c r="DD28" i="1"/>
  <c r="DC28" i="1"/>
  <c r="DB28" i="1"/>
  <c r="DA28" i="1"/>
  <c r="CZ28" i="1"/>
  <c r="DR27" i="1"/>
  <c r="DQ27" i="1"/>
  <c r="DP27" i="1"/>
  <c r="DO27" i="1"/>
  <c r="DN27" i="1"/>
  <c r="DM27" i="1"/>
  <c r="DE27" i="1"/>
  <c r="DD27" i="1"/>
  <c r="DC27" i="1"/>
  <c r="DB27" i="1"/>
  <c r="DA27" i="1"/>
  <c r="CZ27" i="1"/>
  <c r="DR26" i="1"/>
  <c r="DQ26" i="1"/>
  <c r="DP26" i="1"/>
  <c r="DO26" i="1"/>
  <c r="DN26" i="1"/>
  <c r="DM26" i="1"/>
  <c r="DE26" i="1"/>
  <c r="DD26" i="1"/>
  <c r="DC26" i="1"/>
  <c r="DB26" i="1"/>
  <c r="DA26" i="1"/>
  <c r="CZ26" i="1"/>
  <c r="BW26" i="1"/>
  <c r="CM65" i="1" s="1"/>
  <c r="BV26" i="1"/>
  <c r="CL65" i="1" s="1"/>
  <c r="BU26" i="1"/>
  <c r="CK65" i="1" s="1"/>
  <c r="BT26" i="1"/>
  <c r="CJ65" i="1" s="1"/>
  <c r="BS26" i="1"/>
  <c r="EG27" i="1" s="1"/>
  <c r="BR26" i="1"/>
  <c r="EF27" i="1" s="1"/>
  <c r="BQ26" i="1"/>
  <c r="CG65" i="1" s="1"/>
  <c r="BP26" i="1"/>
  <c r="CF65" i="1" s="1"/>
  <c r="BO26" i="1"/>
  <c r="CE65" i="1" s="1"/>
  <c r="BN26" i="1"/>
  <c r="BM26" i="1"/>
  <c r="BL26" i="1"/>
  <c r="BK26" i="1"/>
  <c r="BJ26" i="1"/>
  <c r="BI26" i="1"/>
  <c r="BH26" i="1"/>
  <c r="BG26" i="1"/>
  <c r="BF26" i="1"/>
  <c r="BE26" i="1"/>
  <c r="DR25" i="1"/>
  <c r="DQ25" i="1"/>
  <c r="DP25" i="1"/>
  <c r="DO25" i="1"/>
  <c r="DN25" i="1"/>
  <c r="DM25" i="1"/>
  <c r="DE25" i="1"/>
  <c r="DD25" i="1"/>
  <c r="DC25" i="1"/>
  <c r="DB25" i="1"/>
  <c r="DA25" i="1"/>
  <c r="CZ25" i="1"/>
  <c r="BW25" i="1"/>
  <c r="EK26" i="1" s="1"/>
  <c r="BV25" i="1"/>
  <c r="EJ26" i="1" s="1"/>
  <c r="BU25" i="1"/>
  <c r="EI26" i="1" s="1"/>
  <c r="BT25" i="1"/>
  <c r="EH26" i="1" s="1"/>
  <c r="BS25" i="1"/>
  <c r="CI64" i="1" s="1"/>
  <c r="BR25" i="1"/>
  <c r="CH64" i="1" s="1"/>
  <c r="BQ25" i="1"/>
  <c r="CG64" i="1" s="1"/>
  <c r="BP25" i="1"/>
  <c r="ED26" i="1" s="1"/>
  <c r="BO25" i="1"/>
  <c r="EC26" i="1" s="1"/>
  <c r="BN25" i="1"/>
  <c r="BM25" i="1"/>
  <c r="BL25" i="1"/>
  <c r="BK25" i="1"/>
  <c r="BJ25" i="1"/>
  <c r="BI25" i="1"/>
  <c r="BH25" i="1"/>
  <c r="BG25" i="1"/>
  <c r="BF25" i="1"/>
  <c r="BE25" i="1"/>
  <c r="DR24" i="1"/>
  <c r="DQ24" i="1"/>
  <c r="DP24" i="1"/>
  <c r="DO24" i="1"/>
  <c r="DN24" i="1"/>
  <c r="DM24" i="1"/>
  <c r="DE24" i="1"/>
  <c r="DD24" i="1"/>
  <c r="DC24" i="1"/>
  <c r="DB24" i="1"/>
  <c r="DA24" i="1"/>
  <c r="CZ24" i="1"/>
  <c r="BW24" i="1"/>
  <c r="EK25" i="1" s="1"/>
  <c r="BV24" i="1"/>
  <c r="EJ25" i="1" s="1"/>
  <c r="BU24" i="1"/>
  <c r="EI25" i="1" s="1"/>
  <c r="BT24" i="1"/>
  <c r="EH25" i="1" s="1"/>
  <c r="BS24" i="1"/>
  <c r="CI63" i="1" s="1"/>
  <c r="BR24" i="1"/>
  <c r="CH63" i="1" s="1"/>
  <c r="BQ24" i="1"/>
  <c r="CG63" i="1" s="1"/>
  <c r="BP24" i="1"/>
  <c r="ED25" i="1" s="1"/>
  <c r="BO24" i="1"/>
  <c r="EC25" i="1" s="1"/>
  <c r="BN24" i="1"/>
  <c r="BM24" i="1"/>
  <c r="BL24" i="1"/>
  <c r="BK24" i="1"/>
  <c r="BJ24" i="1"/>
  <c r="BI24" i="1"/>
  <c r="BH24" i="1"/>
  <c r="BG24" i="1"/>
  <c r="BF24" i="1"/>
  <c r="BE24" i="1"/>
  <c r="DR23" i="1"/>
  <c r="DQ23" i="1"/>
  <c r="DP23" i="1"/>
  <c r="DO23" i="1"/>
  <c r="DN23" i="1"/>
  <c r="DM23" i="1"/>
  <c r="DE23" i="1"/>
  <c r="DD23" i="1"/>
  <c r="DC23" i="1"/>
  <c r="DB23" i="1"/>
  <c r="DA23" i="1"/>
  <c r="CZ23" i="1"/>
  <c r="BW23" i="1"/>
  <c r="EK24" i="1" s="1"/>
  <c r="BV23" i="1"/>
  <c r="EJ24" i="1" s="1"/>
  <c r="BU23" i="1"/>
  <c r="EI24" i="1" s="1"/>
  <c r="BT23" i="1"/>
  <c r="CJ62" i="1" s="1"/>
  <c r="BS23" i="1"/>
  <c r="CI62" i="1" s="1"/>
  <c r="BR23" i="1"/>
  <c r="CH62" i="1" s="1"/>
  <c r="BQ23" i="1"/>
  <c r="CG62" i="1" s="1"/>
  <c r="BP23" i="1"/>
  <c r="ED24" i="1" s="1"/>
  <c r="BO23" i="1"/>
  <c r="EC24" i="1" s="1"/>
  <c r="BN23" i="1"/>
  <c r="BM23" i="1"/>
  <c r="BL23" i="1"/>
  <c r="BK23" i="1"/>
  <c r="BJ23" i="1"/>
  <c r="BI23" i="1"/>
  <c r="BH23" i="1"/>
  <c r="BG23" i="1"/>
  <c r="BF23" i="1"/>
  <c r="BE23" i="1"/>
  <c r="DR22" i="1"/>
  <c r="DR30" i="1" s="1"/>
  <c r="DD37" i="1" s="1"/>
  <c r="DQ22" i="1"/>
  <c r="DQ30" i="1" s="1"/>
  <c r="DC37" i="1" s="1"/>
  <c r="DP22" i="1"/>
  <c r="DP30" i="1" s="1"/>
  <c r="DB37" i="1" s="1"/>
  <c r="DO22" i="1"/>
  <c r="DO30" i="1" s="1"/>
  <c r="DA37" i="1" s="1"/>
  <c r="DN22" i="1"/>
  <c r="DN30" i="1" s="1"/>
  <c r="CZ37" i="1" s="1"/>
  <c r="DM22" i="1"/>
  <c r="DE22" i="1"/>
  <c r="DE30" i="1" s="1"/>
  <c r="DD36" i="1" s="1"/>
  <c r="DD22" i="1"/>
  <c r="DD30" i="1" s="1"/>
  <c r="DC36" i="1" s="1"/>
  <c r="DC22" i="1"/>
  <c r="DC30" i="1" s="1"/>
  <c r="DB36" i="1" s="1"/>
  <c r="DB38" i="1" s="1"/>
  <c r="DB22" i="1"/>
  <c r="DB30" i="1" s="1"/>
  <c r="DA36" i="1" s="1"/>
  <c r="DA38" i="1" s="1"/>
  <c r="DA22" i="1"/>
  <c r="DA30" i="1" s="1"/>
  <c r="CZ36" i="1" s="1"/>
  <c r="CZ22" i="1"/>
  <c r="CZ30" i="1" s="1"/>
  <c r="CY36" i="1" s="1"/>
  <c r="BW22" i="1"/>
  <c r="EK23" i="1" s="1"/>
  <c r="BV22" i="1"/>
  <c r="EJ23" i="1" s="1"/>
  <c r="BU22" i="1"/>
  <c r="CK61" i="1" s="1"/>
  <c r="BT22" i="1"/>
  <c r="CJ61" i="1" s="1"/>
  <c r="BS22" i="1"/>
  <c r="CI61" i="1" s="1"/>
  <c r="BR22" i="1"/>
  <c r="CH61" i="1" s="1"/>
  <c r="BQ22" i="1"/>
  <c r="CG61" i="1" s="1"/>
  <c r="BP22" i="1"/>
  <c r="ED23" i="1" s="1"/>
  <c r="BO22" i="1"/>
  <c r="EC23" i="1" s="1"/>
  <c r="BN22" i="1"/>
  <c r="BM22" i="1"/>
  <c r="BL22" i="1"/>
  <c r="BK22" i="1"/>
  <c r="BJ22" i="1"/>
  <c r="BI22" i="1"/>
  <c r="BH22" i="1"/>
  <c r="BG22" i="1"/>
  <c r="BF22" i="1"/>
  <c r="BE22" i="1"/>
  <c r="BW21" i="1"/>
  <c r="CM60" i="1" s="1"/>
  <c r="BV21" i="1"/>
  <c r="CL60" i="1" s="1"/>
  <c r="BU21" i="1"/>
  <c r="CK60" i="1" s="1"/>
  <c r="BT21" i="1"/>
  <c r="CJ60" i="1" s="1"/>
  <c r="BS21" i="1"/>
  <c r="CI60" i="1" s="1"/>
  <c r="BR21" i="1"/>
  <c r="CH60" i="1" s="1"/>
  <c r="BQ21" i="1"/>
  <c r="CG60" i="1" s="1"/>
  <c r="BP21" i="1"/>
  <c r="ED22" i="1" s="1"/>
  <c r="BO21" i="1"/>
  <c r="CE60" i="1" s="1"/>
  <c r="BN21" i="1"/>
  <c r="BM21" i="1"/>
  <c r="BL21" i="1"/>
  <c r="BK21" i="1"/>
  <c r="BJ21" i="1"/>
  <c r="BI21" i="1"/>
  <c r="BH21" i="1"/>
  <c r="BG21" i="1"/>
  <c r="BF21" i="1"/>
  <c r="BE21" i="1"/>
  <c r="BW20" i="1"/>
  <c r="CM59" i="1" s="1"/>
  <c r="BV20" i="1"/>
  <c r="CL59" i="1" s="1"/>
  <c r="BU20" i="1"/>
  <c r="CK59" i="1" s="1"/>
  <c r="BT20" i="1"/>
  <c r="CJ59" i="1" s="1"/>
  <c r="BS20" i="1"/>
  <c r="CI59" i="1" s="1"/>
  <c r="BR20" i="1"/>
  <c r="CH59" i="1" s="1"/>
  <c r="BQ20" i="1"/>
  <c r="CG59" i="1" s="1"/>
  <c r="BP20" i="1"/>
  <c r="ED21" i="1" s="1"/>
  <c r="BO20" i="1"/>
  <c r="CE59" i="1" s="1"/>
  <c r="BN20" i="1"/>
  <c r="BM20" i="1"/>
  <c r="BL20" i="1"/>
  <c r="BK20" i="1"/>
  <c r="BJ20" i="1"/>
  <c r="BI20" i="1"/>
  <c r="BH20" i="1"/>
  <c r="BG20" i="1"/>
  <c r="BF20" i="1"/>
  <c r="BE20" i="1"/>
  <c r="BW19" i="1"/>
  <c r="CM58" i="1" s="1"/>
  <c r="BV19" i="1"/>
  <c r="CL58" i="1" s="1"/>
  <c r="BU19" i="1"/>
  <c r="CK58" i="1" s="1"/>
  <c r="BT19" i="1"/>
  <c r="EH20" i="1" s="1"/>
  <c r="BS19" i="1"/>
  <c r="EG20" i="1" s="1"/>
  <c r="BR19" i="1"/>
  <c r="EF20" i="1" s="1"/>
  <c r="BQ19" i="1"/>
  <c r="EE20" i="1" s="1"/>
  <c r="BP19" i="1"/>
  <c r="CF58" i="1" s="1"/>
  <c r="BO19" i="1"/>
  <c r="CE58" i="1" s="1"/>
  <c r="BN19" i="1"/>
  <c r="BM19" i="1"/>
  <c r="BL19" i="1"/>
  <c r="BK19" i="1"/>
  <c r="BJ19" i="1"/>
  <c r="BI19" i="1"/>
  <c r="BH19" i="1"/>
  <c r="BG19" i="1"/>
  <c r="BF19" i="1"/>
  <c r="BE19" i="1"/>
  <c r="BW18" i="1"/>
  <c r="EK19" i="1" s="1"/>
  <c r="BV18" i="1"/>
  <c r="EJ19" i="1" s="1"/>
  <c r="BU18" i="1"/>
  <c r="EI19" i="1" s="1"/>
  <c r="BT18" i="1"/>
  <c r="EH19" i="1" s="1"/>
  <c r="BS18" i="1"/>
  <c r="CI57" i="1" s="1"/>
  <c r="BR18" i="1"/>
  <c r="CH57" i="1" s="1"/>
  <c r="BQ18" i="1"/>
  <c r="CG57" i="1" s="1"/>
  <c r="BP18" i="1"/>
  <c r="ED19" i="1" s="1"/>
  <c r="BO18" i="1"/>
  <c r="EC19" i="1" s="1"/>
  <c r="BN18" i="1"/>
  <c r="BM18" i="1"/>
  <c r="BL18" i="1"/>
  <c r="BK18" i="1"/>
  <c r="BJ18" i="1"/>
  <c r="BI18" i="1"/>
  <c r="BH18" i="1"/>
  <c r="BG18" i="1"/>
  <c r="BF18" i="1"/>
  <c r="BE18" i="1"/>
  <c r="BW17" i="1"/>
  <c r="CM56" i="1" s="1"/>
  <c r="BV17" i="1"/>
  <c r="CL56" i="1" s="1"/>
  <c r="BU17" i="1"/>
  <c r="CK56" i="1" s="1"/>
  <c r="BT17" i="1"/>
  <c r="EH18" i="1" s="1"/>
  <c r="BS17" i="1"/>
  <c r="EG18" i="1" s="1"/>
  <c r="BR17" i="1"/>
  <c r="CH56" i="1" s="1"/>
  <c r="BQ17" i="1"/>
  <c r="CG56" i="1" s="1"/>
  <c r="BP17" i="1"/>
  <c r="CF56" i="1" s="1"/>
  <c r="BO17" i="1"/>
  <c r="CE56" i="1" s="1"/>
  <c r="BN17" i="1"/>
  <c r="BM17" i="1"/>
  <c r="BL17" i="1"/>
  <c r="BK17" i="1"/>
  <c r="BJ17" i="1"/>
  <c r="BI17" i="1"/>
  <c r="BH17" i="1"/>
  <c r="BG17" i="1"/>
  <c r="BF17" i="1"/>
  <c r="BE17" i="1"/>
  <c r="DS16" i="1"/>
  <c r="DR16" i="1"/>
  <c r="DQ16" i="1"/>
  <c r="DP16" i="1"/>
  <c r="DO16" i="1"/>
  <c r="DN16" i="1"/>
  <c r="DM16" i="1"/>
  <c r="DF16" i="1"/>
  <c r="DE16" i="1"/>
  <c r="DD16" i="1"/>
  <c r="DC16" i="1"/>
  <c r="DB16" i="1"/>
  <c r="DA16" i="1"/>
  <c r="CZ16" i="1"/>
  <c r="BW16" i="1"/>
  <c r="CM55" i="1" s="1"/>
  <c r="BV16" i="1"/>
  <c r="EJ17" i="1" s="1"/>
  <c r="BU16" i="1"/>
  <c r="EI17" i="1" s="1"/>
  <c r="BT16" i="1"/>
  <c r="EH17" i="1" s="1"/>
  <c r="BS16" i="1"/>
  <c r="CI55" i="1" s="1"/>
  <c r="BR16" i="1"/>
  <c r="CH55" i="1" s="1"/>
  <c r="BQ16" i="1"/>
  <c r="CG55" i="1" s="1"/>
  <c r="BP16" i="1"/>
  <c r="ED17" i="1" s="1"/>
  <c r="BO16" i="1"/>
  <c r="CE55" i="1" s="1"/>
  <c r="BN16" i="1"/>
  <c r="BM16" i="1"/>
  <c r="BL16" i="1"/>
  <c r="BK16" i="1"/>
  <c r="BJ16" i="1"/>
  <c r="BI16" i="1"/>
  <c r="BH16" i="1"/>
  <c r="BG16" i="1"/>
  <c r="BF16" i="1"/>
  <c r="BE16" i="1"/>
  <c r="BW15" i="1"/>
  <c r="CM54" i="1" s="1"/>
  <c r="BV15" i="1"/>
  <c r="CL54" i="1" s="1"/>
  <c r="BU15" i="1"/>
  <c r="CK54" i="1" s="1"/>
  <c r="BT15" i="1"/>
  <c r="CJ54" i="1" s="1"/>
  <c r="BS15" i="1"/>
  <c r="CI54" i="1" s="1"/>
  <c r="BR15" i="1"/>
  <c r="CH54" i="1" s="1"/>
  <c r="BQ15" i="1"/>
  <c r="CG54" i="1" s="1"/>
  <c r="BP15" i="1"/>
  <c r="CF54" i="1" s="1"/>
  <c r="BO15" i="1"/>
  <c r="CE54" i="1" s="1"/>
  <c r="BN15" i="1"/>
  <c r="BM15" i="1"/>
  <c r="BL15" i="1"/>
  <c r="BK15" i="1"/>
  <c r="BJ15" i="1"/>
  <c r="BI15" i="1"/>
  <c r="BH15" i="1"/>
  <c r="BG15" i="1"/>
  <c r="BF15" i="1"/>
  <c r="BE15" i="1"/>
  <c r="BW14" i="1"/>
  <c r="CM53" i="1" s="1"/>
  <c r="BV14" i="1"/>
  <c r="EJ15" i="1" s="1"/>
  <c r="BU14" i="1"/>
  <c r="CK53" i="1" s="1"/>
  <c r="BT14" i="1"/>
  <c r="CJ53" i="1" s="1"/>
  <c r="BS14" i="1"/>
  <c r="CI53" i="1" s="1"/>
  <c r="BR14" i="1"/>
  <c r="CH53" i="1" s="1"/>
  <c r="BQ14" i="1"/>
  <c r="CG53" i="1" s="1"/>
  <c r="BP14" i="1"/>
  <c r="CF53" i="1" s="1"/>
  <c r="BO14" i="1"/>
  <c r="CE53" i="1" s="1"/>
  <c r="BN14" i="1"/>
  <c r="BM14" i="1"/>
  <c r="BL14" i="1"/>
  <c r="BK14" i="1"/>
  <c r="BJ14" i="1"/>
  <c r="BI14" i="1"/>
  <c r="BH14" i="1"/>
  <c r="BG14" i="1"/>
  <c r="BF14" i="1"/>
  <c r="BE14" i="1"/>
  <c r="BW13" i="1"/>
  <c r="EK14" i="1" s="1"/>
  <c r="BV13" i="1"/>
  <c r="CL52" i="1" s="1"/>
  <c r="BU13" i="1"/>
  <c r="CK52" i="1" s="1"/>
  <c r="BT13" i="1"/>
  <c r="CJ52" i="1" s="1"/>
  <c r="BS13" i="1"/>
  <c r="CI52" i="1" s="1"/>
  <c r="BR13" i="1"/>
  <c r="EF14" i="1" s="1"/>
  <c r="BQ13" i="1"/>
  <c r="EE14" i="1" s="1"/>
  <c r="BP13" i="1"/>
  <c r="CF52" i="1" s="1"/>
  <c r="BO13" i="1"/>
  <c r="EC14" i="1" s="1"/>
  <c r="BN13" i="1"/>
  <c r="BM13" i="1"/>
  <c r="BL13" i="1"/>
  <c r="BK13" i="1"/>
  <c r="BJ13" i="1"/>
  <c r="BI13" i="1"/>
  <c r="BH13" i="1"/>
  <c r="BG13" i="1"/>
  <c r="BF13" i="1"/>
  <c r="BE13" i="1"/>
  <c r="BW12" i="1"/>
  <c r="CM51" i="1" s="1"/>
  <c r="BV12" i="1"/>
  <c r="EJ13" i="1" s="1"/>
  <c r="BU12" i="1"/>
  <c r="EI13" i="1" s="1"/>
  <c r="BT12" i="1"/>
  <c r="CJ51" i="1" s="1"/>
  <c r="BS12" i="1"/>
  <c r="EG13" i="1" s="1"/>
  <c r="BR12" i="1"/>
  <c r="EF13" i="1" s="1"/>
  <c r="BQ12" i="1"/>
  <c r="EE13" i="1" s="1"/>
  <c r="BP12" i="1"/>
  <c r="CF51" i="1" s="1"/>
  <c r="BO12" i="1"/>
  <c r="CE51" i="1" s="1"/>
  <c r="BN12" i="1"/>
  <c r="BM12" i="1"/>
  <c r="BL12" i="1"/>
  <c r="BK12" i="1"/>
  <c r="BJ12" i="1"/>
  <c r="BI12" i="1"/>
  <c r="BH12" i="1"/>
  <c r="BG12" i="1"/>
  <c r="BF12" i="1"/>
  <c r="BE12" i="1"/>
  <c r="BW11" i="1"/>
  <c r="CM50" i="1" s="1"/>
  <c r="BV11" i="1"/>
  <c r="CL50" i="1" s="1"/>
  <c r="BU11" i="1"/>
  <c r="CK50" i="1" s="1"/>
  <c r="BT11" i="1"/>
  <c r="CJ50" i="1" s="1"/>
  <c r="BS11" i="1"/>
  <c r="CI50" i="1" s="1"/>
  <c r="BR11" i="1"/>
  <c r="EF12" i="1" s="1"/>
  <c r="BQ11" i="1"/>
  <c r="EE12" i="1" s="1"/>
  <c r="BP11" i="1"/>
  <c r="CF50" i="1" s="1"/>
  <c r="BO11" i="1"/>
  <c r="CE50" i="1" s="1"/>
  <c r="BN11" i="1"/>
  <c r="BM11" i="1"/>
  <c r="BL11" i="1"/>
  <c r="BK11" i="1"/>
  <c r="BJ11" i="1"/>
  <c r="BI11" i="1"/>
  <c r="BH11" i="1"/>
  <c r="BG11" i="1"/>
  <c r="BF11" i="1"/>
  <c r="BE11" i="1"/>
  <c r="BW10" i="1"/>
  <c r="CM49" i="1" s="1"/>
  <c r="BV10" i="1"/>
  <c r="EJ11" i="1" s="1"/>
  <c r="BU10" i="1"/>
  <c r="EI11" i="1" s="1"/>
  <c r="BT10" i="1"/>
  <c r="CJ49" i="1" s="1"/>
  <c r="BS10" i="1"/>
  <c r="EG11" i="1" s="1"/>
  <c r="BR10" i="1"/>
  <c r="EF11" i="1" s="1"/>
  <c r="BQ10" i="1"/>
  <c r="CG49" i="1" s="1"/>
  <c r="BP10" i="1"/>
  <c r="CF49" i="1" s="1"/>
  <c r="BO10" i="1"/>
  <c r="CE49" i="1" s="1"/>
  <c r="BN10" i="1"/>
  <c r="BM10" i="1"/>
  <c r="BL10" i="1"/>
  <c r="BK10" i="1"/>
  <c r="BJ10" i="1"/>
  <c r="BI10" i="1"/>
  <c r="BH10" i="1"/>
  <c r="BG10" i="1"/>
  <c r="BF10" i="1"/>
  <c r="BE10" i="1"/>
  <c r="BW9" i="1"/>
  <c r="CM48" i="1" s="1"/>
  <c r="BV9" i="1"/>
  <c r="CL48" i="1" s="1"/>
  <c r="BU9" i="1"/>
  <c r="CK48" i="1" s="1"/>
  <c r="BT9" i="1"/>
  <c r="CJ48" i="1" s="1"/>
  <c r="BS9" i="1"/>
  <c r="CI48" i="1" s="1"/>
  <c r="BR9" i="1"/>
  <c r="CH48" i="1" s="1"/>
  <c r="BQ9" i="1"/>
  <c r="EE10" i="1" s="1"/>
  <c r="BP9" i="1"/>
  <c r="CF48" i="1" s="1"/>
  <c r="BO9" i="1"/>
  <c r="CE48" i="1" s="1"/>
  <c r="BN9" i="1"/>
  <c r="BM9" i="1"/>
  <c r="BL9" i="1"/>
  <c r="BK9" i="1"/>
  <c r="BJ9" i="1"/>
  <c r="BI9" i="1"/>
  <c r="BH9" i="1"/>
  <c r="BG9" i="1"/>
  <c r="BF9" i="1"/>
  <c r="BE9" i="1"/>
  <c r="BW8" i="1"/>
  <c r="CM47" i="1" s="1"/>
  <c r="BV8" i="1"/>
  <c r="EJ9" i="1" s="1"/>
  <c r="BU8" i="1"/>
  <c r="EI9" i="1" s="1"/>
  <c r="BT8" i="1"/>
  <c r="CJ47" i="1" s="1"/>
  <c r="BS8" i="1"/>
  <c r="CI47" i="1" s="1"/>
  <c r="BR8" i="1"/>
  <c r="CH47" i="1" s="1"/>
  <c r="BQ8" i="1"/>
  <c r="CG47" i="1" s="1"/>
  <c r="BP8" i="1"/>
  <c r="CF47" i="1" s="1"/>
  <c r="BO8" i="1"/>
  <c r="CE47" i="1" s="1"/>
  <c r="BN8" i="1"/>
  <c r="BM8" i="1"/>
  <c r="BL8" i="1"/>
  <c r="BK8" i="1"/>
  <c r="BJ8" i="1"/>
  <c r="BI8" i="1"/>
  <c r="BH8" i="1"/>
  <c r="BG8" i="1"/>
  <c r="BF8" i="1"/>
  <c r="BE8" i="1"/>
  <c r="BW7" i="1"/>
  <c r="EK8" i="1" s="1"/>
  <c r="BV7" i="1"/>
  <c r="EJ8" i="1" s="1"/>
  <c r="BU7" i="1"/>
  <c r="CK46" i="1" s="1"/>
  <c r="BT7" i="1"/>
  <c r="CJ46" i="1" s="1"/>
  <c r="BS7" i="1"/>
  <c r="CI46" i="1" s="1"/>
  <c r="BR7" i="1"/>
  <c r="EF8" i="1" s="1"/>
  <c r="BQ7" i="1"/>
  <c r="EE8" i="1" s="1"/>
  <c r="BP7" i="1"/>
  <c r="CF46" i="1" s="1"/>
  <c r="BO7" i="1"/>
  <c r="EC8" i="1" s="1"/>
  <c r="BN7" i="1"/>
  <c r="BM7" i="1"/>
  <c r="BL7" i="1"/>
  <c r="BK7" i="1"/>
  <c r="BJ7" i="1"/>
  <c r="BI7" i="1"/>
  <c r="BH7" i="1"/>
  <c r="BG7" i="1"/>
  <c r="BF7" i="1"/>
  <c r="BE7" i="1"/>
  <c r="BW6" i="1"/>
  <c r="CM45" i="1" s="1"/>
  <c r="BV6" i="1"/>
  <c r="EJ7" i="1" s="1"/>
  <c r="BU6" i="1"/>
  <c r="EI7" i="1" s="1"/>
  <c r="BT6" i="1"/>
  <c r="CJ45" i="1" s="1"/>
  <c r="BS6" i="1"/>
  <c r="EG7" i="1" s="1"/>
  <c r="BR6" i="1"/>
  <c r="EF7" i="1" s="1"/>
  <c r="BQ6" i="1"/>
  <c r="CG45" i="1" s="1"/>
  <c r="BP6" i="1"/>
  <c r="CF45" i="1" s="1"/>
  <c r="BO6" i="1"/>
  <c r="CE45" i="1" s="1"/>
  <c r="BN6" i="1"/>
  <c r="BM6" i="1"/>
  <c r="BL6" i="1"/>
  <c r="BK6" i="1"/>
  <c r="BJ6" i="1"/>
  <c r="BI6" i="1"/>
  <c r="BH6" i="1"/>
  <c r="BG6" i="1"/>
  <c r="BF6" i="1"/>
  <c r="BE6" i="1"/>
  <c r="BW5" i="1"/>
  <c r="CM44" i="1" s="1"/>
  <c r="BV5" i="1"/>
  <c r="CL44" i="1" s="1"/>
  <c r="BU5" i="1"/>
  <c r="CK44" i="1" s="1"/>
  <c r="BT5" i="1"/>
  <c r="CJ44" i="1" s="1"/>
  <c r="BS5" i="1"/>
  <c r="CI44" i="1" s="1"/>
  <c r="BR5" i="1"/>
  <c r="EF6" i="1" s="1"/>
  <c r="BQ5" i="1"/>
  <c r="CG44" i="1" s="1"/>
  <c r="BP5" i="1"/>
  <c r="CF44" i="1" s="1"/>
  <c r="BO5" i="1"/>
  <c r="CE44" i="1" s="1"/>
  <c r="BN5" i="1"/>
  <c r="BM5" i="1"/>
  <c r="BL5" i="1"/>
  <c r="BK5" i="1"/>
  <c r="BJ5" i="1"/>
  <c r="BI5" i="1"/>
  <c r="BH5" i="1"/>
  <c r="BG5" i="1"/>
  <c r="BF5" i="1"/>
  <c r="BE5" i="1"/>
  <c r="BW4" i="1"/>
  <c r="CM43" i="1" s="1"/>
  <c r="BV4" i="1"/>
  <c r="EJ5" i="1" s="1"/>
  <c r="BU4" i="1"/>
  <c r="EI5" i="1" s="1"/>
  <c r="BT4" i="1"/>
  <c r="CJ43" i="1" s="1"/>
  <c r="BS4" i="1"/>
  <c r="CI43" i="1" s="1"/>
  <c r="BR4" i="1"/>
  <c r="CH43" i="1" s="1"/>
  <c r="BQ4" i="1"/>
  <c r="CG43" i="1" s="1"/>
  <c r="BP4" i="1"/>
  <c r="CF43" i="1" s="1"/>
  <c r="BO4" i="1"/>
  <c r="CE43" i="1" s="1"/>
  <c r="BN4" i="1"/>
  <c r="BM4" i="1"/>
  <c r="BL4" i="1"/>
  <c r="BK4" i="1"/>
  <c r="BJ4" i="1"/>
  <c r="BI4" i="1"/>
  <c r="BH4" i="1"/>
  <c r="BG4" i="1"/>
  <c r="BF4" i="1"/>
  <c r="BE4" i="1"/>
  <c r="BW3" i="1"/>
  <c r="EK4" i="1" s="1"/>
  <c r="BV3" i="1"/>
  <c r="EJ4" i="1" s="1"/>
  <c r="BU3" i="1"/>
  <c r="CK42" i="1" s="1"/>
  <c r="BT3" i="1"/>
  <c r="BS3" i="1"/>
  <c r="BR3" i="1"/>
  <c r="EF4" i="1" s="1"/>
  <c r="BQ3" i="1"/>
  <c r="BP3" i="1"/>
  <c r="ED4" i="1" s="1"/>
  <c r="BO3" i="1"/>
  <c r="EC4" i="1" s="1"/>
  <c r="BN3" i="1"/>
  <c r="BN31" i="1" s="1"/>
  <c r="BF47" i="1" s="1"/>
  <c r="BM3" i="1"/>
  <c r="BL3" i="1"/>
  <c r="BK3" i="1"/>
  <c r="BJ3" i="1"/>
  <c r="BI3" i="1"/>
  <c r="BH3" i="1"/>
  <c r="BG3" i="1"/>
  <c r="BF3" i="1"/>
  <c r="BF31" i="1" s="1"/>
  <c r="BF39" i="1" s="1"/>
  <c r="BH31" i="1" l="1"/>
  <c r="BF41" i="1" s="1"/>
  <c r="BG31" i="1"/>
  <c r="BF40" i="1" s="1"/>
  <c r="BI31" i="1"/>
  <c r="BF42" i="1" s="1"/>
  <c r="BQ31" i="1"/>
  <c r="BQ36" i="1" s="1"/>
  <c r="BJ31" i="1"/>
  <c r="BF43" i="1" s="1"/>
  <c r="BK31" i="1"/>
  <c r="BF44" i="1" s="1"/>
  <c r="BS31" i="1"/>
  <c r="BS36" i="1" s="1"/>
  <c r="BL31" i="1"/>
  <c r="BF45" i="1" s="1"/>
  <c r="BT31" i="1"/>
  <c r="BT36" i="1" s="1"/>
  <c r="BE31" i="1"/>
  <c r="BF38" i="1" s="1"/>
  <c r="BM31" i="1"/>
  <c r="BF46" i="1" s="1"/>
  <c r="EE7" i="1"/>
  <c r="EE11" i="1"/>
  <c r="ED14" i="1"/>
  <c r="EH15" i="1"/>
  <c r="EC18" i="1"/>
  <c r="ED6" i="1"/>
  <c r="EH7" i="1"/>
  <c r="ED10" i="1"/>
  <c r="EH11" i="1"/>
  <c r="EH14" i="1"/>
  <c r="EC17" i="1"/>
  <c r="EJ18" i="1"/>
  <c r="EF21" i="1"/>
  <c r="EH6" i="1"/>
  <c r="EH10" i="1"/>
  <c r="EI14" i="1"/>
  <c r="EC16" i="1"/>
  <c r="EF17" i="1"/>
  <c r="EK18" i="1"/>
  <c r="EG21" i="1"/>
  <c r="EC22" i="1"/>
  <c r="ED5" i="1"/>
  <c r="EI6" i="1"/>
  <c r="ED9" i="1"/>
  <c r="EI10" i="1"/>
  <c r="ED13" i="1"/>
  <c r="EG16" i="1"/>
  <c r="EG17" i="1"/>
  <c r="EC20" i="1"/>
  <c r="EF22" i="1"/>
  <c r="DM30" i="1"/>
  <c r="CY37" i="1" s="1"/>
  <c r="DE37" i="1" s="1"/>
  <c r="DF37" i="1" s="1"/>
  <c r="DG37" i="1" s="1"/>
  <c r="DH37" i="1" s="1"/>
  <c r="DI37" i="1" s="1"/>
  <c r="DJ37" i="1" s="1"/>
  <c r="EE5" i="1"/>
  <c r="EE9" i="1"/>
  <c r="EH13" i="1"/>
  <c r="EJ16" i="1"/>
  <c r="EK17" i="1"/>
  <c r="EJ20" i="1"/>
  <c r="EK22" i="1"/>
  <c r="EF23" i="1"/>
  <c r="EJ27" i="1"/>
  <c r="EH5" i="1"/>
  <c r="ED8" i="1"/>
  <c r="EH9" i="1"/>
  <c r="ED12" i="1"/>
  <c r="EK16" i="1"/>
  <c r="EK20" i="1"/>
  <c r="EG23" i="1"/>
  <c r="EF24" i="1"/>
  <c r="EH4" i="1"/>
  <c r="EH8" i="1"/>
  <c r="EH12" i="1"/>
  <c r="ED15" i="1"/>
  <c r="EF19" i="1"/>
  <c r="CY38" i="1"/>
  <c r="CX40" i="1" s="1"/>
  <c r="DE36" i="1"/>
  <c r="DF36" i="1" s="1"/>
  <c r="DG36" i="1" s="1"/>
  <c r="DH36" i="1" s="1"/>
  <c r="DI36" i="1" s="1"/>
  <c r="DJ36" i="1" s="1"/>
  <c r="EG24" i="1"/>
  <c r="EF25" i="1"/>
  <c r="EI4" i="1"/>
  <c r="ED7" i="1"/>
  <c r="EI8" i="1"/>
  <c r="ED11" i="1"/>
  <c r="EI12" i="1"/>
  <c r="EE15" i="1"/>
  <c r="EG19" i="1"/>
  <c r="EG25" i="1"/>
  <c r="EG26" i="1"/>
  <c r="DD38" i="1"/>
  <c r="DC38" i="1"/>
  <c r="CZ38" i="1"/>
  <c r="EE4" i="1"/>
  <c r="EE6" i="1"/>
  <c r="EG4" i="1"/>
  <c r="EC5" i="1"/>
  <c r="EK5" i="1"/>
  <c r="EG6" i="1"/>
  <c r="EC7" i="1"/>
  <c r="EK7" i="1"/>
  <c r="EG8" i="1"/>
  <c r="EC9" i="1"/>
  <c r="EK9" i="1"/>
  <c r="EG10" i="1"/>
  <c r="EC11" i="1"/>
  <c r="EK11" i="1"/>
  <c r="EG12" i="1"/>
  <c r="EC13" i="1"/>
  <c r="EK13" i="1"/>
  <c r="EG14" i="1"/>
  <c r="EC15" i="1"/>
  <c r="EK15" i="1"/>
  <c r="EI16" i="1"/>
  <c r="EE17" i="1"/>
  <c r="EI18" i="1"/>
  <c r="EE19" i="1"/>
  <c r="EI20" i="1"/>
  <c r="EE21" i="1"/>
  <c r="EE22" i="1"/>
  <c r="EE23" i="1"/>
  <c r="EE24" i="1"/>
  <c r="EE25" i="1"/>
  <c r="EE26" i="1"/>
  <c r="EH27" i="1"/>
  <c r="BU31" i="1"/>
  <c r="BU36" i="1" s="1"/>
  <c r="CL42" i="1"/>
  <c r="CH44" i="1"/>
  <c r="CL46" i="1"/>
  <c r="CH49" i="1"/>
  <c r="CG50" i="1"/>
  <c r="CE52" i="1"/>
  <c r="CM52" i="1"/>
  <c r="CL53" i="1"/>
  <c r="CJ55" i="1"/>
  <c r="CI56" i="1"/>
  <c r="CG58" i="1"/>
  <c r="CF59" i="1"/>
  <c r="CL61" i="1"/>
  <c r="CK62" i="1"/>
  <c r="CJ63" i="1"/>
  <c r="CH65" i="1"/>
  <c r="EF26" i="1"/>
  <c r="EI27" i="1"/>
  <c r="BV31" i="1"/>
  <c r="BV36" i="1" s="1"/>
  <c r="CE42" i="1"/>
  <c r="CM42" i="1"/>
  <c r="CK43" i="1"/>
  <c r="CE46" i="1"/>
  <c r="CM46" i="1"/>
  <c r="CK47" i="1"/>
  <c r="CI49" i="1"/>
  <c r="CH50" i="1"/>
  <c r="CG51" i="1"/>
  <c r="CK55" i="1"/>
  <c r="CJ56" i="1"/>
  <c r="CH58" i="1"/>
  <c r="CF60" i="1"/>
  <c r="CE61" i="1"/>
  <c r="CM61" i="1"/>
  <c r="CL62" i="1"/>
  <c r="CK63" i="1"/>
  <c r="CJ64" i="1"/>
  <c r="CI65" i="1"/>
  <c r="CF42" i="1"/>
  <c r="CL43" i="1"/>
  <c r="CH45" i="1"/>
  <c r="CL47" i="1"/>
  <c r="CH51" i="1"/>
  <c r="CG52" i="1"/>
  <c r="CL55" i="1"/>
  <c r="CJ57" i="1"/>
  <c r="CI58" i="1"/>
  <c r="CF61" i="1"/>
  <c r="CE62" i="1"/>
  <c r="CM62" i="1"/>
  <c r="CL63" i="1"/>
  <c r="CK64" i="1"/>
  <c r="BW31" i="1"/>
  <c r="BW36" i="1" s="1"/>
  <c r="EF5" i="1"/>
  <c r="EJ6" i="1"/>
  <c r="EF9" i="1"/>
  <c r="EJ10" i="1"/>
  <c r="EJ12" i="1"/>
  <c r="EJ14" i="1"/>
  <c r="EF15" i="1"/>
  <c r="ED16" i="1"/>
  <c r="ED18" i="1"/>
  <c r="ED20" i="1"/>
  <c r="EH21" i="1"/>
  <c r="EH22" i="1"/>
  <c r="EH23" i="1"/>
  <c r="EH24" i="1"/>
  <c r="EC27" i="1"/>
  <c r="EK27" i="1"/>
  <c r="BP31" i="1"/>
  <c r="BP36" i="1" s="1"/>
  <c r="CG42" i="1"/>
  <c r="CI45" i="1"/>
  <c r="CG46" i="1"/>
  <c r="CK49" i="1"/>
  <c r="CI51" i="1"/>
  <c r="CH52" i="1"/>
  <c r="CK57" i="1"/>
  <c r="CJ58" i="1"/>
  <c r="CF62" i="1"/>
  <c r="CE63" i="1"/>
  <c r="CM63" i="1"/>
  <c r="CL64" i="1"/>
  <c r="EG22" i="1"/>
  <c r="BO31" i="1"/>
  <c r="BO36" i="1" s="1"/>
  <c r="EG5" i="1"/>
  <c r="EC6" i="1"/>
  <c r="EK6" i="1"/>
  <c r="EG9" i="1"/>
  <c r="EC10" i="1"/>
  <c r="EK10" i="1"/>
  <c r="EC12" i="1"/>
  <c r="EK12" i="1"/>
  <c r="EG15" i="1"/>
  <c r="EE16" i="1"/>
  <c r="EE18" i="1"/>
  <c r="EI21" i="1"/>
  <c r="EI22" i="1"/>
  <c r="EI23" i="1"/>
  <c r="ED27" i="1"/>
  <c r="CH42" i="1"/>
  <c r="CH46" i="1"/>
  <c r="CL49" i="1"/>
  <c r="CF55" i="1"/>
  <c r="CL57" i="1"/>
  <c r="CF63" i="1"/>
  <c r="CE64" i="1"/>
  <c r="CM64" i="1"/>
  <c r="EF16" i="1"/>
  <c r="EF18" i="1"/>
  <c r="EJ21" i="1"/>
  <c r="EJ22" i="1"/>
  <c r="EE27" i="1"/>
  <c r="BR31" i="1"/>
  <c r="BR36" i="1" s="1"/>
  <c r="CI42" i="1"/>
  <c r="CK45" i="1"/>
  <c r="CK51" i="1"/>
  <c r="CE57" i="1"/>
  <c r="CM57" i="1"/>
  <c r="CF64" i="1"/>
  <c r="EI15" i="1"/>
  <c r="EC21" i="1"/>
  <c r="EK21" i="1"/>
  <c r="CJ42" i="1"/>
  <c r="CL45" i="1"/>
  <c r="CG48" i="1"/>
  <c r="CL51" i="1"/>
  <c r="CF57" i="1"/>
  <c r="EF10" i="1"/>
  <c r="EH16" i="1"/>
  <c r="CH69" i="1" l="1"/>
  <c r="CK73" i="1" s="1"/>
  <c r="CJ69" i="1"/>
  <c r="CM73" i="1" s="1"/>
  <c r="CF69" i="1"/>
  <c r="CI73" i="1" s="1"/>
  <c r="CE69" i="1"/>
  <c r="CH73" i="1" s="1"/>
  <c r="CL69" i="1"/>
  <c r="CO73" i="1" s="1"/>
  <c r="CG69" i="1"/>
  <c r="CJ73" i="1" s="1"/>
  <c r="CD69" i="1"/>
  <c r="CG73" i="1" s="1"/>
  <c r="CK69" i="1"/>
  <c r="CN73" i="1" s="1"/>
  <c r="CI69" i="1"/>
  <c r="CL73" i="1" s="1"/>
</calcChain>
</file>

<file path=xl/sharedStrings.xml><?xml version="1.0" encoding="utf-8"?>
<sst xmlns="http://schemas.openxmlformats.org/spreadsheetml/2006/main" count="170" uniqueCount="82">
  <si>
    <t>Timestamp</t>
  </si>
  <si>
    <t>415 (nm)</t>
  </si>
  <si>
    <t>445 (nm)</t>
  </si>
  <si>
    <t>480 (nm)</t>
  </si>
  <si>
    <t>515 (nm)</t>
  </si>
  <si>
    <t>555 (nm)</t>
  </si>
  <si>
    <t>590 (nm)</t>
  </si>
  <si>
    <t>630 (nm)</t>
  </si>
  <si>
    <t>680 (nm)</t>
  </si>
  <si>
    <t>Near IR</t>
  </si>
  <si>
    <t>Date</t>
  </si>
  <si>
    <t>Hour</t>
  </si>
  <si>
    <t>Temp (C)</t>
  </si>
  <si>
    <t>RH (%)</t>
  </si>
  <si>
    <t>CO2 (ppm)</t>
  </si>
  <si>
    <t>Soil RH (%)</t>
  </si>
  <si>
    <t>Soil Temp (C)</t>
  </si>
  <si>
    <t>EC (uS/cm)</t>
  </si>
  <si>
    <t>pH</t>
  </si>
  <si>
    <t>Nitrogen (mg/kg)</t>
  </si>
  <si>
    <t>Phosphorus (mg/kg)</t>
  </si>
  <si>
    <t>Potassium (mg/kg)</t>
  </si>
  <si>
    <t>Średnie wyniki godzinowe dla poziomu oświetlenia dla 70% mocy wszystkich kanałów + oświetlenie otoczenia</t>
  </si>
  <si>
    <t>Wyniki godzinowe dla oświetlenia otoczenia</t>
  </si>
  <si>
    <t>Pomiar rozmiaru rośliny</t>
  </si>
  <si>
    <t>780 (nm)</t>
  </si>
  <si>
    <t>Godzina</t>
  </si>
  <si>
    <t>Mięta pod sztucznym oświetleniem</t>
  </si>
  <si>
    <t>Mięta w normalnych warunkach</t>
  </si>
  <si>
    <t>Dzień pomiaru</t>
  </si>
  <si>
    <t>Ilość pędów</t>
  </si>
  <si>
    <t>Długość pędów [cm]</t>
  </si>
  <si>
    <t>Średnia długość[cm]</t>
  </si>
  <si>
    <t>Porównanie długości pędów dla mięty pod sztucznym oświetleniem</t>
  </si>
  <si>
    <t>Porównanie długości pędów dla mięty w warunkach naturalnych</t>
  </si>
  <si>
    <t>Dni</t>
  </si>
  <si>
    <t>1 do 4</t>
  </si>
  <si>
    <t>4 do 8</t>
  </si>
  <si>
    <t>8 do 12</t>
  </si>
  <si>
    <t>12 do 16</t>
  </si>
  <si>
    <t>16 do 20</t>
  </si>
  <si>
    <t>20 do 24</t>
  </si>
  <si>
    <t>Różnica długości [cm]</t>
  </si>
  <si>
    <t>Średnia wartość dzienna dla poziomu oświetlenia dla 70% mocy wszystkich kanałów + oświetlenie otoczenia</t>
  </si>
  <si>
    <t>Wartość dzienna dla oświetlenia otoczenia</t>
  </si>
  <si>
    <t>Średnia różnica [cm]</t>
  </si>
  <si>
    <t>Poziom oświetlenia dla oświetlenia otoczenia</t>
  </si>
  <si>
    <t>Poziom oświetlenia dla 70% mocy wszystkich kanałów + oświetlenie otoczenia</t>
  </si>
  <si>
    <t>Wsp. kor. Poz. światła</t>
  </si>
  <si>
    <t>Długość fali</t>
  </si>
  <si>
    <t>Porównanie długości mięty w urządzeniu a warunkach naturalnych</t>
  </si>
  <si>
    <t>Poziom oświetlenia</t>
  </si>
  <si>
    <t>Mięta w urządzeniu</t>
  </si>
  <si>
    <t>Pomiar</t>
  </si>
  <si>
    <t>Wartość</t>
  </si>
  <si>
    <t>Jednostka</t>
  </si>
  <si>
    <t>Mięta w warunkach naturalnych</t>
  </si>
  <si>
    <t>Temperatura powietrza</t>
  </si>
  <si>
    <t>°C</t>
  </si>
  <si>
    <t>Wilgotność powietrza</t>
  </si>
  <si>
    <t>%</t>
  </si>
  <si>
    <t>Dwutlenek węgla</t>
  </si>
  <si>
    <t>ppm</t>
  </si>
  <si>
    <t>Zrekompensowane średnie godzinowe emitowane światło</t>
  </si>
  <si>
    <t>Średnia różnica %</t>
  </si>
  <si>
    <t>Wilgotność gleby</t>
  </si>
  <si>
    <t>Temperatura gleby</t>
  </si>
  <si>
    <t>Przewodność gleby</t>
  </si>
  <si>
    <t>uS/cm</t>
  </si>
  <si>
    <t>pH gleby</t>
  </si>
  <si>
    <t>Azot w glebie</t>
  </si>
  <si>
    <t>mg/kg</t>
  </si>
  <si>
    <t>Fosfor w glebie</t>
  </si>
  <si>
    <t>Potas w glebie</t>
  </si>
  <si>
    <t>Zrekompensowana wartość dzienna emitowanego światła</t>
  </si>
  <si>
    <t>Średnia</t>
  </si>
  <si>
    <t>Różnica pomiędzy długościami pędów</t>
  </si>
  <si>
    <t>Dane dla eksperymentu 2: Spektrum panelu LED</t>
  </si>
  <si>
    <t>Długość fali [nm]</t>
  </si>
  <si>
    <t>Poziom oświetlenia interpol</t>
  </si>
  <si>
    <t>`</t>
  </si>
  <si>
    <t>asdasdasd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</si>
</sst>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yyyy\-mm\-dd\ hh:mm:ss"/>
    <numFmt numFmtId="166" formatCode="yyyy\-mm\-dd"/>
  </numFmts>
  <fonts count="9" x14ac:knownFonts="1">
    <font>
      <sz val="11"/>
      <color theme="1"/>
      <name val="Calibri"/>
      <family val="2"/>
      <charset val="1"/>
    </font>
    <font>
      <b/>
      <sz val="11"/>
      <name val="Cambria"/>
      <charset val="1"/>
    </font>
    <font>
      <b/>
      <sz val="11"/>
      <color theme="1"/>
      <name val="Calibri"/>
      <family val="2"/>
      <charset val="1"/>
    </font>
    <font>
      <sz val="10"/>
      <name val="Arial"/>
      <family val="2"/>
      <charset val="238"/>
    </font>
    <font>
      <b/>
      <sz val="11"/>
      <color theme="1"/>
      <name val="Cambria"/>
      <charset val="238"/>
    </font>
    <font>
      <b/>
      <sz val="10"/>
      <name val="Arial"/>
      <family val="2"/>
      <charset val="238"/>
    </font>
    <font>
      <sz val="11"/>
      <color theme="1"/>
      <name val="Calibri"/>
      <family val="2"/>
      <charset val="238"/>
    </font>
    <font>
      <sz val="11"/>
      <color theme="1"/>
      <name val="Calibri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81D41A"/>
        <bgColor rgb="FF579D1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 applyProtection="1"/>
    <xf numFmtId="0" fontId="1" fillId="0" borderId="1" xfId="0" applyFont="1" applyBorder="1" applyAlignment="1" applyProtection="1">
      <alignment horizontal="center" vertical="top"/>
    </xf>
    <xf numFmtId="0" fontId="3" fillId="0" borderId="0" xfId="0" applyFont="1" applyAlignment="1" applyProtection="1"/>
    <xf numFmtId="0" fontId="2" fillId="0" borderId="1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21" fontId="0" fillId="0" borderId="0" xfId="0" applyNumberFormat="1" applyAlignment="1" applyProtection="1"/>
    <xf numFmtId="4" fontId="0" fillId="0" borderId="0" xfId="0" applyNumberFormat="1" applyAlignment="1" applyProtection="1"/>
    <xf numFmtId="0" fontId="2" fillId="0" borderId="3" xfId="0" applyFont="1" applyBorder="1" applyAlignment="1" applyProtection="1">
      <alignment horizontal="center" vertical="top"/>
    </xf>
    <xf numFmtId="0" fontId="1" fillId="0" borderId="0" xfId="0" applyFont="1" applyBorder="1" applyAlignment="1" applyProtection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21" fontId="0" fillId="0" borderId="3" xfId="0" applyNumberFormat="1" applyBorder="1" applyAlignment="1" applyProtection="1"/>
    <xf numFmtId="4" fontId="0" fillId="0" borderId="4" xfId="0" applyNumberFormat="1" applyBorder="1" applyAlignment="1" applyProtection="1"/>
    <xf numFmtId="21" fontId="3" fillId="0" borderId="1" xfId="0" applyNumberFormat="1" applyFont="1" applyBorder="1" applyAlignment="1" applyProtection="1"/>
    <xf numFmtId="4" fontId="3" fillId="0" borderId="1" xfId="0" applyNumberFormat="1" applyFont="1" applyBorder="1" applyAlignment="1" applyProtection="1"/>
    <xf numFmtId="0" fontId="2" fillId="0" borderId="1" xfId="0" applyFont="1" applyBorder="1" applyAlignment="1" applyProtection="1"/>
    <xf numFmtId="21" fontId="0" fillId="0" borderId="1" xfId="0" applyNumberFormat="1" applyBorder="1" applyAlignment="1" applyProtection="1"/>
    <xf numFmtId="0" fontId="0" fillId="0" borderId="1" xfId="0" applyBorder="1" applyAlignment="1" applyProtection="1"/>
    <xf numFmtId="4" fontId="0" fillId="0" borderId="1" xfId="0" applyNumberFormat="1" applyBorder="1" applyAlignment="1" applyProtection="1"/>
    <xf numFmtId="0" fontId="0" fillId="0" borderId="1" xfId="0" applyFont="1" applyBorder="1" applyAlignment="1" applyProtection="1"/>
    <xf numFmtId="21" fontId="0" fillId="0" borderId="5" xfId="0" applyNumberFormat="1" applyBorder="1" applyAlignment="1" applyProtection="1"/>
    <xf numFmtId="4" fontId="0" fillId="0" borderId="6" xfId="0" applyNumberFormat="1" applyBorder="1" applyAlignment="1" applyProtection="1"/>
    <xf numFmtId="4" fontId="0" fillId="0" borderId="7" xfId="0" applyNumberFormat="1" applyBorder="1" applyAlignment="1" applyProtection="1"/>
    <xf numFmtId="4" fontId="1" fillId="0" borderId="1" xfId="0" applyNumberFormat="1" applyFont="1" applyBorder="1" applyAlignment="1" applyProtection="1">
      <alignment horizontal="center" vertical="top"/>
    </xf>
    <xf numFmtId="0" fontId="4" fillId="0" borderId="0" xfId="0" applyFont="1" applyAlignment="1" applyProtection="1"/>
    <xf numFmtId="0" fontId="3" fillId="0" borderId="1" xfId="0" applyFont="1" applyBorder="1" applyAlignment="1" applyProtection="1"/>
    <xf numFmtId="0" fontId="5" fillId="0" borderId="1" xfId="0" applyFont="1" applyBorder="1" applyAlignment="1" applyProtection="1"/>
    <xf numFmtId="4" fontId="5" fillId="0" borderId="1" xfId="0" applyNumberFormat="1" applyFont="1" applyBorder="1" applyAlignment="1" applyProtection="1"/>
    <xf numFmtId="0" fontId="6" fillId="0" borderId="1" xfId="0" applyFont="1" applyBorder="1" applyAlignment="1" applyProtection="1"/>
    <xf numFmtId="0" fontId="7" fillId="0" borderId="1" xfId="0" applyFont="1" applyBorder="1" applyAlignment="1" applyProtection="1"/>
    <xf numFmtId="4" fontId="6" fillId="0" borderId="1" xfId="0" applyNumberFormat="1" applyFont="1" applyBorder="1" applyAlignment="1" applyProtection="1"/>
    <xf numFmtId="2" fontId="0" fillId="0" borderId="8" xfId="0" applyNumberFormat="1" applyFont="1" applyFill="1" applyBorder="1" applyAlignment="1" applyProtection="1"/>
    <xf numFmtId="2" fontId="0" fillId="0" borderId="0" xfId="0" applyNumberFormat="1"/>
    <xf numFmtId="4" fontId="0" fillId="0" borderId="0" xfId="0" applyNumberFormat="1"/>
    <xf numFmtId="4" fontId="0" fillId="0" borderId="1" xfId="0" applyNumberFormat="1" applyBorder="1"/>
    <xf numFmtId="0" fontId="0" fillId="0" borderId="1" xfId="0" applyBorder="1"/>
    <xf numFmtId="4" fontId="0" fillId="0" borderId="13" xfId="0" applyNumberFormat="1" applyBorder="1"/>
    <xf numFmtId="4" fontId="0" fillId="0" borderId="15" xfId="0" applyNumberFormat="1" applyBorder="1"/>
    <xf numFmtId="2" fontId="0" fillId="0" borderId="15" xfId="0" applyNumberFormat="1" applyBorder="1"/>
    <xf numFmtId="0" fontId="0" fillId="0" borderId="15" xfId="0" applyBorder="1"/>
    <xf numFmtId="4" fontId="0" fillId="0" borderId="16" xfId="0" applyNumberFormat="1" applyBorder="1"/>
    <xf numFmtId="0" fontId="0" fillId="0" borderId="13" xfId="0" applyBorder="1"/>
    <xf numFmtId="0" fontId="1" fillId="0" borderId="17" xfId="0" applyFont="1" applyBorder="1" applyAlignment="1" applyProtection="1">
      <alignment horizontal="center" vertical="top"/>
    </xf>
    <xf numFmtId="0" fontId="1" fillId="4" borderId="9" xfId="0" applyFont="1" applyFill="1" applyBorder="1" applyAlignment="1" applyProtection="1">
      <alignment horizontal="center" vertical="top"/>
    </xf>
    <xf numFmtId="0" fontId="2" fillId="4" borderId="10" xfId="0" applyFont="1" applyFill="1" applyBorder="1" applyAlignment="1" applyProtection="1">
      <alignment horizontal="center" vertical="top"/>
    </xf>
    <xf numFmtId="164" fontId="2" fillId="4" borderId="10" xfId="0" applyNumberFormat="1" applyFont="1" applyFill="1" applyBorder="1" applyAlignment="1" applyProtection="1">
      <alignment horizontal="center" vertical="top"/>
    </xf>
    <xf numFmtId="164" fontId="1" fillId="4" borderId="10" xfId="0" applyNumberFormat="1" applyFont="1" applyFill="1" applyBorder="1" applyAlignment="1" applyProtection="1">
      <alignment horizontal="center" vertical="top"/>
    </xf>
    <xf numFmtId="164" fontId="1" fillId="4" borderId="11" xfId="0" applyNumberFormat="1" applyFont="1" applyFill="1" applyBorder="1" applyAlignment="1" applyProtection="1">
      <alignment horizontal="center" vertical="top"/>
    </xf>
    <xf numFmtId="165" fontId="0" fillId="4" borderId="12" xfId="0" applyNumberFormat="1" applyFill="1" applyBorder="1" applyAlignment="1" applyProtection="1"/>
    <xf numFmtId="21" fontId="0" fillId="4" borderId="1" xfId="0" applyNumberFormat="1" applyFill="1" applyBorder="1" applyAlignment="1" applyProtection="1"/>
    <xf numFmtId="4" fontId="0" fillId="4" borderId="1" xfId="0" applyNumberFormat="1" applyFill="1" applyBorder="1" applyAlignment="1" applyProtection="1"/>
    <xf numFmtId="4" fontId="0" fillId="4" borderId="13" xfId="0" applyNumberFormat="1" applyFill="1" applyBorder="1" applyAlignment="1" applyProtection="1"/>
    <xf numFmtId="165" fontId="8" fillId="4" borderId="12" xfId="0" applyNumberFormat="1" applyFont="1" applyFill="1" applyBorder="1" applyAlignment="1" applyProtection="1"/>
    <xf numFmtId="4" fontId="8" fillId="4" borderId="1" xfId="0" applyNumberFormat="1" applyFont="1" applyFill="1" applyBorder="1" applyAlignment="1" applyProtection="1"/>
    <xf numFmtId="4" fontId="8" fillId="4" borderId="13" xfId="0" applyNumberFormat="1" applyFont="1" applyFill="1" applyBorder="1" applyAlignment="1" applyProtection="1"/>
    <xf numFmtId="165" fontId="8" fillId="4" borderId="14" xfId="0" applyNumberFormat="1" applyFont="1" applyFill="1" applyBorder="1" applyAlignment="1" applyProtection="1"/>
    <xf numFmtId="21" fontId="0" fillId="4" borderId="15" xfId="0" applyNumberFormat="1" applyFill="1" applyBorder="1" applyAlignment="1" applyProtection="1"/>
    <xf numFmtId="4" fontId="8" fillId="4" borderId="15" xfId="0" applyNumberFormat="1" applyFont="1" applyFill="1" applyBorder="1" applyAlignment="1" applyProtection="1"/>
    <xf numFmtId="4" fontId="8" fillId="4" borderId="16" xfId="0" applyNumberFormat="1" applyFont="1" applyFill="1" applyBorder="1" applyAlignment="1" applyProtection="1"/>
    <xf numFmtId="166" fontId="0" fillId="4" borderId="1" xfId="0" applyNumberFormat="1" applyFill="1" applyBorder="1" applyAlignment="1" applyProtection="1"/>
    <xf numFmtId="166" fontId="0" fillId="4" borderId="15" xfId="0" applyNumberFormat="1" applyFill="1" applyBorder="1" applyAlignment="1" applyProtection="1"/>
    <xf numFmtId="0" fontId="2" fillId="2" borderId="1" xfId="0" applyFont="1" applyFill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</xf>
    <xf numFmtId="0" fontId="0" fillId="0" borderId="1" xfId="0" applyBorder="1" applyAlignment="1" applyProtection="1"/>
    <xf numFmtId="0" fontId="2" fillId="0" borderId="1" xfId="0" applyFont="1" applyBorder="1" applyAlignment="1" applyProtection="1">
      <alignment horizontal="center"/>
    </xf>
    <xf numFmtId="0" fontId="0" fillId="0" borderId="1" xfId="0" applyFont="1" applyBorder="1" applyAlignment="1" applyProtection="1"/>
    <xf numFmtId="0" fontId="2" fillId="0" borderId="0" xfId="0" applyFont="1" applyBorder="1" applyAlignment="1" applyProtection="1">
      <alignment horizontal="center"/>
    </xf>
    <xf numFmtId="0" fontId="0" fillId="0" borderId="0" xfId="0" applyFont="1" applyBorder="1" applyAlignment="1" applyProtection="1"/>
    <xf numFmtId="0" fontId="0" fillId="0" borderId="1" xfId="0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1" xfId="0" applyFont="1" applyBorder="1" applyAlignment="1" applyProtection="1"/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61141"/>
      <rgbColor rgb="FF008080"/>
      <rgbColor rgb="FFB3B3B3"/>
      <rgbColor rgb="FF808080"/>
      <rgbColor rgb="FF729FCF"/>
      <rgbColor rgb="FF993366"/>
      <rgbColor rgb="FFFFFFCC"/>
      <rgbColor rgb="FFCCFFFF"/>
      <rgbColor rgb="FF611729"/>
      <rgbColor rgb="FFFF8080"/>
      <rgbColor rgb="FF2A6099"/>
      <rgbColor rgb="FFDDDDDD"/>
      <rgbColor rgb="FF000080"/>
      <rgbColor rgb="FFFF00FF"/>
      <rgbColor rgb="FFFFFF00"/>
      <rgbColor rgb="FF00FFFF"/>
      <rgbColor rgb="FFBF0041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55308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title>
      <c:tx>
        <c:rich>
          <a:bodyPr rot="0"/>
          <a:lstStyle/>
          <a:p>
            <a:pPr>
              <a:defRPr sz="9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US" sz="900" b="0" strike="noStrike" spc="-1">
                <a:solidFill>
                  <a:srgbClr val="000000"/>
                </a:solidFill>
                <a:latin typeface="Arial"/>
              </a:rPr>
              <a:t>Eksperyment 1: średni przyrost długości pędów mięty</a:t>
            </a:r>
          </a:p>
        </c:rich>
      </c:tx>
      <c:layout>
        <c:manualLayout>
          <c:xMode val="edge"/>
          <c:yMode val="edge"/>
          <c:x val="0.40916533697143498"/>
          <c:y val="1.6973789712232932E-2"/>
        </c:manualLayout>
      </c:layout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Sheet1!$CX$36</c:f>
              <c:strCache>
                <c:ptCount val="1"/>
                <c:pt idx="0">
                  <c:v>Mięta w urządzeniu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0">
              <a:solidFill>
                <a:srgbClr val="000000"/>
              </a:solidFill>
            </a:ln>
          </c:spPr>
          <c:invertIfNegative val="0"/>
          <c:cat>
            <c:numRef>
              <c:f>Sheet1!$CY$35:$DD$35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</c:numCache>
            </c:numRef>
          </c:cat>
          <c:val>
            <c:numRef>
              <c:f>Sheet1!$CY$36:$DD$36</c:f>
              <c:numCache>
                <c:formatCode>General</c:formatCode>
                <c:ptCount val="6"/>
                <c:pt idx="0">
                  <c:v>3.29</c:v>
                </c:pt>
                <c:pt idx="1">
                  <c:v>5.14</c:v>
                </c:pt>
                <c:pt idx="2">
                  <c:v>5.13</c:v>
                </c:pt>
                <c:pt idx="3">
                  <c:v>5.38</c:v>
                </c:pt>
                <c:pt idx="4">
                  <c:v>4.13</c:v>
                </c:pt>
                <c:pt idx="5">
                  <c:v>2.88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D-4B01-BFC1-DC8AF3494322}"/>
            </c:ext>
          </c:extLst>
        </c:ser>
        <c:ser>
          <c:idx val="1"/>
          <c:order val="1"/>
          <c:tx>
            <c:strRef>
              <c:f>Sheet1!$CX$37</c:f>
              <c:strCache>
                <c:ptCount val="1"/>
                <c:pt idx="0">
                  <c:v>Mięta w warunkach naturalnych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0">
              <a:solidFill>
                <a:srgbClr val="000000"/>
              </a:solidFill>
            </a:ln>
          </c:spPr>
          <c:invertIfNegative val="0"/>
          <c:cat>
            <c:numRef>
              <c:f>Sheet1!$CY$35:$DD$35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</c:numCache>
            </c:numRef>
          </c:cat>
          <c:val>
            <c:numRef>
              <c:f>Sheet1!$CY$37:$DD$37</c:f>
              <c:numCache>
                <c:formatCode>General</c:formatCode>
                <c:ptCount val="6"/>
                <c:pt idx="0">
                  <c:v>2.83</c:v>
                </c:pt>
                <c:pt idx="1">
                  <c:v>3</c:v>
                </c:pt>
                <c:pt idx="2">
                  <c:v>3.86</c:v>
                </c:pt>
                <c:pt idx="3">
                  <c:v>4</c:v>
                </c:pt>
                <c:pt idx="4">
                  <c:v>3.57</c:v>
                </c:pt>
                <c:pt idx="5">
                  <c:v>2.57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DD-4B01-BFC1-DC8AF3494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5473850"/>
        <c:axId val="30283165"/>
      </c:barChart>
      <c:lineChart>
        <c:grouping val="standard"/>
        <c:varyColors val="0"/>
        <c:ser>
          <c:idx val="2"/>
          <c:order val="2"/>
          <c:tx>
            <c:v>Średni przyrost mięty w urządzeniu</c:v>
          </c:tx>
          <c:spPr>
            <a:ln>
              <a:solidFill>
                <a:schemeClr val="accent4">
                  <a:lumMod val="75000"/>
                </a:schemeClr>
              </a:solidFill>
            </a:ln>
            <a:effectLst>
              <a:outerShdw blurRad="50800" dir="5400000" algn="ctr" rotWithShape="0">
                <a:srgbClr val="000000">
                  <a:alpha val="43137"/>
                </a:srgbClr>
              </a:outerShdw>
            </a:effectLst>
          </c:spPr>
          <c:marker>
            <c:symbol val="none"/>
          </c:marker>
          <c:val>
            <c:numRef>
              <c:f>Sheet1!$DE$36:$DJ$36</c:f>
              <c:numCache>
                <c:formatCode>0.00</c:formatCode>
                <c:ptCount val="6"/>
                <c:pt idx="0">
                  <c:v>4.3249999999999993</c:v>
                </c:pt>
                <c:pt idx="1">
                  <c:v>4.3249999999999993</c:v>
                </c:pt>
                <c:pt idx="2">
                  <c:v>4.3249999999999993</c:v>
                </c:pt>
                <c:pt idx="3">
                  <c:v>4.3249999999999993</c:v>
                </c:pt>
                <c:pt idx="4">
                  <c:v>4.3249999999999993</c:v>
                </c:pt>
                <c:pt idx="5">
                  <c:v>4.3249999999999993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77-4983-920A-5629C58F0442}"/>
            </c:ext>
          </c:extLst>
        </c:ser>
        <c:ser>
          <c:idx val="3"/>
          <c:order val="3"/>
          <c:tx>
            <c:v>Średni przyrost mięty w warunkach naturalnych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Sheet1!$DE$37:$DJ$37</c:f>
              <c:numCache>
                <c:formatCode>0.00</c:formatCode>
                <c:ptCount val="6"/>
                <c:pt idx="0">
                  <c:v>3.3049999999999997</c:v>
                </c:pt>
                <c:pt idx="1">
                  <c:v>3.3049999999999997</c:v>
                </c:pt>
                <c:pt idx="2">
                  <c:v>3.3049999999999997</c:v>
                </c:pt>
                <c:pt idx="3">
                  <c:v>3.3049999999999997</c:v>
                </c:pt>
                <c:pt idx="4">
                  <c:v>3.3049999999999997</c:v>
                </c:pt>
                <c:pt idx="5">
                  <c:v>3.3049999999999997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77-4983-920A-5629C58F0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73850"/>
        <c:axId val="30283165"/>
      </c:lineChart>
      <c:catAx>
        <c:axId val="35473850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sz="7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700" b="0" strike="noStrike" spc="-1">
                    <a:solidFill>
                      <a:srgbClr val="000000"/>
                    </a:solidFill>
                    <a:latin typeface="Arial"/>
                  </a:rPr>
                  <a:t>Dzień pomiaru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700" b="0" strike="noStrike" spc="-1">
                <a:solidFill>
                  <a:srgbClr val="000000"/>
                </a:solidFill>
                <a:latin typeface="Arial"/>
              </a:defRPr>
            </a:pPr>
            <a:endParaRPr lang="pl-PL"/>
          </a:p>
        </c:txPr>
        <c:crossAx val="30283165"/>
        <c:crosses val="autoZero"/>
        <c:auto val="1"/>
        <c:lblAlgn val="ctr"/>
        <c:lblOffset val="100"/>
        <c:noMultiLvlLbl val="0"/>
      </c:catAx>
      <c:valAx>
        <c:axId val="3028316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7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700" b="0" strike="noStrike" spc="-1">
                    <a:solidFill>
                      <a:srgbClr val="000000"/>
                    </a:solidFill>
                    <a:latin typeface="Arial"/>
                  </a:rPr>
                  <a:t>Wielkość przyrostu [cm]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700" b="0" strike="noStrike" spc="-1">
                <a:solidFill>
                  <a:srgbClr val="000000"/>
                </a:solidFill>
                <a:latin typeface="Arial"/>
              </a:defRPr>
            </a:pPr>
            <a:endParaRPr lang="pl-PL"/>
          </a:p>
        </c:txPr>
        <c:crossAx val="3547385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t"/>
      <c:layout/>
      <c:overlay val="0"/>
      <c:spPr>
        <a:noFill/>
        <a:ln w="0">
          <a:noFill/>
        </a:ln>
      </c:spPr>
      <c:txPr>
        <a:bodyPr/>
        <a:lstStyle/>
        <a:p>
          <a:pPr>
            <a:defRPr sz="700" b="0" strike="noStrike" spc="-1">
              <a:solidFill>
                <a:srgbClr val="000000"/>
              </a:solidFill>
              <a:latin typeface="Arial"/>
            </a:defRPr>
          </a:pPr>
          <a:endParaRPr lang="pl-PL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title>
      <c:tx>
        <c:rich>
          <a:bodyPr rot="0"/>
          <a:lstStyle/>
          <a:p>
            <a:pPr>
              <a:defRPr sz="9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US" sz="900" b="0" strike="noStrike" spc="-1">
                <a:solidFill>
                  <a:srgbClr val="000000"/>
                </a:solidFill>
                <a:latin typeface="Arial"/>
              </a:rPr>
              <a:t>Eksperyment 1: Różnica długości łodyg mięty uprawianej w urządzeniu i mięty uprawianej w warunkach naturalnych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Sheet1!$CX$38</c:f>
              <c:strCache>
                <c:ptCount val="1"/>
                <c:pt idx="0">
                  <c:v>Różnica pomiędzy długościami pędów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0">
              <a:noFill/>
            </a:ln>
            <a:effectLst>
              <a:outerShdw blurRad="50800" dist="50800" dir="5400000" algn="ctr" rotWithShape="0">
                <a:schemeClr val="tx2">
                  <a:lumMod val="40000"/>
                  <a:lumOff val="60000"/>
                </a:schemeClr>
              </a:outerShdw>
            </a:effectLst>
          </c:spPr>
          <c:invertIfNegative val="0"/>
          <c:cat>
            <c:numRef>
              <c:f>Sheet1!$CY$35:$DD$35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</c:numCache>
            </c:numRef>
          </c:cat>
          <c:val>
            <c:numRef>
              <c:f>Sheet1!$CY$38:$DD$38</c:f>
              <c:numCache>
                <c:formatCode>General</c:formatCode>
                <c:ptCount val="6"/>
                <c:pt idx="0">
                  <c:v>16.25</c:v>
                </c:pt>
                <c:pt idx="1">
                  <c:v>71.33</c:v>
                </c:pt>
                <c:pt idx="2">
                  <c:v>32.9</c:v>
                </c:pt>
                <c:pt idx="3">
                  <c:v>34.5</c:v>
                </c:pt>
                <c:pt idx="4">
                  <c:v>15.69</c:v>
                </c:pt>
                <c:pt idx="5">
                  <c:v>12.06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6-4FA4-883D-787EDCCB1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0017137"/>
        <c:axId val="97557289"/>
      </c:barChart>
      <c:lineChart>
        <c:grouping val="standard"/>
        <c:varyColors val="0"/>
        <c:ser>
          <c:idx val="1"/>
          <c:order val="1"/>
          <c:tx>
            <c:v>Średnia różnica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Sheet1!$DE$38:$DJ$38</c:f>
              <c:numCache>
                <c:formatCode>0.00</c:formatCode>
                <c:ptCount val="6"/>
                <c:pt idx="0">
                  <c:v>30.454999999999998</c:v>
                </c:pt>
                <c:pt idx="1">
                  <c:v>30.454999999999998</c:v>
                </c:pt>
                <c:pt idx="2">
                  <c:v>30.454999999999998</c:v>
                </c:pt>
                <c:pt idx="3">
                  <c:v>30.454999999999998</c:v>
                </c:pt>
                <c:pt idx="4">
                  <c:v>30.454999999999998</c:v>
                </c:pt>
                <c:pt idx="5">
                  <c:v>30.454999999999998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B-4CC9-864C-8685367F7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17137"/>
        <c:axId val="97557289"/>
      </c:lineChart>
      <c:catAx>
        <c:axId val="60017137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sz="7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pl-PL" sz="700" b="0" strike="noStrike" spc="-1">
                    <a:solidFill>
                      <a:srgbClr val="000000"/>
                    </a:solidFill>
                    <a:latin typeface="Arial"/>
                  </a:rPr>
                  <a:t>Dzień pomiaru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700" b="0" strike="noStrike" spc="-1">
                <a:solidFill>
                  <a:srgbClr val="000000"/>
                </a:solidFill>
                <a:latin typeface="Arial"/>
              </a:defRPr>
            </a:pPr>
            <a:endParaRPr lang="pl-PL"/>
          </a:p>
        </c:txPr>
        <c:crossAx val="97557289"/>
        <c:crosses val="autoZero"/>
        <c:auto val="1"/>
        <c:lblAlgn val="ctr"/>
        <c:lblOffset val="100"/>
        <c:noMultiLvlLbl val="0"/>
      </c:catAx>
      <c:valAx>
        <c:axId val="97557289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7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pl-PL" sz="700" b="0" strike="noStrike" spc="-1">
                    <a:solidFill>
                      <a:srgbClr val="000000"/>
                    </a:solidFill>
                    <a:latin typeface="Arial"/>
                  </a:rPr>
                  <a:t>Różnica długości łodyg [%]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700" b="0" strike="noStrike" spc="-1">
                <a:solidFill>
                  <a:srgbClr val="000000"/>
                </a:solidFill>
                <a:latin typeface="Arial"/>
              </a:defRPr>
            </a:pPr>
            <a:endParaRPr lang="pl-PL"/>
          </a:p>
        </c:txPr>
        <c:crossAx val="60017137"/>
        <c:crossesAt val="1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t"/>
      <c:layout/>
      <c:overlay val="0"/>
      <c:spPr>
        <a:noFill/>
        <a:ln w="0">
          <a:noFill/>
        </a:ln>
      </c:spPr>
      <c:txPr>
        <a:bodyPr/>
        <a:lstStyle/>
        <a:p>
          <a:pPr>
            <a:defRPr sz="700" b="0" strike="noStrike" spc="-1">
              <a:solidFill>
                <a:srgbClr val="000000"/>
              </a:solidFill>
              <a:latin typeface="Arial"/>
            </a:defRPr>
          </a:pPr>
          <a:endParaRPr lang="pl-PL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9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US" sz="900" b="0" strike="noStrike" spc="-1">
                <a:solidFill>
                  <a:srgbClr val="000000"/>
                </a:solidFill>
                <a:latin typeface="Arial"/>
              </a:rPr>
              <a:t>Eksperyment 1: średnie emitowane spektrum światła panelu LED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Sheet1!$CG$72:$CO$72</c:f>
              <c:strCache>
                <c:ptCount val="9"/>
                <c:pt idx="0">
                  <c:v>415,00</c:v>
                </c:pt>
                <c:pt idx="1">
                  <c:v>445,00</c:v>
                </c:pt>
                <c:pt idx="2">
                  <c:v>480,00</c:v>
                </c:pt>
                <c:pt idx="3">
                  <c:v>515,00</c:v>
                </c:pt>
                <c:pt idx="4">
                  <c:v>555,00</c:v>
                </c:pt>
                <c:pt idx="5">
                  <c:v>590,00</c:v>
                </c:pt>
                <c:pt idx="6">
                  <c:v>630,00</c:v>
                </c:pt>
                <c:pt idx="7">
                  <c:v>680,00</c:v>
                </c:pt>
                <c:pt idx="8">
                  <c:v>780,00</c:v>
                </c:pt>
              </c:strCache>
            </c:strRef>
          </c:tx>
          <c:spPr>
            <a:blipFill rotWithShape="0">
              <a:blip xmlns:r="http://schemas.openxmlformats.org/officeDocument/2006/relationships" r:embed="rId1"/>
              <a:stretch/>
            </a:blipFill>
            <a:ln w="0"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Sheet1!$CG$72:$CO$72</c:f>
              <c:numCache>
                <c:formatCode>#,##0.00</c:formatCode>
                <c:ptCount val="9"/>
                <c:pt idx="0">
                  <c:v>415</c:v>
                </c:pt>
                <c:pt idx="1">
                  <c:v>445</c:v>
                </c:pt>
                <c:pt idx="2">
                  <c:v>480</c:v>
                </c:pt>
                <c:pt idx="3">
                  <c:v>515</c:v>
                </c:pt>
                <c:pt idx="4">
                  <c:v>555</c:v>
                </c:pt>
                <c:pt idx="5">
                  <c:v>590</c:v>
                </c:pt>
                <c:pt idx="6">
                  <c:v>630</c:v>
                </c:pt>
                <c:pt idx="7">
                  <c:v>680</c:v>
                </c:pt>
                <c:pt idx="8">
                  <c:v>780</c:v>
                </c:pt>
              </c:numCache>
            </c:numRef>
          </c:cat>
          <c:val>
            <c:numRef>
              <c:f>Sheet1!$CG$73:$CO$73</c:f>
              <c:numCache>
                <c:formatCode>#,##0.00</c:formatCode>
                <c:ptCount val="9"/>
                <c:pt idx="0">
                  <c:v>3095.35</c:v>
                </c:pt>
                <c:pt idx="1">
                  <c:v>6234.08</c:v>
                </c:pt>
                <c:pt idx="2">
                  <c:v>20321.21</c:v>
                </c:pt>
                <c:pt idx="3">
                  <c:v>6952.76</c:v>
                </c:pt>
                <c:pt idx="4">
                  <c:v>11452.27</c:v>
                </c:pt>
                <c:pt idx="5">
                  <c:v>6164.35</c:v>
                </c:pt>
                <c:pt idx="6">
                  <c:v>14562.82</c:v>
                </c:pt>
                <c:pt idx="7">
                  <c:v>14244.41</c:v>
                </c:pt>
                <c:pt idx="8">
                  <c:v>28621.66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6-485F-B33B-4DA99F1DC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835"/>
        <c:axId val="58712286"/>
      </c:areaChart>
      <c:catAx>
        <c:axId val="76383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sz="7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pl-PL" sz="700" b="0" strike="noStrike" spc="-1">
                    <a:solidFill>
                      <a:srgbClr val="000000"/>
                    </a:solidFill>
                    <a:latin typeface="Arial"/>
                  </a:rPr>
                  <a:t>Długość fali [nm]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700" b="0" strike="noStrike" spc="-1">
                <a:solidFill>
                  <a:srgbClr val="000000"/>
                </a:solidFill>
                <a:latin typeface="Arial"/>
              </a:defRPr>
            </a:pPr>
            <a:endParaRPr lang="pl-PL"/>
          </a:p>
        </c:txPr>
        <c:crossAx val="58712286"/>
        <c:crossesAt val="0"/>
        <c:auto val="1"/>
        <c:lblAlgn val="ctr"/>
        <c:lblOffset val="100"/>
        <c:noMultiLvlLbl val="0"/>
      </c:catAx>
      <c:valAx>
        <c:axId val="58712286"/>
        <c:scaling>
          <c:orientation val="minMax"/>
          <c:max val="700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sz="7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pl-PL" sz="700" b="0" strike="noStrike" spc="-1">
                    <a:solidFill>
                      <a:srgbClr val="000000"/>
                    </a:solidFill>
                    <a:latin typeface="Arial"/>
                  </a:rPr>
                  <a:t>Natężenie światła [punkty pomiarowe]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700" b="0" strike="noStrike" spc="-1">
                <a:solidFill>
                  <a:srgbClr val="000000"/>
                </a:solidFill>
                <a:latin typeface="Arial"/>
              </a:defRPr>
            </a:pPr>
            <a:endParaRPr lang="pl-PL"/>
          </a:p>
        </c:txPr>
        <c:crossAx val="763835"/>
        <c:crossesAt val="1"/>
        <c:crossBetween val="midCat"/>
      </c:valAx>
      <c:spPr>
        <a:noFill/>
        <a:ln w="0">
          <a:solidFill>
            <a:srgbClr val="B3B3B3"/>
          </a:solidFill>
        </a:ln>
      </c:spPr>
    </c:plotArea>
    <c:plotVisOnly val="0"/>
    <c:dispBlanksAs val="zero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9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US" sz="900" b="0" strike="noStrike" spc="-1">
                <a:solidFill>
                  <a:srgbClr val="000000"/>
                </a:solidFill>
                <a:latin typeface="Arial"/>
              </a:rPr>
              <a:t>Eksperyment </a:t>
            </a:r>
            <a:r>
              <a:rPr lang="pl-PL" sz="900" b="0" strike="noStrike" spc="-1">
                <a:solidFill>
                  <a:srgbClr val="000000"/>
                </a:solidFill>
                <a:latin typeface="Arial"/>
              </a:rPr>
              <a:t>1</a:t>
            </a:r>
            <a:r>
              <a:rPr lang="en-US" sz="900" b="0" strike="noStrike" spc="-1">
                <a:solidFill>
                  <a:srgbClr val="000000"/>
                </a:solidFill>
                <a:latin typeface="Arial"/>
              </a:rPr>
              <a:t>: </a:t>
            </a:r>
            <a:r>
              <a:rPr lang="pl-PL" sz="900" b="0" strike="noStrike" spc="-1">
                <a:solidFill>
                  <a:srgbClr val="000000"/>
                </a:solidFill>
                <a:latin typeface="Arial"/>
              </a:rPr>
              <a:t>ś</a:t>
            </a:r>
            <a:r>
              <a:rPr lang="en-US" sz="900" b="0" strike="noStrike" spc="-1">
                <a:solidFill>
                  <a:srgbClr val="000000"/>
                </a:solidFill>
                <a:latin typeface="Arial"/>
              </a:rPr>
              <a:t>rednie godzinowe emitowane światło otoczeni</a:t>
            </a:r>
            <a:r>
              <a:rPr lang="pl-PL" sz="900" b="0" strike="noStrike" spc="-1">
                <a:solidFill>
                  <a:srgbClr val="000000"/>
                </a:solidFill>
                <a:latin typeface="Arial"/>
              </a:rPr>
              <a:t>a</a:t>
            </a:r>
            <a:r>
              <a:rPr lang="pl-PL" sz="900" b="0" strike="noStrike" spc="-1" baseline="0">
                <a:solidFill>
                  <a:srgbClr val="000000"/>
                </a:solidFill>
                <a:latin typeface="Arial"/>
              </a:rPr>
              <a:t> przez panel LED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Sheet1!$CE$41</c:f>
              <c:strCache>
                <c:ptCount val="1"/>
                <c:pt idx="0">
                  <c:v>415 (nm)</c:v>
                </c:pt>
              </c:strCache>
            </c:strRef>
          </c:tx>
          <c:spPr>
            <a:ln w="28800">
              <a:solidFill>
                <a:srgbClr val="55308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pl-P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Sheet1!$CD$42:$CD$65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Sheet1!$CE$42:$CE$65</c:f>
              <c:numCache>
                <c:formatCode>#,##0.00</c:formatCode>
                <c:ptCount val="24"/>
                <c:pt idx="0">
                  <c:v>0.28999999999999998</c:v>
                </c:pt>
                <c:pt idx="1">
                  <c:v>5.81</c:v>
                </c:pt>
                <c:pt idx="2">
                  <c:v>0</c:v>
                </c:pt>
                <c:pt idx="3">
                  <c:v>0</c:v>
                </c:pt>
                <c:pt idx="4">
                  <c:v>26.05</c:v>
                </c:pt>
                <c:pt idx="5">
                  <c:v>654.19000000000005</c:v>
                </c:pt>
                <c:pt idx="6">
                  <c:v>2008.24</c:v>
                </c:pt>
                <c:pt idx="7">
                  <c:v>1367.29</c:v>
                </c:pt>
                <c:pt idx="8">
                  <c:v>8779.19</c:v>
                </c:pt>
                <c:pt idx="9">
                  <c:v>7395.67</c:v>
                </c:pt>
                <c:pt idx="10">
                  <c:v>7959.48</c:v>
                </c:pt>
                <c:pt idx="11">
                  <c:v>6447.67</c:v>
                </c:pt>
                <c:pt idx="12">
                  <c:v>5976.71</c:v>
                </c:pt>
                <c:pt idx="13">
                  <c:v>5600.52</c:v>
                </c:pt>
                <c:pt idx="14">
                  <c:v>5233.8100000000004</c:v>
                </c:pt>
                <c:pt idx="15">
                  <c:v>5406.67</c:v>
                </c:pt>
                <c:pt idx="16">
                  <c:v>5080.8599999999997</c:v>
                </c:pt>
                <c:pt idx="17">
                  <c:v>4802.4799999999996</c:v>
                </c:pt>
                <c:pt idx="18">
                  <c:v>3847.38</c:v>
                </c:pt>
                <c:pt idx="19">
                  <c:v>3496.95</c:v>
                </c:pt>
                <c:pt idx="20">
                  <c:v>140.19</c:v>
                </c:pt>
                <c:pt idx="21">
                  <c:v>28.1</c:v>
                </c:pt>
                <c:pt idx="22">
                  <c:v>28.38</c:v>
                </c:pt>
                <c:pt idx="23">
                  <c:v>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D-4F8A-85E7-EB3BDE8C3C05}"/>
            </c:ext>
          </c:extLst>
        </c:ser>
        <c:ser>
          <c:idx val="1"/>
          <c:order val="1"/>
          <c:tx>
            <c:strRef>
              <c:f>Sheet1!$CF$41</c:f>
              <c:strCache>
                <c:ptCount val="1"/>
                <c:pt idx="0">
                  <c:v>445 (nm)</c:v>
                </c:pt>
              </c:strCache>
            </c:strRef>
          </c:tx>
          <c:spPr>
            <a:ln w="28800">
              <a:solidFill>
                <a:srgbClr val="2A609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pl-P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Sheet1!$CD$42:$CD$65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Sheet1!$CF$42:$CF$65</c:f>
              <c:numCache>
                <c:formatCode>#,##0.00</c:formatCode>
                <c:ptCount val="24"/>
                <c:pt idx="0">
                  <c:v>0.62</c:v>
                </c:pt>
                <c:pt idx="1">
                  <c:v>12.38</c:v>
                </c:pt>
                <c:pt idx="2">
                  <c:v>0</c:v>
                </c:pt>
                <c:pt idx="3">
                  <c:v>0.05</c:v>
                </c:pt>
                <c:pt idx="4">
                  <c:v>42.95</c:v>
                </c:pt>
                <c:pt idx="5">
                  <c:v>930.29</c:v>
                </c:pt>
                <c:pt idx="6">
                  <c:v>3165.19</c:v>
                </c:pt>
                <c:pt idx="7">
                  <c:v>3092.67</c:v>
                </c:pt>
                <c:pt idx="8">
                  <c:v>17220.240000000002</c:v>
                </c:pt>
                <c:pt idx="9">
                  <c:v>14321.24</c:v>
                </c:pt>
                <c:pt idx="10">
                  <c:v>15126.95</c:v>
                </c:pt>
                <c:pt idx="11">
                  <c:v>12662.95</c:v>
                </c:pt>
                <c:pt idx="12">
                  <c:v>12018.86</c:v>
                </c:pt>
                <c:pt idx="13">
                  <c:v>11516.1</c:v>
                </c:pt>
                <c:pt idx="14">
                  <c:v>10873.19</c:v>
                </c:pt>
                <c:pt idx="15">
                  <c:v>11033.57</c:v>
                </c:pt>
                <c:pt idx="16">
                  <c:v>10483.620000000001</c:v>
                </c:pt>
                <c:pt idx="17">
                  <c:v>10055.14</c:v>
                </c:pt>
                <c:pt idx="18">
                  <c:v>8621.48</c:v>
                </c:pt>
                <c:pt idx="19">
                  <c:v>8079.57</c:v>
                </c:pt>
                <c:pt idx="20">
                  <c:v>251.24</c:v>
                </c:pt>
                <c:pt idx="21">
                  <c:v>51.62</c:v>
                </c:pt>
                <c:pt idx="22">
                  <c:v>53.76</c:v>
                </c:pt>
                <c:pt idx="23">
                  <c:v>4.29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5D-4F8A-85E7-EB3BDE8C3C05}"/>
            </c:ext>
          </c:extLst>
        </c:ser>
        <c:ser>
          <c:idx val="2"/>
          <c:order val="2"/>
          <c:tx>
            <c:strRef>
              <c:f>Sheet1!$CG$41</c:f>
              <c:strCache>
                <c:ptCount val="1"/>
                <c:pt idx="0">
                  <c:v>480 (nm)</c:v>
                </c:pt>
              </c:strCache>
            </c:strRef>
          </c:tx>
          <c:spPr>
            <a:ln w="28800">
              <a:solidFill>
                <a:srgbClr val="729FC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pl-P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Sheet1!$CD$42:$CD$65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Sheet1!$CG$42:$CG$65</c:f>
              <c:numCache>
                <c:formatCode>#,##0.00</c:formatCode>
                <c:ptCount val="24"/>
                <c:pt idx="0">
                  <c:v>0.9</c:v>
                </c:pt>
                <c:pt idx="1">
                  <c:v>16.62</c:v>
                </c:pt>
                <c:pt idx="2">
                  <c:v>0</c:v>
                </c:pt>
                <c:pt idx="3">
                  <c:v>0.05</c:v>
                </c:pt>
                <c:pt idx="4">
                  <c:v>50.67</c:v>
                </c:pt>
                <c:pt idx="5">
                  <c:v>1225.0999999999999</c:v>
                </c:pt>
                <c:pt idx="6">
                  <c:v>4827.95</c:v>
                </c:pt>
                <c:pt idx="7">
                  <c:v>4939</c:v>
                </c:pt>
                <c:pt idx="8">
                  <c:v>46337.62</c:v>
                </c:pt>
                <c:pt idx="9">
                  <c:v>41899.949999999997</c:v>
                </c:pt>
                <c:pt idx="10">
                  <c:v>42903.71</c:v>
                </c:pt>
                <c:pt idx="11">
                  <c:v>39818.1</c:v>
                </c:pt>
                <c:pt idx="12">
                  <c:v>38987.9</c:v>
                </c:pt>
                <c:pt idx="13">
                  <c:v>38364.71</c:v>
                </c:pt>
                <c:pt idx="14">
                  <c:v>38790.949999999997</c:v>
                </c:pt>
                <c:pt idx="15">
                  <c:v>39292.57</c:v>
                </c:pt>
                <c:pt idx="16">
                  <c:v>38636.14</c:v>
                </c:pt>
                <c:pt idx="17">
                  <c:v>38786.480000000003</c:v>
                </c:pt>
                <c:pt idx="18">
                  <c:v>36833.19</c:v>
                </c:pt>
                <c:pt idx="19">
                  <c:v>35495.71</c:v>
                </c:pt>
                <c:pt idx="20">
                  <c:v>348.29</c:v>
                </c:pt>
                <c:pt idx="21">
                  <c:v>67.239999999999995</c:v>
                </c:pt>
                <c:pt idx="22">
                  <c:v>80</c:v>
                </c:pt>
                <c:pt idx="23">
                  <c:v>6.29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5D-4F8A-85E7-EB3BDE8C3C05}"/>
            </c:ext>
          </c:extLst>
        </c:ser>
        <c:ser>
          <c:idx val="3"/>
          <c:order val="3"/>
          <c:tx>
            <c:strRef>
              <c:f>Sheet1!$CH$41</c:f>
              <c:strCache>
                <c:ptCount val="1"/>
                <c:pt idx="0">
                  <c:v>515 (nm)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pl-P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Sheet1!$CD$42:$CD$65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Sheet1!$CH$42:$CH$65</c:f>
              <c:numCache>
                <c:formatCode>#,##0.00</c:formatCode>
                <c:ptCount val="24"/>
                <c:pt idx="0">
                  <c:v>2.0499999999999998</c:v>
                </c:pt>
                <c:pt idx="1">
                  <c:v>28.14</c:v>
                </c:pt>
                <c:pt idx="2">
                  <c:v>0</c:v>
                </c:pt>
                <c:pt idx="3">
                  <c:v>0.05</c:v>
                </c:pt>
                <c:pt idx="4">
                  <c:v>66.86</c:v>
                </c:pt>
                <c:pt idx="5">
                  <c:v>1648.29</c:v>
                </c:pt>
                <c:pt idx="6">
                  <c:v>6611.14</c:v>
                </c:pt>
                <c:pt idx="7">
                  <c:v>6138.14</c:v>
                </c:pt>
                <c:pt idx="8">
                  <c:v>20569.86</c:v>
                </c:pt>
                <c:pt idx="9">
                  <c:v>18098.86</c:v>
                </c:pt>
                <c:pt idx="10">
                  <c:v>19056.48</c:v>
                </c:pt>
                <c:pt idx="11">
                  <c:v>14532.1</c:v>
                </c:pt>
                <c:pt idx="12">
                  <c:v>12826.33</c:v>
                </c:pt>
                <c:pt idx="13">
                  <c:v>11921.43</c:v>
                </c:pt>
                <c:pt idx="14">
                  <c:v>10806.24</c:v>
                </c:pt>
                <c:pt idx="15">
                  <c:v>10832.19</c:v>
                </c:pt>
                <c:pt idx="16">
                  <c:v>9882.57</c:v>
                </c:pt>
                <c:pt idx="17">
                  <c:v>9326.0499999999993</c:v>
                </c:pt>
                <c:pt idx="18">
                  <c:v>7278.33</c:v>
                </c:pt>
                <c:pt idx="19">
                  <c:v>6581.19</c:v>
                </c:pt>
                <c:pt idx="20">
                  <c:v>413.48</c:v>
                </c:pt>
                <c:pt idx="21">
                  <c:v>93.05</c:v>
                </c:pt>
                <c:pt idx="22">
                  <c:v>139.76</c:v>
                </c:pt>
                <c:pt idx="23">
                  <c:v>13.62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5D-4F8A-85E7-EB3BDE8C3C05}"/>
            </c:ext>
          </c:extLst>
        </c:ser>
        <c:ser>
          <c:idx val="4"/>
          <c:order val="4"/>
          <c:tx>
            <c:strRef>
              <c:f>Sheet1!$CI$41</c:f>
              <c:strCache>
                <c:ptCount val="1"/>
                <c:pt idx="0">
                  <c:v>555 (nm)</c:v>
                </c:pt>
              </c:strCache>
            </c:strRef>
          </c:tx>
          <c:spPr>
            <a:ln w="28800">
              <a:solidFill>
                <a:srgbClr val="D4EA6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pl-P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Sheet1!$CD$42:$CD$65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Sheet1!$CI$42:$CI$65</c:f>
              <c:numCache>
                <c:formatCode>#,##0.00</c:formatCode>
                <c:ptCount val="24"/>
                <c:pt idx="0">
                  <c:v>3.33</c:v>
                </c:pt>
                <c:pt idx="1">
                  <c:v>49.38</c:v>
                </c:pt>
                <c:pt idx="2">
                  <c:v>0</c:v>
                </c:pt>
                <c:pt idx="3">
                  <c:v>0.05</c:v>
                </c:pt>
                <c:pt idx="4">
                  <c:v>68.52</c:v>
                </c:pt>
                <c:pt idx="5">
                  <c:v>1909.95</c:v>
                </c:pt>
                <c:pt idx="6">
                  <c:v>8001.67</c:v>
                </c:pt>
                <c:pt idx="7">
                  <c:v>8208.7099999999991</c:v>
                </c:pt>
                <c:pt idx="8">
                  <c:v>31143.71</c:v>
                </c:pt>
                <c:pt idx="9">
                  <c:v>27450.67</c:v>
                </c:pt>
                <c:pt idx="10">
                  <c:v>28395.43</c:v>
                </c:pt>
                <c:pt idx="11">
                  <c:v>22794.1</c:v>
                </c:pt>
                <c:pt idx="12">
                  <c:v>21015.9</c:v>
                </c:pt>
                <c:pt idx="13">
                  <c:v>20460.38</c:v>
                </c:pt>
                <c:pt idx="14">
                  <c:v>18947.669999999998</c:v>
                </c:pt>
                <c:pt idx="15">
                  <c:v>18992.38</c:v>
                </c:pt>
                <c:pt idx="16">
                  <c:v>18344.95</c:v>
                </c:pt>
                <c:pt idx="17">
                  <c:v>17637.189999999999</c:v>
                </c:pt>
                <c:pt idx="18">
                  <c:v>15737.95</c:v>
                </c:pt>
                <c:pt idx="19">
                  <c:v>14851.52</c:v>
                </c:pt>
                <c:pt idx="20">
                  <c:v>453.62</c:v>
                </c:pt>
                <c:pt idx="21">
                  <c:v>128.29</c:v>
                </c:pt>
                <c:pt idx="22">
                  <c:v>237.86</c:v>
                </c:pt>
                <c:pt idx="23">
                  <c:v>21.29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5D-4F8A-85E7-EB3BDE8C3C05}"/>
            </c:ext>
          </c:extLst>
        </c:ser>
        <c:ser>
          <c:idx val="5"/>
          <c:order val="5"/>
          <c:tx>
            <c:strRef>
              <c:f>Sheet1!$CJ$41</c:f>
              <c:strCache>
                <c:ptCount val="1"/>
                <c:pt idx="0">
                  <c:v>590 (nm)</c:v>
                </c:pt>
              </c:strCache>
            </c:strRef>
          </c:tx>
          <c:spPr>
            <a:ln w="28800">
              <a:solidFill>
                <a:srgbClr val="FFFF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pl-P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Sheet1!$CD$42:$CD$65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Sheet1!$CJ$42:$CJ$65</c:f>
              <c:numCache>
                <c:formatCode>#,##0.00</c:formatCode>
                <c:ptCount val="24"/>
                <c:pt idx="0">
                  <c:v>5.48</c:v>
                </c:pt>
                <c:pt idx="1">
                  <c:v>86.76</c:v>
                </c:pt>
                <c:pt idx="2">
                  <c:v>0</c:v>
                </c:pt>
                <c:pt idx="3">
                  <c:v>0.05</c:v>
                </c:pt>
                <c:pt idx="4">
                  <c:v>65.81</c:v>
                </c:pt>
                <c:pt idx="5">
                  <c:v>1982.52</c:v>
                </c:pt>
                <c:pt idx="6">
                  <c:v>8306.0499999999993</c:v>
                </c:pt>
                <c:pt idx="7">
                  <c:v>8784.86</c:v>
                </c:pt>
                <c:pt idx="8">
                  <c:v>19559.86</c:v>
                </c:pt>
                <c:pt idx="9">
                  <c:v>17475.810000000001</c:v>
                </c:pt>
                <c:pt idx="10">
                  <c:v>18605.95</c:v>
                </c:pt>
                <c:pt idx="11">
                  <c:v>12937.81</c:v>
                </c:pt>
                <c:pt idx="12">
                  <c:v>10792.67</c:v>
                </c:pt>
                <c:pt idx="13">
                  <c:v>9836.33</c:v>
                </c:pt>
                <c:pt idx="14">
                  <c:v>8435.3799999999992</c:v>
                </c:pt>
                <c:pt idx="15">
                  <c:v>8306.52</c:v>
                </c:pt>
                <c:pt idx="16">
                  <c:v>7315.9</c:v>
                </c:pt>
                <c:pt idx="17">
                  <c:v>6645.43</c:v>
                </c:pt>
                <c:pt idx="18">
                  <c:v>4312.8599999999997</c:v>
                </c:pt>
                <c:pt idx="19">
                  <c:v>3448.76</c:v>
                </c:pt>
                <c:pt idx="20">
                  <c:v>385.62</c:v>
                </c:pt>
                <c:pt idx="21">
                  <c:v>200.19</c:v>
                </c:pt>
                <c:pt idx="22">
                  <c:v>419.67</c:v>
                </c:pt>
                <c:pt idx="2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5D-4F8A-85E7-EB3BDE8C3C05}"/>
            </c:ext>
          </c:extLst>
        </c:ser>
        <c:ser>
          <c:idx val="6"/>
          <c:order val="6"/>
          <c:tx>
            <c:strRef>
              <c:f>Sheet1!$CK$41</c:f>
              <c:strCache>
                <c:ptCount val="1"/>
                <c:pt idx="0">
                  <c:v>630 (nm)</c:v>
                </c:pt>
              </c:strCache>
            </c:strRef>
          </c:tx>
          <c:spPr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pl-P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Sheet1!$CD$42:$CD$65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Sheet1!$CK$42:$CK$65</c:f>
              <c:numCache>
                <c:formatCode>#,##0.00</c:formatCode>
                <c:ptCount val="24"/>
                <c:pt idx="0">
                  <c:v>7.62</c:v>
                </c:pt>
                <c:pt idx="1">
                  <c:v>95.05</c:v>
                </c:pt>
                <c:pt idx="2">
                  <c:v>0</c:v>
                </c:pt>
                <c:pt idx="3">
                  <c:v>0.19</c:v>
                </c:pt>
                <c:pt idx="4">
                  <c:v>82.95</c:v>
                </c:pt>
                <c:pt idx="5">
                  <c:v>2727.19</c:v>
                </c:pt>
                <c:pt idx="6">
                  <c:v>11700.1</c:v>
                </c:pt>
                <c:pt idx="7">
                  <c:v>11946.52</c:v>
                </c:pt>
                <c:pt idx="8">
                  <c:v>49457.48</c:v>
                </c:pt>
                <c:pt idx="9">
                  <c:v>34139.67</c:v>
                </c:pt>
                <c:pt idx="10">
                  <c:v>35050.57</c:v>
                </c:pt>
                <c:pt idx="11">
                  <c:v>28052.38</c:v>
                </c:pt>
                <c:pt idx="12">
                  <c:v>26850.9</c:v>
                </c:pt>
                <c:pt idx="13">
                  <c:v>24828.19</c:v>
                </c:pt>
                <c:pt idx="14">
                  <c:v>22582.71</c:v>
                </c:pt>
                <c:pt idx="15">
                  <c:v>22822.71</c:v>
                </c:pt>
                <c:pt idx="16">
                  <c:v>21759.95</c:v>
                </c:pt>
                <c:pt idx="17">
                  <c:v>20921.43</c:v>
                </c:pt>
                <c:pt idx="18">
                  <c:v>18091.759999999998</c:v>
                </c:pt>
                <c:pt idx="19">
                  <c:v>17198.810000000001</c:v>
                </c:pt>
                <c:pt idx="20">
                  <c:v>469.38</c:v>
                </c:pt>
                <c:pt idx="21">
                  <c:v>202.67</c:v>
                </c:pt>
                <c:pt idx="22">
                  <c:v>468.29</c:v>
                </c:pt>
                <c:pt idx="23">
                  <c:v>51.24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5D-4F8A-85E7-EB3BDE8C3C05}"/>
            </c:ext>
          </c:extLst>
        </c:ser>
        <c:ser>
          <c:idx val="7"/>
          <c:order val="7"/>
          <c:tx>
            <c:strRef>
              <c:f>Sheet1!$CL$41</c:f>
              <c:strCache>
                <c:ptCount val="1"/>
                <c:pt idx="0">
                  <c:v>680 (nm)</c:v>
                </c:pt>
              </c:strCache>
            </c:strRef>
          </c:tx>
          <c:spPr>
            <a:ln w="28800">
              <a:solidFill>
                <a:srgbClr val="BF004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pl-P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Sheet1!$CD$42:$CD$65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Sheet1!$CL$42:$CL$65</c:f>
              <c:numCache>
                <c:formatCode>#,##0.00</c:formatCode>
                <c:ptCount val="24"/>
                <c:pt idx="0">
                  <c:v>6.71</c:v>
                </c:pt>
                <c:pt idx="1">
                  <c:v>58.48</c:v>
                </c:pt>
                <c:pt idx="2">
                  <c:v>0</c:v>
                </c:pt>
                <c:pt idx="3">
                  <c:v>0.05</c:v>
                </c:pt>
                <c:pt idx="4">
                  <c:v>142.52000000000001</c:v>
                </c:pt>
                <c:pt idx="5">
                  <c:v>3908.71</c:v>
                </c:pt>
                <c:pt idx="6">
                  <c:v>15320.05</c:v>
                </c:pt>
                <c:pt idx="7">
                  <c:v>15716.52</c:v>
                </c:pt>
                <c:pt idx="8">
                  <c:v>40648.19</c:v>
                </c:pt>
                <c:pt idx="9">
                  <c:v>34722.239999999998</c:v>
                </c:pt>
                <c:pt idx="10">
                  <c:v>36931.81</c:v>
                </c:pt>
                <c:pt idx="11">
                  <c:v>28709.67</c:v>
                </c:pt>
                <c:pt idx="12">
                  <c:v>25631.05</c:v>
                </c:pt>
                <c:pt idx="13">
                  <c:v>24248.52</c:v>
                </c:pt>
                <c:pt idx="14">
                  <c:v>21952.240000000002</c:v>
                </c:pt>
                <c:pt idx="15">
                  <c:v>21876.95</c:v>
                </c:pt>
                <c:pt idx="16">
                  <c:v>20530.57</c:v>
                </c:pt>
                <c:pt idx="17">
                  <c:v>19528</c:v>
                </c:pt>
                <c:pt idx="18">
                  <c:v>15844.9</c:v>
                </c:pt>
                <c:pt idx="19">
                  <c:v>14982</c:v>
                </c:pt>
                <c:pt idx="20">
                  <c:v>629.52</c:v>
                </c:pt>
                <c:pt idx="21">
                  <c:v>141.47999999999999</c:v>
                </c:pt>
                <c:pt idx="22">
                  <c:v>291.33</c:v>
                </c:pt>
                <c:pt idx="23">
                  <c:v>44.33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5D-4F8A-85E7-EB3BDE8C3C05}"/>
            </c:ext>
          </c:extLst>
        </c:ser>
        <c:ser>
          <c:idx val="8"/>
          <c:order val="8"/>
          <c:tx>
            <c:strRef>
              <c:f>Sheet1!$CM$41</c:f>
              <c:strCache>
                <c:ptCount val="1"/>
                <c:pt idx="0">
                  <c:v>780 (nm)</c:v>
                </c:pt>
              </c:strCache>
            </c:strRef>
          </c:tx>
          <c:spPr>
            <a:ln w="28800">
              <a:solidFill>
                <a:srgbClr val="61172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pl-P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Sheet1!$CD$42:$CD$65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Sheet1!$CM$42:$CM$65</c:f>
              <c:numCache>
                <c:formatCode>#,##0.00</c:formatCode>
                <c:ptCount val="24"/>
                <c:pt idx="0">
                  <c:v>13.62</c:v>
                </c:pt>
                <c:pt idx="1">
                  <c:v>117.43</c:v>
                </c:pt>
                <c:pt idx="2">
                  <c:v>0</c:v>
                </c:pt>
                <c:pt idx="3">
                  <c:v>0.14000000000000001</c:v>
                </c:pt>
                <c:pt idx="4">
                  <c:v>219.67</c:v>
                </c:pt>
                <c:pt idx="5">
                  <c:v>4929.8100000000004</c:v>
                </c:pt>
                <c:pt idx="6">
                  <c:v>20619.86</c:v>
                </c:pt>
                <c:pt idx="7">
                  <c:v>19448.95</c:v>
                </c:pt>
                <c:pt idx="8">
                  <c:v>52288.62</c:v>
                </c:pt>
                <c:pt idx="9">
                  <c:v>53782.33</c:v>
                </c:pt>
                <c:pt idx="10">
                  <c:v>57024.29</c:v>
                </c:pt>
                <c:pt idx="11">
                  <c:v>58204.1</c:v>
                </c:pt>
                <c:pt idx="12">
                  <c:v>55231.05</c:v>
                </c:pt>
                <c:pt idx="13">
                  <c:v>53777.62</c:v>
                </c:pt>
                <c:pt idx="14">
                  <c:v>54287.1</c:v>
                </c:pt>
                <c:pt idx="15">
                  <c:v>54737.760000000002</c:v>
                </c:pt>
                <c:pt idx="16">
                  <c:v>54176.43</c:v>
                </c:pt>
                <c:pt idx="17">
                  <c:v>53219.57</c:v>
                </c:pt>
                <c:pt idx="18">
                  <c:v>47072.14</c:v>
                </c:pt>
                <c:pt idx="19">
                  <c:v>46391.9</c:v>
                </c:pt>
                <c:pt idx="20">
                  <c:v>477.86</c:v>
                </c:pt>
                <c:pt idx="21">
                  <c:v>202.95</c:v>
                </c:pt>
                <c:pt idx="22">
                  <c:v>619.52</c:v>
                </c:pt>
                <c:pt idx="23">
                  <c:v>77.14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5D-4F8A-85E7-EB3BDE8C3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6976029"/>
        <c:axId val="15976731"/>
      </c:lineChart>
      <c:catAx>
        <c:axId val="36976029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sz="7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pl-PL" sz="700" b="0" strike="noStrike" spc="-1">
                    <a:solidFill>
                      <a:srgbClr val="000000"/>
                    </a:solidFill>
                    <a:latin typeface="Arial"/>
                  </a:rPr>
                  <a:t>Godzina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h:mm;@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 rot="-2700000" vert="horz"/>
          <a:lstStyle/>
          <a:p>
            <a:pPr>
              <a:defRPr sz="700" b="0" strike="noStrike" spc="-1">
                <a:solidFill>
                  <a:srgbClr val="000000"/>
                </a:solidFill>
                <a:latin typeface="Arial"/>
              </a:defRPr>
            </a:pPr>
            <a:endParaRPr lang="pl-PL"/>
          </a:p>
        </c:txPr>
        <c:crossAx val="15976731"/>
        <c:crosses val="autoZero"/>
        <c:auto val="0"/>
        <c:lblAlgn val="ctr"/>
        <c:lblOffset val="100"/>
        <c:noMultiLvlLbl val="0"/>
      </c:catAx>
      <c:valAx>
        <c:axId val="15976731"/>
        <c:scaling>
          <c:orientation val="minMax"/>
          <c:max val="70000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7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pl-PL" sz="700" b="0" strike="noStrike" spc="-1">
                    <a:solidFill>
                      <a:srgbClr val="000000"/>
                    </a:solidFill>
                    <a:latin typeface="Arial"/>
                  </a:rPr>
                  <a:t>Natężenie światła [punkty pomiarowe]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700" b="0" strike="noStrike" spc="-1">
                <a:solidFill>
                  <a:srgbClr val="000000"/>
                </a:solidFill>
                <a:latin typeface="Arial"/>
              </a:defRPr>
            </a:pPr>
            <a:endParaRPr lang="pl-PL"/>
          </a:p>
        </c:txPr>
        <c:crossAx val="36976029"/>
        <c:crossesAt val="1"/>
        <c:crossBetween val="midCat"/>
        <c:majorUnit val="10000"/>
        <c:minorUnit val="1000"/>
      </c:valAx>
      <c:spPr>
        <a:noFill/>
        <a:ln w="0">
          <a:solidFill>
            <a:srgbClr val="B3B3B3"/>
          </a:solidFill>
        </a:ln>
      </c:spPr>
    </c:plotArea>
    <c:legend>
      <c:legendPos val="t"/>
      <c:layout/>
      <c:overlay val="0"/>
      <c:spPr>
        <a:noFill/>
        <a:ln w="0">
          <a:noFill/>
        </a:ln>
      </c:spPr>
      <c:txPr>
        <a:bodyPr/>
        <a:lstStyle/>
        <a:p>
          <a:pPr>
            <a:defRPr sz="700" b="0" strike="noStrike" spc="-1">
              <a:solidFill>
                <a:srgbClr val="000000"/>
              </a:solidFill>
              <a:latin typeface="Arial"/>
            </a:defRPr>
          </a:pPr>
          <a:endParaRPr lang="pl-PL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Eksperyment </a:t>
            </a:r>
            <a:r>
              <a:rPr lang="pl-PL" sz="900"/>
              <a:t>1</a:t>
            </a:r>
            <a:r>
              <a:rPr lang="en-US" sz="900"/>
              <a:t>: Spektrum światła panelu LED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Arkusz1!$D$13</c:f>
              <c:strCache>
                <c:ptCount val="1"/>
                <c:pt idx="0">
                  <c:v>Poziom oświetlenia</c:v>
                </c:pt>
              </c:strCache>
            </c:strRef>
          </c:tx>
          <c:spPr>
            <a:gradFill flip="none" rotWithShape="1">
              <a:gsLst>
                <a:gs pos="3000">
                  <a:srgbClr val="4600FF"/>
                </a:gs>
                <a:gs pos="58000">
                  <a:srgbClr val="FF0000"/>
                </a:gs>
                <a:gs pos="47000">
                  <a:srgbClr val="FFAA00"/>
                </a:gs>
                <a:gs pos="39000">
                  <a:srgbClr val="AAFF00"/>
                </a:gs>
                <a:gs pos="12000">
                  <a:srgbClr val="0052FF"/>
                </a:gs>
                <a:gs pos="29000">
                  <a:srgbClr val="00FF55"/>
                </a:gs>
                <a:gs pos="20000">
                  <a:srgbClr val="00FFE1"/>
                </a:gs>
                <a:gs pos="100000">
                  <a:srgbClr val="640000"/>
                </a:gs>
                <a:gs pos="70000">
                  <a:srgbClr val="AA0000"/>
                </a:gs>
              </a:gsLst>
              <a:lin ang="0" scaled="1"/>
              <a:tileRect/>
            </a:gra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[1]Wykresy!$D$11:$AE$11</c15:sqref>
                  </c15:fullRef>
                </c:ext>
              </c:extLst>
              <c:f>[1]Wykresy!$E$11:$AC$11</c:f>
              <c:numCache>
                <c:formatCode>General</c:formatCode>
                <c:ptCount val="25"/>
                <c:pt idx="0">
                  <c:v>415</c:v>
                </c:pt>
                <c:pt idx="1">
                  <c:v>430</c:v>
                </c:pt>
                <c:pt idx="2">
                  <c:v>445</c:v>
                </c:pt>
                <c:pt idx="3">
                  <c:v>460</c:v>
                </c:pt>
                <c:pt idx="4">
                  <c:v>475</c:v>
                </c:pt>
                <c:pt idx="5">
                  <c:v>490</c:v>
                </c:pt>
                <c:pt idx="6">
                  <c:v>505</c:v>
                </c:pt>
                <c:pt idx="7">
                  <c:v>520</c:v>
                </c:pt>
                <c:pt idx="8">
                  <c:v>535</c:v>
                </c:pt>
                <c:pt idx="9">
                  <c:v>550</c:v>
                </c:pt>
                <c:pt idx="10">
                  <c:v>565</c:v>
                </c:pt>
                <c:pt idx="11">
                  <c:v>580</c:v>
                </c:pt>
                <c:pt idx="12">
                  <c:v>595</c:v>
                </c:pt>
                <c:pt idx="13">
                  <c:v>610</c:v>
                </c:pt>
                <c:pt idx="14">
                  <c:v>625</c:v>
                </c:pt>
                <c:pt idx="15">
                  <c:v>640</c:v>
                </c:pt>
                <c:pt idx="16">
                  <c:v>655</c:v>
                </c:pt>
                <c:pt idx="17">
                  <c:v>670</c:v>
                </c:pt>
                <c:pt idx="18">
                  <c:v>685</c:v>
                </c:pt>
                <c:pt idx="19">
                  <c:v>700</c:v>
                </c:pt>
                <c:pt idx="20">
                  <c:v>715</c:v>
                </c:pt>
                <c:pt idx="21">
                  <c:v>730</c:v>
                </c:pt>
                <c:pt idx="22">
                  <c:v>745</c:v>
                </c:pt>
                <c:pt idx="23">
                  <c:v>760</c:v>
                </c:pt>
                <c:pt idx="24">
                  <c:v>775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Arkusz1!$F$14:$AD$14</c15:sqref>
                  </c15:fullRef>
                </c:ext>
              </c:extLst>
              <c:f>Arkusz1!$G$14:$AD$14</c:f>
              <c:numCache>
                <c:formatCode>0.00</c:formatCode>
                <c:ptCount val="24"/>
                <c:pt idx="0">
                  <c:v>4664.7149999999965</c:v>
                </c:pt>
                <c:pt idx="1" formatCode="#,##0.00">
                  <c:v>6234.08</c:v>
                </c:pt>
                <c:pt idx="2">
                  <c:v>13277.64499999999</c:v>
                </c:pt>
                <c:pt idx="3" formatCode="#,##0.00">
                  <c:v>20321.21</c:v>
                </c:pt>
                <c:pt idx="4">
                  <c:v>15865.059999999998</c:v>
                </c:pt>
                <c:pt idx="5">
                  <c:v>11408.909999999974</c:v>
                </c:pt>
                <c:pt idx="6" formatCode="#,##0.00">
                  <c:v>6952.76</c:v>
                </c:pt>
                <c:pt idx="7">
                  <c:v>9202.5149999999994</c:v>
                </c:pt>
                <c:pt idx="8" formatCode="#,##0.00">
                  <c:v>11452.27</c:v>
                </c:pt>
                <c:pt idx="9">
                  <c:v>9689.6300000000047</c:v>
                </c:pt>
                <c:pt idx="10">
                  <c:v>7926.9900000000052</c:v>
                </c:pt>
                <c:pt idx="11" formatCode="#,##0.00">
                  <c:v>6164.35</c:v>
                </c:pt>
                <c:pt idx="12" formatCode="General">
                  <c:v>10363.584999999992</c:v>
                </c:pt>
                <c:pt idx="13" formatCode="#,##0.00">
                  <c:v>14562.82</c:v>
                </c:pt>
                <c:pt idx="14" formatCode="General">
                  <c:v>14483.217500000001</c:v>
                </c:pt>
                <c:pt idx="15" formatCode="General">
                  <c:v>14403.615</c:v>
                </c:pt>
                <c:pt idx="16" formatCode="General">
                  <c:v>14324.012500000001</c:v>
                </c:pt>
                <c:pt idx="17" formatCode="#,##0.00">
                  <c:v>14244.41</c:v>
                </c:pt>
                <c:pt idx="18" formatCode="General">
                  <c:v>16640.618333333332</c:v>
                </c:pt>
                <c:pt idx="19" formatCode="General">
                  <c:v>19036.82666666666</c:v>
                </c:pt>
                <c:pt idx="20" formatCode="General">
                  <c:v>21433.035000000003</c:v>
                </c:pt>
                <c:pt idx="21" formatCode="General">
                  <c:v>23829.243333333332</c:v>
                </c:pt>
                <c:pt idx="22" formatCode="General">
                  <c:v>26225.451666666675</c:v>
                </c:pt>
                <c:pt idx="23" formatCode="#,##0.00">
                  <c:v>28621.66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0-4BDE-A998-7FB46D73C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058367"/>
        <c:axId val="404059199"/>
      </c:areaChart>
      <c:catAx>
        <c:axId val="40405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/>
                  <a:t>Długość fali [nm]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4059199"/>
        <c:crosses val="autoZero"/>
        <c:auto val="1"/>
        <c:lblAlgn val="ctr"/>
        <c:lblOffset val="100"/>
        <c:noMultiLvlLbl val="0"/>
      </c:catAx>
      <c:valAx>
        <c:axId val="404059199"/>
        <c:scaling>
          <c:orientation val="minMax"/>
          <c:max val="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/>
                  <a:t>Natężenie światła [punkty pomiarowe]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4058367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miter lim="800000"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97</xdr:col>
      <xdr:colOff>352743</xdr:colOff>
      <xdr:row>46</xdr:row>
      <xdr:rowOff>32254</xdr:rowOff>
    </xdr:from>
    <xdr:to>
      <xdr:col>120</xdr:col>
      <xdr:colOff>13607</xdr:colOff>
      <xdr:row>83</xdr:row>
      <xdr:rowOff>108857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120</xdr:col>
      <xdr:colOff>351136</xdr:colOff>
      <xdr:row>45</xdr:row>
      <xdr:rowOff>112153</xdr:rowOff>
    </xdr:from>
    <xdr:to>
      <xdr:col>138</xdr:col>
      <xdr:colOff>619124</xdr:colOff>
      <xdr:row>83</xdr:row>
      <xdr:rowOff>166686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59</xdr:col>
      <xdr:colOff>857250</xdr:colOff>
      <xdr:row>78</xdr:row>
      <xdr:rowOff>57150</xdr:rowOff>
    </xdr:from>
    <xdr:to>
      <xdr:col>73</xdr:col>
      <xdr:colOff>610776</xdr:colOff>
      <xdr:row>116</xdr:row>
      <xdr:rowOff>3150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73</xdr:col>
      <xdr:colOff>724872</xdr:colOff>
      <xdr:row>77</xdr:row>
      <xdr:rowOff>19608</xdr:rowOff>
    </xdr:from>
    <xdr:to>
      <xdr:col>90</xdr:col>
      <xdr:colOff>685800</xdr:colOff>
      <xdr:row>117</xdr:row>
      <xdr:rowOff>76200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462643</xdr:colOff>
      <xdr:row>19</xdr:row>
      <xdr:rowOff>0</xdr:rowOff>
    </xdr:from>
    <xdr:to>
      <xdr:col>15</xdr:col>
      <xdr:colOff>504658</xdr:colOff>
      <xdr:row>36</xdr:row>
      <xdr:rowOff>185304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vironmental_data%20-%20drugi%20eksperyment%20&#8212;%20kop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Wykresy"/>
    </sheetNames>
    <sheetDataSet>
      <sheetData sheetId="0">
        <row r="34">
          <cell r="BW34">
            <v>415</v>
          </cell>
        </row>
      </sheetData>
      <sheetData sheetId="1">
        <row r="11">
          <cell r="E11">
            <v>415</v>
          </cell>
          <cell r="F11">
            <v>430</v>
          </cell>
          <cell r="G11">
            <v>445</v>
          </cell>
          <cell r="H11">
            <v>460</v>
          </cell>
          <cell r="I11">
            <v>475</v>
          </cell>
          <cell r="J11">
            <v>490</v>
          </cell>
          <cell r="K11">
            <v>505</v>
          </cell>
          <cell r="L11">
            <v>520</v>
          </cell>
          <cell r="M11">
            <v>535</v>
          </cell>
          <cell r="N11">
            <v>550</v>
          </cell>
          <cell r="O11">
            <v>565</v>
          </cell>
          <cell r="P11">
            <v>580</v>
          </cell>
          <cell r="Q11">
            <v>595</v>
          </cell>
          <cell r="R11">
            <v>610</v>
          </cell>
          <cell r="S11">
            <v>625</v>
          </cell>
          <cell r="T11">
            <v>640</v>
          </cell>
          <cell r="U11">
            <v>655</v>
          </cell>
          <cell r="V11">
            <v>670</v>
          </cell>
          <cell r="W11">
            <v>685</v>
          </cell>
          <cell r="X11">
            <v>700</v>
          </cell>
          <cell r="Y11">
            <v>715</v>
          </cell>
          <cell r="Z11">
            <v>730</v>
          </cell>
          <cell r="AA11">
            <v>745</v>
          </cell>
          <cell r="AB11">
            <v>760</v>
          </cell>
          <cell r="AC11">
            <v>775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5"/>
  <sheetViews>
    <sheetView zoomScale="10" zoomScaleNormal="10" workbookViewId="0">
      <selection activeCell="GI156" sqref="GI156"/>
    </sheetView>
  </sheetViews>
  <sheetFormatPr defaultColWidth="8.7109375" defaultRowHeight="15" x14ac:dyDescent="0.25"/>
  <cols>
    <col min="1" max="1" width="33.5703125" style="1" customWidth="1"/>
    <col min="10" max="10" width="14.7109375" style="1" customWidth="1"/>
    <col min="11" max="11" width="15.140625" style="1" customWidth="1"/>
    <col min="27" max="27" width="13" style="1" customWidth="1"/>
    <col min="28" max="28" width="17.42578125" style="1" customWidth="1"/>
    <col min="29" max="29" width="24" style="1" customWidth="1"/>
    <col min="30" max="30" width="18.140625" style="1" customWidth="1"/>
    <col min="31" max="31" width="24.140625" style="1" customWidth="1"/>
    <col min="32" max="32" width="10.85546875" style="1" customWidth="1"/>
    <col min="33" max="33" width="17.7109375" style="1" customWidth="1"/>
    <col min="34" max="35" width="14.85546875" style="1" customWidth="1"/>
    <col min="36" max="36" width="15.28515625" style="1" customWidth="1"/>
    <col min="37" max="37" width="14.7109375" style="1" customWidth="1"/>
    <col min="39" max="39" width="17.7109375" style="1" customWidth="1"/>
    <col min="40" max="40" width="23.5703125" style="1" customWidth="1"/>
    <col min="41" max="41" width="21.140625" style="1" customWidth="1"/>
    <col min="42" max="42" width="13" style="1" customWidth="1"/>
    <col min="43" max="43" width="11.7109375" style="1" customWidth="1"/>
    <col min="44" max="46" width="13.42578125" style="1" customWidth="1"/>
    <col min="47" max="47" width="12.42578125" style="1" customWidth="1"/>
    <col min="48" max="48" width="12.5703125" style="1" customWidth="1"/>
    <col min="49" max="49" width="13.7109375" style="1" customWidth="1"/>
    <col min="50" max="50" width="10.85546875" style="1" customWidth="1"/>
    <col min="57" max="57" width="16.28515625" style="1" customWidth="1"/>
    <col min="59" max="59" width="14.7109375" style="1" customWidth="1"/>
    <col min="60" max="60" width="16.7109375" style="1" customWidth="1"/>
    <col min="61" max="61" width="13.5703125" style="1" customWidth="1"/>
    <col min="62" max="62" width="16.7109375" style="1" customWidth="1"/>
    <col min="64" max="64" width="20" style="1" customWidth="1"/>
    <col min="65" max="65" width="22" style="1" customWidth="1"/>
    <col min="66" max="66" width="22.85546875" style="1" customWidth="1"/>
    <col min="67" max="67" width="12.5703125" style="1" customWidth="1"/>
    <col min="68" max="68" width="13.28515625" style="1" customWidth="1"/>
    <col min="69" max="69" width="13.7109375" style="1" customWidth="1"/>
    <col min="70" max="70" width="12" style="1" customWidth="1"/>
    <col min="71" max="71" width="11.28515625" style="1" customWidth="1"/>
    <col min="72" max="73" width="11.140625" style="1" customWidth="1"/>
    <col min="74" max="75" width="11.42578125" style="1" customWidth="1"/>
    <col min="79" max="79" width="10.28515625" style="1" customWidth="1"/>
    <col min="80" max="81" width="11.42578125" style="1" customWidth="1"/>
    <col min="82" max="83" width="11.85546875" style="1" customWidth="1"/>
    <col min="84" max="84" width="13.140625" style="1" customWidth="1"/>
    <col min="85" max="85" width="12.42578125" style="1" customWidth="1"/>
    <col min="86" max="86" width="10.5703125" style="1" customWidth="1"/>
    <col min="87" max="87" width="17.85546875" style="1" customWidth="1"/>
    <col min="88" max="88" width="22" style="1" customWidth="1"/>
    <col min="89" max="89" width="20" style="1" customWidth="1"/>
    <col min="90" max="90" width="13.7109375" style="1" customWidth="1"/>
    <col min="91" max="93" width="11.42578125" style="1" customWidth="1"/>
    <col min="94" max="94" width="10.5703125" style="1" customWidth="1"/>
    <col min="95" max="96" width="13" style="1" customWidth="1"/>
    <col min="97" max="97" width="12" style="1" customWidth="1"/>
    <col min="98" max="98" width="9.28515625" style="1" customWidth="1"/>
    <col min="103" max="103" width="11.140625" style="1" customWidth="1"/>
    <col min="116" max="116" width="11" style="1" customWidth="1"/>
    <col min="133" max="133" width="12.5703125" style="1" customWidth="1"/>
    <col min="134" max="134" width="10.85546875" style="1" customWidth="1"/>
    <col min="135" max="136" width="10.140625" style="1" customWidth="1"/>
    <col min="137" max="137" width="10.85546875" style="1" customWidth="1"/>
    <col min="138" max="138" width="11.28515625" style="1" customWidth="1"/>
    <col min="139" max="140" width="10.7109375" style="1" customWidth="1"/>
    <col min="141" max="141" width="12.28515625" style="1" customWidth="1"/>
  </cols>
  <sheetData>
    <row r="1" spans="1:141" x14ac:dyDescent="0.25">
      <c r="A1"/>
      <c r="J1"/>
      <c r="K1"/>
      <c r="AC1" s="44" t="s">
        <v>0</v>
      </c>
      <c r="AD1" s="45" t="s">
        <v>10</v>
      </c>
      <c r="AE1" s="46" t="s">
        <v>11</v>
      </c>
      <c r="AF1" s="47" t="s">
        <v>12</v>
      </c>
      <c r="AG1" s="47" t="s">
        <v>13</v>
      </c>
      <c r="AH1" s="47" t="s">
        <v>14</v>
      </c>
      <c r="AI1" s="47" t="s">
        <v>15</v>
      </c>
      <c r="AJ1" s="47" t="s">
        <v>16</v>
      </c>
      <c r="AK1" s="47" t="s">
        <v>17</v>
      </c>
      <c r="AL1" s="47" t="s">
        <v>18</v>
      </c>
      <c r="AM1" s="47" t="s">
        <v>19</v>
      </c>
      <c r="AN1" s="47" t="s">
        <v>20</v>
      </c>
      <c r="AO1" s="47" t="s">
        <v>21</v>
      </c>
      <c r="AP1" s="47" t="s">
        <v>1</v>
      </c>
      <c r="AQ1" s="47" t="s">
        <v>2</v>
      </c>
      <c r="AR1" s="47" t="s">
        <v>3</v>
      </c>
      <c r="AS1" s="47" t="s">
        <v>4</v>
      </c>
      <c r="AT1" s="47" t="s">
        <v>5</v>
      </c>
      <c r="AU1" s="47" t="s">
        <v>6</v>
      </c>
      <c r="AV1" s="47" t="s">
        <v>7</v>
      </c>
      <c r="AW1" s="47" t="s">
        <v>8</v>
      </c>
      <c r="AX1" s="48" t="s">
        <v>9</v>
      </c>
      <c r="AY1" s="43"/>
      <c r="BD1" s="70" t="s">
        <v>22</v>
      </c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0"/>
      <c r="BR1" s="70"/>
      <c r="BS1" s="70"/>
      <c r="BT1" s="70"/>
      <c r="BU1" s="70"/>
      <c r="BV1" s="70"/>
      <c r="BW1" s="70"/>
      <c r="CC1" s="3"/>
      <c r="CD1" s="65" t="s">
        <v>23</v>
      </c>
      <c r="CE1" s="65"/>
      <c r="CF1" s="65"/>
      <c r="CG1" s="65"/>
      <c r="CH1" s="65"/>
      <c r="CI1" s="65"/>
      <c r="CJ1" s="65"/>
      <c r="CK1" s="65"/>
      <c r="CL1" s="65"/>
      <c r="CM1" s="65"/>
      <c r="CY1" s="67" t="s">
        <v>24</v>
      </c>
      <c r="CZ1" s="67"/>
      <c r="DA1" s="67"/>
      <c r="DB1" s="67"/>
      <c r="DC1" s="67"/>
      <c r="DD1" s="67"/>
      <c r="DE1" s="67"/>
      <c r="DF1" s="67"/>
      <c r="DG1" s="67"/>
      <c r="DH1" s="67"/>
      <c r="DI1" s="67"/>
      <c r="DJ1" s="67"/>
      <c r="DK1" s="67"/>
      <c r="DL1" s="67"/>
      <c r="DM1" s="67"/>
      <c r="DN1" s="67"/>
      <c r="DO1" s="67"/>
      <c r="DP1" s="67"/>
      <c r="DQ1" s="67"/>
      <c r="DR1" s="67"/>
      <c r="DS1" s="67"/>
    </row>
    <row r="2" spans="1:141" x14ac:dyDescent="0.25">
      <c r="A2"/>
      <c r="J2"/>
      <c r="K2"/>
      <c r="AC2" s="49">
        <v>45448.0300810185</v>
      </c>
      <c r="AD2" s="60">
        <v>45448</v>
      </c>
      <c r="AE2" s="50">
        <v>0</v>
      </c>
      <c r="AF2" s="51">
        <v>22.61</v>
      </c>
      <c r="AG2" s="51">
        <v>63.78</v>
      </c>
      <c r="AH2" s="51">
        <v>483</v>
      </c>
      <c r="AI2" s="51">
        <v>25.3</v>
      </c>
      <c r="AJ2" s="51">
        <v>22.6</v>
      </c>
      <c r="AK2" s="51">
        <v>602</v>
      </c>
      <c r="AL2" s="51">
        <v>9</v>
      </c>
      <c r="AM2" s="51">
        <v>87</v>
      </c>
      <c r="AN2" s="51">
        <v>247</v>
      </c>
      <c r="AO2" s="51">
        <v>241</v>
      </c>
      <c r="AP2" s="51">
        <v>0</v>
      </c>
      <c r="AQ2" s="51">
        <v>0</v>
      </c>
      <c r="AR2" s="51">
        <v>0</v>
      </c>
      <c r="AS2" s="51">
        <v>0</v>
      </c>
      <c r="AT2" s="51">
        <v>0</v>
      </c>
      <c r="AU2" s="51">
        <v>0</v>
      </c>
      <c r="AV2" s="51">
        <v>0</v>
      </c>
      <c r="AW2" s="51">
        <v>0</v>
      </c>
      <c r="AX2" s="52">
        <v>0</v>
      </c>
      <c r="AY2" s="1"/>
      <c r="BD2" s="8" t="s">
        <v>11</v>
      </c>
      <c r="BE2" s="9" t="s">
        <v>12</v>
      </c>
      <c r="BF2" s="9" t="s">
        <v>13</v>
      </c>
      <c r="BG2" s="9" t="s">
        <v>14</v>
      </c>
      <c r="BH2" s="9" t="s">
        <v>15</v>
      </c>
      <c r="BI2" s="9" t="s">
        <v>16</v>
      </c>
      <c r="BJ2" s="9" t="s">
        <v>17</v>
      </c>
      <c r="BK2" s="9" t="s">
        <v>18</v>
      </c>
      <c r="BL2" s="9" t="s">
        <v>19</v>
      </c>
      <c r="BM2" s="9" t="s">
        <v>20</v>
      </c>
      <c r="BN2" s="9" t="s">
        <v>21</v>
      </c>
      <c r="BO2" s="9" t="s">
        <v>1</v>
      </c>
      <c r="BP2" s="9" t="s">
        <v>2</v>
      </c>
      <c r="BQ2" s="9" t="s">
        <v>3</v>
      </c>
      <c r="BR2" s="9" t="s">
        <v>4</v>
      </c>
      <c r="BS2" s="9" t="s">
        <v>5</v>
      </c>
      <c r="BT2" s="9" t="s">
        <v>6</v>
      </c>
      <c r="BU2" s="9" t="s">
        <v>7</v>
      </c>
      <c r="BV2" s="9" t="s">
        <v>8</v>
      </c>
      <c r="BW2" s="10" t="s">
        <v>25</v>
      </c>
      <c r="CC2" s="3"/>
      <c r="CD2" s="11" t="s">
        <v>11</v>
      </c>
      <c r="CE2" s="2" t="s">
        <v>1</v>
      </c>
      <c r="CF2" s="2" t="s">
        <v>2</v>
      </c>
      <c r="CG2" s="2" t="s">
        <v>3</v>
      </c>
      <c r="CH2" s="2" t="s">
        <v>4</v>
      </c>
      <c r="CI2" s="2" t="s">
        <v>5</v>
      </c>
      <c r="CJ2" s="2" t="s">
        <v>6</v>
      </c>
      <c r="CK2" s="2" t="s">
        <v>7</v>
      </c>
      <c r="CL2" s="2" t="s">
        <v>8</v>
      </c>
      <c r="CM2" s="2" t="s">
        <v>25</v>
      </c>
      <c r="DH2" s="1"/>
      <c r="DI2" s="1"/>
    </row>
    <row r="3" spans="1:141" x14ac:dyDescent="0.25">
      <c r="A3"/>
      <c r="J3"/>
      <c r="K3"/>
      <c r="AC3" s="49">
        <v>45448.071770833303</v>
      </c>
      <c r="AD3" s="60">
        <v>45448</v>
      </c>
      <c r="AE3" s="50">
        <v>4.1666666666666997E-2</v>
      </c>
      <c r="AF3" s="51">
        <v>22.91</v>
      </c>
      <c r="AG3" s="51">
        <v>63.63</v>
      </c>
      <c r="AH3" s="51">
        <v>619</v>
      </c>
      <c r="AI3" s="51">
        <v>24.7</v>
      </c>
      <c r="AJ3" s="51">
        <v>22.2</v>
      </c>
      <c r="AK3" s="51">
        <v>589</v>
      </c>
      <c r="AL3" s="51">
        <v>9</v>
      </c>
      <c r="AM3" s="51">
        <v>84</v>
      </c>
      <c r="AN3" s="51">
        <v>241</v>
      </c>
      <c r="AO3" s="51">
        <v>235</v>
      </c>
      <c r="AP3" s="51">
        <v>0</v>
      </c>
      <c r="AQ3" s="51">
        <v>0</v>
      </c>
      <c r="AR3" s="51">
        <v>0</v>
      </c>
      <c r="AS3" s="51">
        <v>0</v>
      </c>
      <c r="AT3" s="51">
        <v>0</v>
      </c>
      <c r="AU3" s="51">
        <v>0</v>
      </c>
      <c r="AV3" s="51">
        <v>0</v>
      </c>
      <c r="AW3" s="51">
        <v>0</v>
      </c>
      <c r="AX3" s="52">
        <v>0</v>
      </c>
      <c r="AY3" s="1"/>
      <c r="BD3" s="12">
        <v>0</v>
      </c>
      <c r="BE3" s="7">
        <f>ROUND(SUM(AF2,AF26,AF50,AF74,AF98,AF122,AF146,AF170,AF194,AF218,AF242,AF266,AF290,AF314,AF338,AF362,AF386,AF410,AF434,AF458,AF482)/21,2)</f>
        <v>23.8</v>
      </c>
      <c r="BF3" s="7">
        <f t="shared" ref="BF3:BF26" si="0">ROUND(SUM(AG2,AG26,AG50,AG74,AG98,AG122,AG146,AG170,AG194,AG218,AG242,AG266,AG290,AG314,AG338,AG362,AG386,AG410,AG434,AG458,AG482)/21,2)</f>
        <v>57.06</v>
      </c>
      <c r="BG3" s="7">
        <f t="shared" ref="BG3:BG26" si="1">ROUND(SUM(AH2,AH26,AH50,AH74,AH98,AH122,AH146,AH170,AH194,AH218,AH242,AH266,AH290,AH314,AH338,AH362,AH386,AH410,AH434,AH458,AH482)/21,2)</f>
        <v>635.9</v>
      </c>
      <c r="BH3" s="7">
        <f t="shared" ref="BH3:BH26" si="2">ROUND(SUM(AI2,AI26,AI50,AI74,AI98,AI122,AI146,AI170,AI194,AI218,AI242,AI266,AI290,AI314,AI338,AI362,AI386,AI410,AI434,AI458,AI482)/21,2)</f>
        <v>38.17</v>
      </c>
      <c r="BI3" s="7">
        <f t="shared" ref="BI3:BI26" si="3">ROUND(SUM(AJ2,AJ26,AJ50,AJ74,AJ98,AJ122,AJ146,AJ170,AJ194,AJ218,AJ242,AJ266,AJ290,AJ314,AJ338,AJ362,AJ386,AJ410,AJ434,AJ458,AJ482)/21,2)</f>
        <v>21.94</v>
      </c>
      <c r="BJ3" s="7">
        <f t="shared" ref="BJ3:BJ26" si="4">ROUND(SUM(AK2,AK26,AK50,AK74,AK98,AK122,AK146,AK170,AK194,AK218,AK242,AK266,AK290,AK314,AK338,AK362,AK386,AK410,AK434,AK458,AK482)/21,2)</f>
        <v>557.86</v>
      </c>
      <c r="BK3" s="7">
        <f t="shared" ref="BK3:BK26" si="5">ROUND(SUM(AL2,AL26,AL50,AL74,AL98,AL122,AL146,AL170,AL194,AL218,AL242,AL266,AL290,AL314,AL338,AL362,AL386,AL410,AL434,AL458,AL482)/21,2)</f>
        <v>5.53</v>
      </c>
      <c r="BL3" s="7">
        <f t="shared" ref="BL3:BL26" si="6">ROUND(SUM(AM2,AM26,AM50,AM74,AM98,AM122,AM146,AM170,AM194,AM218,AM242,AM266,AM290,AM314,AM338,AM362,AM386,AM410,AM434,AM458,AM482)/21,2)</f>
        <v>77.48</v>
      </c>
      <c r="BM3" s="7">
        <f t="shared" ref="BM3:BM26" si="7">ROUND(SUM(AN2,AN26,AN50,AN74,AN98,AN122,AN146,AN170,AN194,AN218,AN242,AN266,AN290,AN314,AN338,AN362,AN386,AN410,AN434,AN458,AN482)/21,2)</f>
        <v>225.67</v>
      </c>
      <c r="BN3" s="7">
        <f t="shared" ref="BN3:BN26" si="8">ROUND(SUM(AO2,AO26,AO50,AO74,AO98,AO122,AO146,AO170,AO194,AO218,AO242,AO266,AO290,AO314,AO338,AO362,AO386,AO410,AO434,AO458,AO482)/21,2)</f>
        <v>219.52</v>
      </c>
      <c r="BO3" s="7">
        <f t="shared" ref="BO3:BO26" si="9">ROUND(SUM(AP2,AP26,AP50,AP74,AP98,AP122,AP146,AP170,AP194,AP218,AP242,AP266,AP290,AP314,AP338,AP362,AP386,AP410,AP434,AP458,AP482)/21,2)</f>
        <v>0.28999999999999998</v>
      </c>
      <c r="BP3" s="7">
        <f t="shared" ref="BP3:BP26" si="10">ROUND(SUM(AQ2,AQ26,AQ50,AQ74,AQ98,AQ122,AQ146,AQ170,AQ194,AQ218,AQ242,AQ266,AQ290,AQ314,AQ338,AQ362,AQ386,AQ410,AQ434,AQ458,AQ482)/21,2)</f>
        <v>0.62</v>
      </c>
      <c r="BQ3" s="7">
        <f t="shared" ref="BQ3:BQ26" si="11">ROUND(SUM(AR2,AR26,AR50,AR74,AR98,AR122,AR146,AR170,AR194,AR218,AR242,AR266,AR290,AR314,AR338,AR362,AR386,AR410,AR434,AR458,AR482)/21,2)</f>
        <v>0.9</v>
      </c>
      <c r="BR3" s="7">
        <f t="shared" ref="BR3:BR26" si="12">ROUND(SUM(AS2,AS26,AS50,AS74,AS98,AS122,AS146,AS170,AS194,AS218,AS242,AS266,AS290,AS314,AS338,AS362,AS386,AS410,AS434,AS458,AS482)/21,2)</f>
        <v>2.0499999999999998</v>
      </c>
      <c r="BS3" s="7">
        <f t="shared" ref="BS3:BS26" si="13">ROUND(SUM(AT2,AT26,AT50,AT74,AT98,AT122,AT146,AT170,AT194,AT218,AT242,AT266,AT290,AT314,AT338,AT362,AT386,AT410,AT434,AT458,AT482)/21,2)</f>
        <v>3.33</v>
      </c>
      <c r="BT3" s="7">
        <f t="shared" ref="BT3:BT26" si="14">ROUND(SUM(AU2,AU26,AU50,AU74,AU98,AU122,AU146,AU170,AU194,AU218,AU242,AU266,AU290,AU314,AU338,AU362,AU386,AU410,AU434,AU458,AU482)/21,2)</f>
        <v>5.48</v>
      </c>
      <c r="BU3" s="7">
        <f t="shared" ref="BU3:BU26" si="15">ROUND(SUM(AV2,AV26,AV50,AV74,AV98,AV122,AV146,AV170,AV194,AV218,AV242,AV266,AV290,AV314,AV338,AV362,AV386,AV410,AV434,AV458,AV482)/21,2)</f>
        <v>7.62</v>
      </c>
      <c r="BV3" s="7">
        <f t="shared" ref="BV3:BV26" si="16">ROUND(SUM(AW2,AW26,AW50,AW74,AW98,AW122,AW146,AW170,AW194,AW218,AW242,AW266,AW290,AW314,AW338,AW362,AW386,AW410,AW434,AW458,AW482)/21,2)</f>
        <v>6.71</v>
      </c>
      <c r="BW3" s="13">
        <f t="shared" ref="BW3:BW26" si="17">ROUND(SUM(AX2,AX26,AX50,AX74,AX98,AX122,AX146,AX170,AX194,AX218,AX242,AX266,AX290,AX314,AX338,AX362,AX386,AX410,AX434,AX458,AX482)/21,2)</f>
        <v>13.62</v>
      </c>
      <c r="CC3" s="3"/>
      <c r="CD3" s="14">
        <v>0</v>
      </c>
      <c r="CE3" s="15">
        <v>0</v>
      </c>
      <c r="CF3" s="15">
        <v>0</v>
      </c>
      <c r="CG3" s="15">
        <v>0</v>
      </c>
      <c r="CH3" s="15">
        <v>0</v>
      </c>
      <c r="CI3" s="15">
        <v>0</v>
      </c>
      <c r="CJ3" s="15">
        <v>0</v>
      </c>
      <c r="CK3" s="15">
        <v>0</v>
      </c>
      <c r="CL3" s="15">
        <v>0</v>
      </c>
      <c r="CM3" s="15">
        <v>0</v>
      </c>
      <c r="DH3" s="1"/>
      <c r="DI3" s="1"/>
      <c r="EB3" s="16" t="s">
        <v>26</v>
      </c>
      <c r="EC3" s="2" t="s">
        <v>1</v>
      </c>
      <c r="ED3" s="2" t="s">
        <v>2</v>
      </c>
      <c r="EE3" s="2" t="s">
        <v>3</v>
      </c>
      <c r="EF3" s="2" t="s">
        <v>4</v>
      </c>
      <c r="EG3" s="2" t="s">
        <v>5</v>
      </c>
      <c r="EH3" s="2" t="s">
        <v>6</v>
      </c>
      <c r="EI3" s="2" t="s">
        <v>7</v>
      </c>
      <c r="EJ3" s="2" t="s">
        <v>8</v>
      </c>
      <c r="EK3" s="2" t="s">
        <v>25</v>
      </c>
    </row>
    <row r="4" spans="1:141" x14ac:dyDescent="0.25">
      <c r="A4"/>
      <c r="J4"/>
      <c r="K4"/>
      <c r="AC4" s="49">
        <v>45448.113460648201</v>
      </c>
      <c r="AD4" s="60">
        <v>45448</v>
      </c>
      <c r="AE4" s="50">
        <v>8.3333333333333495E-2</v>
      </c>
      <c r="AF4" s="51">
        <v>23.12</v>
      </c>
      <c r="AG4" s="51">
        <v>64.08</v>
      </c>
      <c r="AH4" s="51">
        <v>747</v>
      </c>
      <c r="AI4" s="51">
        <v>23.9</v>
      </c>
      <c r="AJ4" s="51">
        <v>22.3</v>
      </c>
      <c r="AK4" s="51">
        <v>584</v>
      </c>
      <c r="AL4" s="51">
        <v>9</v>
      </c>
      <c r="AM4" s="51">
        <v>83</v>
      </c>
      <c r="AN4" s="51">
        <v>238</v>
      </c>
      <c r="AO4" s="51">
        <v>232</v>
      </c>
      <c r="AP4" s="51">
        <v>0</v>
      </c>
      <c r="AQ4" s="51">
        <v>0</v>
      </c>
      <c r="AR4" s="51">
        <v>0</v>
      </c>
      <c r="AS4" s="51">
        <v>0</v>
      </c>
      <c r="AT4" s="51">
        <v>0</v>
      </c>
      <c r="AU4" s="51">
        <v>0</v>
      </c>
      <c r="AV4" s="51">
        <v>0</v>
      </c>
      <c r="AW4" s="51">
        <v>0</v>
      </c>
      <c r="AX4" s="52">
        <v>0</v>
      </c>
      <c r="AY4" s="1"/>
      <c r="BD4" s="12">
        <v>4.1666666666666699E-2</v>
      </c>
      <c r="BE4" s="7">
        <f t="shared" ref="BE4:BE26" si="18">ROUND(SUM(AF3,AF27,AF51,AF75,AF99,AF123,AF147,AF171,AF195,AF219,AF243,AF267,AF291,AF315,AF339,AF363,AF387,AF411,AF435,AF459,AF483)/21,2)</f>
        <v>23.83</v>
      </c>
      <c r="BF4" s="7">
        <f t="shared" si="0"/>
        <v>57.43</v>
      </c>
      <c r="BG4" s="7">
        <f t="shared" si="1"/>
        <v>711.43</v>
      </c>
      <c r="BH4" s="7">
        <f t="shared" si="2"/>
        <v>38.07</v>
      </c>
      <c r="BI4" s="7">
        <f t="shared" si="3"/>
        <v>21.88</v>
      </c>
      <c r="BJ4" s="7">
        <f t="shared" si="4"/>
        <v>546.1</v>
      </c>
      <c r="BK4" s="7">
        <f t="shared" si="5"/>
        <v>5.54</v>
      </c>
      <c r="BL4" s="7">
        <f t="shared" si="6"/>
        <v>74.900000000000006</v>
      </c>
      <c r="BM4" s="7">
        <f t="shared" si="7"/>
        <v>219.95</v>
      </c>
      <c r="BN4" s="7">
        <f t="shared" si="8"/>
        <v>213.67</v>
      </c>
      <c r="BO4" s="7">
        <f t="shared" si="9"/>
        <v>5.81</v>
      </c>
      <c r="BP4" s="7">
        <f t="shared" si="10"/>
        <v>12.38</v>
      </c>
      <c r="BQ4" s="7">
        <f t="shared" si="11"/>
        <v>16.62</v>
      </c>
      <c r="BR4" s="7">
        <f t="shared" si="12"/>
        <v>28.14</v>
      </c>
      <c r="BS4" s="7">
        <f t="shared" si="13"/>
        <v>49.38</v>
      </c>
      <c r="BT4" s="7">
        <f t="shared" si="14"/>
        <v>86.76</v>
      </c>
      <c r="BU4" s="7">
        <f t="shared" si="15"/>
        <v>95.05</v>
      </c>
      <c r="BV4" s="7">
        <f t="shared" si="16"/>
        <v>58.48</v>
      </c>
      <c r="BW4" s="13">
        <f t="shared" si="17"/>
        <v>117.43</v>
      </c>
      <c r="CC4" s="3"/>
      <c r="CD4" s="14">
        <v>4.1666666666666699E-2</v>
      </c>
      <c r="CE4" s="15">
        <v>0</v>
      </c>
      <c r="CF4" s="15">
        <v>0</v>
      </c>
      <c r="CG4" s="15">
        <v>0</v>
      </c>
      <c r="CH4" s="15">
        <v>0</v>
      </c>
      <c r="CI4" s="15">
        <v>0</v>
      </c>
      <c r="CJ4" s="15">
        <v>0</v>
      </c>
      <c r="CK4" s="15">
        <v>0</v>
      </c>
      <c r="CL4" s="15">
        <v>0</v>
      </c>
      <c r="CM4" s="15">
        <v>0</v>
      </c>
      <c r="DH4" s="1"/>
      <c r="DI4" s="1"/>
      <c r="EB4" s="17">
        <v>0</v>
      </c>
      <c r="EC4" s="18">
        <f t="shared" ref="EC4:EC27" si="19">BO3</f>
        <v>0.28999999999999998</v>
      </c>
      <c r="ED4" s="19">
        <f t="shared" ref="ED4:ED27" si="20">BP3</f>
        <v>0.62</v>
      </c>
      <c r="EE4" s="19">
        <f t="shared" ref="EE4:EE27" si="21">BQ3</f>
        <v>0.9</v>
      </c>
      <c r="EF4" s="19">
        <f t="shared" ref="EF4:EF27" si="22">BR3</f>
        <v>2.0499999999999998</v>
      </c>
      <c r="EG4" s="19">
        <f t="shared" ref="EG4:EG27" si="23">BS3</f>
        <v>3.33</v>
      </c>
      <c r="EH4" s="19">
        <f t="shared" ref="EH4:EH27" si="24">BT3</f>
        <v>5.48</v>
      </c>
      <c r="EI4" s="19">
        <f t="shared" ref="EI4:EI27" si="25">BU3</f>
        <v>7.62</v>
      </c>
      <c r="EJ4" s="19">
        <f t="shared" ref="EJ4:EJ27" si="26">BV3</f>
        <v>6.71</v>
      </c>
      <c r="EK4" s="19">
        <f t="shared" ref="EK4:EK27" si="27">BW3</f>
        <v>13.62</v>
      </c>
    </row>
    <row r="5" spans="1:141" x14ac:dyDescent="0.25">
      <c r="A5"/>
      <c r="J5"/>
      <c r="K5"/>
      <c r="AC5" s="49">
        <v>45448.155150462997</v>
      </c>
      <c r="AD5" s="60">
        <v>45448</v>
      </c>
      <c r="AE5" s="50">
        <v>0.125</v>
      </c>
      <c r="AF5" s="51">
        <v>23.16</v>
      </c>
      <c r="AG5" s="51">
        <v>63.5</v>
      </c>
      <c r="AH5" s="51">
        <v>761</v>
      </c>
      <c r="AI5" s="51">
        <v>23.8</v>
      </c>
      <c r="AJ5" s="51">
        <v>22.4</v>
      </c>
      <c r="AK5" s="51">
        <v>576</v>
      </c>
      <c r="AL5" s="51">
        <v>9</v>
      </c>
      <c r="AM5" s="51">
        <v>81</v>
      </c>
      <c r="AN5" s="51">
        <v>235</v>
      </c>
      <c r="AO5" s="51">
        <v>228</v>
      </c>
      <c r="AP5" s="51">
        <v>0</v>
      </c>
      <c r="AQ5" s="51">
        <v>0</v>
      </c>
      <c r="AR5" s="51">
        <v>0</v>
      </c>
      <c r="AS5" s="51">
        <v>0</v>
      </c>
      <c r="AT5" s="51">
        <v>0</v>
      </c>
      <c r="AU5" s="51">
        <v>0</v>
      </c>
      <c r="AV5" s="51">
        <v>0</v>
      </c>
      <c r="AW5" s="51">
        <v>0</v>
      </c>
      <c r="AX5" s="52">
        <v>0</v>
      </c>
      <c r="AY5" s="1"/>
      <c r="BD5" s="12">
        <v>8.3333333333333301E-2</v>
      </c>
      <c r="BE5" s="7">
        <f t="shared" si="18"/>
        <v>23.8</v>
      </c>
      <c r="BF5" s="7">
        <f t="shared" si="0"/>
        <v>57.26</v>
      </c>
      <c r="BG5" s="7">
        <f t="shared" si="1"/>
        <v>729</v>
      </c>
      <c r="BH5" s="7">
        <f t="shared" si="2"/>
        <v>37.44</v>
      </c>
      <c r="BI5" s="7">
        <f t="shared" si="3"/>
        <v>21.82</v>
      </c>
      <c r="BJ5" s="7">
        <f t="shared" si="4"/>
        <v>542.29</v>
      </c>
      <c r="BK5" s="7">
        <f t="shared" si="5"/>
        <v>5.6</v>
      </c>
      <c r="BL5" s="7">
        <f t="shared" si="6"/>
        <v>74.14</v>
      </c>
      <c r="BM5" s="7">
        <f t="shared" si="7"/>
        <v>218.24</v>
      </c>
      <c r="BN5" s="7">
        <f t="shared" si="8"/>
        <v>211.86</v>
      </c>
      <c r="BO5" s="7">
        <f t="shared" si="9"/>
        <v>0</v>
      </c>
      <c r="BP5" s="7">
        <f t="shared" si="10"/>
        <v>0</v>
      </c>
      <c r="BQ5" s="7">
        <f t="shared" si="11"/>
        <v>0</v>
      </c>
      <c r="BR5" s="7">
        <f t="shared" si="12"/>
        <v>0</v>
      </c>
      <c r="BS5" s="7">
        <f t="shared" si="13"/>
        <v>0</v>
      </c>
      <c r="BT5" s="7">
        <f t="shared" si="14"/>
        <v>0</v>
      </c>
      <c r="BU5" s="7">
        <f t="shared" si="15"/>
        <v>0</v>
      </c>
      <c r="BV5" s="7">
        <f t="shared" si="16"/>
        <v>0</v>
      </c>
      <c r="BW5" s="13">
        <f t="shared" si="17"/>
        <v>0</v>
      </c>
      <c r="CC5" s="3"/>
      <c r="CD5" s="14">
        <v>8.3333333333333301E-2</v>
      </c>
      <c r="CE5" s="15">
        <v>0</v>
      </c>
      <c r="CF5" s="15">
        <v>0</v>
      </c>
      <c r="CG5" s="15">
        <v>0</v>
      </c>
      <c r="CH5" s="15">
        <v>0</v>
      </c>
      <c r="CI5" s="15">
        <v>0</v>
      </c>
      <c r="CJ5" s="15">
        <v>0</v>
      </c>
      <c r="CK5" s="15">
        <v>0</v>
      </c>
      <c r="CL5" s="15">
        <v>0</v>
      </c>
      <c r="CM5" s="15">
        <v>0</v>
      </c>
      <c r="CX5" s="65" t="s">
        <v>27</v>
      </c>
      <c r="CY5" s="65"/>
      <c r="CZ5" s="65"/>
      <c r="DA5" s="65"/>
      <c r="DB5" s="65"/>
      <c r="DC5" s="65"/>
      <c r="DD5" s="65"/>
      <c r="DE5" s="65"/>
      <c r="DF5" s="65"/>
      <c r="DH5" s="1"/>
      <c r="DI5" s="1"/>
      <c r="DK5" s="65" t="s">
        <v>28</v>
      </c>
      <c r="DL5" s="65"/>
      <c r="DM5" s="65"/>
      <c r="DN5" s="65"/>
      <c r="DO5" s="65"/>
      <c r="DP5" s="65"/>
      <c r="DQ5" s="65"/>
      <c r="DR5" s="65"/>
      <c r="DS5" s="65"/>
      <c r="EB5" s="17">
        <v>6.9444444444444501E-4</v>
      </c>
      <c r="EC5" s="18">
        <f t="shared" si="19"/>
        <v>5.81</v>
      </c>
      <c r="ED5" s="19">
        <f t="shared" si="20"/>
        <v>12.38</v>
      </c>
      <c r="EE5" s="19">
        <f t="shared" si="21"/>
        <v>16.62</v>
      </c>
      <c r="EF5" s="19">
        <f t="shared" si="22"/>
        <v>28.14</v>
      </c>
      <c r="EG5" s="19">
        <f t="shared" si="23"/>
        <v>49.38</v>
      </c>
      <c r="EH5" s="19">
        <f t="shared" si="24"/>
        <v>86.76</v>
      </c>
      <c r="EI5" s="19">
        <f t="shared" si="25"/>
        <v>95.05</v>
      </c>
      <c r="EJ5" s="19">
        <f t="shared" si="26"/>
        <v>58.48</v>
      </c>
      <c r="EK5" s="19">
        <f t="shared" si="27"/>
        <v>117.43</v>
      </c>
    </row>
    <row r="6" spans="1:141" x14ac:dyDescent="0.25">
      <c r="A6"/>
      <c r="J6"/>
      <c r="K6"/>
      <c r="AC6" s="49">
        <v>45448.1968402778</v>
      </c>
      <c r="AD6" s="60">
        <v>45448</v>
      </c>
      <c r="AE6" s="50">
        <v>0.16666666666666699</v>
      </c>
      <c r="AF6" s="51">
        <v>23.16</v>
      </c>
      <c r="AG6" s="51">
        <v>64.459999999999994</v>
      </c>
      <c r="AH6" s="51">
        <v>744</v>
      </c>
      <c r="AI6" s="51">
        <v>22.9</v>
      </c>
      <c r="AJ6" s="51">
        <v>22.5</v>
      </c>
      <c r="AK6" s="51">
        <v>569</v>
      </c>
      <c r="AL6" s="51">
        <v>9</v>
      </c>
      <c r="AM6" s="51">
        <v>80</v>
      </c>
      <c r="AN6" s="51">
        <v>231</v>
      </c>
      <c r="AO6" s="51">
        <v>225</v>
      </c>
      <c r="AP6" s="51">
        <v>17</v>
      </c>
      <c r="AQ6" s="51">
        <v>34</v>
      </c>
      <c r="AR6" s="51">
        <v>48</v>
      </c>
      <c r="AS6" s="51">
        <v>55</v>
      </c>
      <c r="AT6" s="51">
        <v>52</v>
      </c>
      <c r="AU6" s="51">
        <v>46</v>
      </c>
      <c r="AV6" s="51">
        <v>60</v>
      </c>
      <c r="AW6" s="51">
        <v>86</v>
      </c>
      <c r="AX6" s="52">
        <v>160</v>
      </c>
      <c r="AY6" s="1"/>
      <c r="BD6" s="12">
        <v>0.125</v>
      </c>
      <c r="BE6" s="7">
        <f t="shared" si="18"/>
        <v>23.8</v>
      </c>
      <c r="BF6" s="7">
        <f t="shared" si="0"/>
        <v>57.3</v>
      </c>
      <c r="BG6" s="7">
        <f t="shared" si="1"/>
        <v>780.14</v>
      </c>
      <c r="BH6" s="7">
        <f t="shared" si="2"/>
        <v>36.729999999999997</v>
      </c>
      <c r="BI6" s="7">
        <f t="shared" si="3"/>
        <v>21.8</v>
      </c>
      <c r="BJ6" s="7">
        <f t="shared" si="4"/>
        <v>538.48</v>
      </c>
      <c r="BK6" s="7">
        <f t="shared" si="5"/>
        <v>5.6</v>
      </c>
      <c r="BL6" s="7">
        <f t="shared" si="6"/>
        <v>73.33</v>
      </c>
      <c r="BM6" s="7">
        <f t="shared" si="7"/>
        <v>216.43</v>
      </c>
      <c r="BN6" s="7">
        <f t="shared" si="8"/>
        <v>209.95</v>
      </c>
      <c r="BO6" s="7">
        <f t="shared" si="9"/>
        <v>0</v>
      </c>
      <c r="BP6" s="7">
        <f t="shared" si="10"/>
        <v>0.05</v>
      </c>
      <c r="BQ6" s="7">
        <f t="shared" si="11"/>
        <v>0.05</v>
      </c>
      <c r="BR6" s="7">
        <f t="shared" si="12"/>
        <v>0.05</v>
      </c>
      <c r="BS6" s="7">
        <f t="shared" si="13"/>
        <v>0.05</v>
      </c>
      <c r="BT6" s="7">
        <f t="shared" si="14"/>
        <v>0.05</v>
      </c>
      <c r="BU6" s="7">
        <f t="shared" si="15"/>
        <v>0.19</v>
      </c>
      <c r="BV6" s="7">
        <f t="shared" si="16"/>
        <v>0.05</v>
      </c>
      <c r="BW6" s="13">
        <f t="shared" si="17"/>
        <v>0.14000000000000001</v>
      </c>
      <c r="CC6" s="3"/>
      <c r="CD6" s="14">
        <v>0.125</v>
      </c>
      <c r="CE6" s="15">
        <v>0</v>
      </c>
      <c r="CF6" s="15">
        <v>0</v>
      </c>
      <c r="CG6" s="15">
        <v>0</v>
      </c>
      <c r="CH6" s="15">
        <v>0</v>
      </c>
      <c r="CI6" s="15">
        <v>0</v>
      </c>
      <c r="CJ6" s="15">
        <v>0</v>
      </c>
      <c r="CK6" s="15">
        <v>0</v>
      </c>
      <c r="CL6" s="15">
        <v>0</v>
      </c>
      <c r="CM6" s="15">
        <v>0</v>
      </c>
      <c r="CX6" s="71" t="s">
        <v>29</v>
      </c>
      <c r="CY6" s="71"/>
      <c r="CZ6" s="18">
        <v>1</v>
      </c>
      <c r="DA6" s="18">
        <v>4</v>
      </c>
      <c r="DB6" s="18">
        <v>8</v>
      </c>
      <c r="DC6" s="18">
        <v>12</v>
      </c>
      <c r="DD6" s="18">
        <v>16</v>
      </c>
      <c r="DE6" s="18">
        <v>20</v>
      </c>
      <c r="DF6" s="18">
        <v>24</v>
      </c>
      <c r="DH6" s="1"/>
      <c r="DI6" s="1"/>
      <c r="DK6" s="71" t="s">
        <v>29</v>
      </c>
      <c r="DL6" s="71"/>
      <c r="DM6" s="18">
        <v>1</v>
      </c>
      <c r="DN6" s="18">
        <v>4</v>
      </c>
      <c r="DO6" s="18">
        <v>8</v>
      </c>
      <c r="DP6" s="18">
        <v>12</v>
      </c>
      <c r="DQ6" s="18">
        <v>16</v>
      </c>
      <c r="DR6" s="18">
        <v>20</v>
      </c>
      <c r="DS6" s="18">
        <v>24</v>
      </c>
      <c r="EB6" s="17">
        <v>1.38888888888889E-3</v>
      </c>
      <c r="EC6" s="18">
        <f t="shared" si="19"/>
        <v>0</v>
      </c>
      <c r="ED6" s="19">
        <f t="shared" si="20"/>
        <v>0</v>
      </c>
      <c r="EE6" s="19">
        <f t="shared" si="21"/>
        <v>0</v>
      </c>
      <c r="EF6" s="19">
        <f t="shared" si="22"/>
        <v>0</v>
      </c>
      <c r="EG6" s="19">
        <f t="shared" si="23"/>
        <v>0</v>
      </c>
      <c r="EH6" s="19">
        <f t="shared" si="24"/>
        <v>0</v>
      </c>
      <c r="EI6" s="19">
        <f t="shared" si="25"/>
        <v>0</v>
      </c>
      <c r="EJ6" s="19">
        <f t="shared" si="26"/>
        <v>0</v>
      </c>
      <c r="EK6" s="19">
        <f t="shared" si="27"/>
        <v>0</v>
      </c>
    </row>
    <row r="7" spans="1:141" x14ac:dyDescent="0.25">
      <c r="A7"/>
      <c r="J7"/>
      <c r="K7"/>
      <c r="AC7" s="49">
        <v>45448.238530092603</v>
      </c>
      <c r="AD7" s="60">
        <v>45448</v>
      </c>
      <c r="AE7" s="50">
        <v>0.20833333333333301</v>
      </c>
      <c r="AF7" s="51">
        <v>23.25</v>
      </c>
      <c r="AG7" s="51">
        <v>63.68</v>
      </c>
      <c r="AH7" s="51">
        <v>747</v>
      </c>
      <c r="AI7" s="51">
        <v>23.1</v>
      </c>
      <c r="AJ7" s="51">
        <v>22.5</v>
      </c>
      <c r="AK7" s="51">
        <v>561</v>
      </c>
      <c r="AL7" s="51">
        <v>9</v>
      </c>
      <c r="AM7" s="51">
        <v>78</v>
      </c>
      <c r="AN7" s="51">
        <v>227</v>
      </c>
      <c r="AO7" s="51">
        <v>221</v>
      </c>
      <c r="AP7" s="51">
        <v>1652</v>
      </c>
      <c r="AQ7" s="51">
        <v>2191</v>
      </c>
      <c r="AR7" s="51">
        <v>2891</v>
      </c>
      <c r="AS7" s="51">
        <v>3989</v>
      </c>
      <c r="AT7" s="51">
        <v>4704</v>
      </c>
      <c r="AU7" s="51">
        <v>5434</v>
      </c>
      <c r="AV7" s="51">
        <v>7472</v>
      </c>
      <c r="AW7" s="51">
        <v>11079</v>
      </c>
      <c r="AX7" s="52">
        <v>15296</v>
      </c>
      <c r="AY7" s="1"/>
      <c r="BD7" s="12">
        <v>0.16666666666666699</v>
      </c>
      <c r="BE7" s="7">
        <f t="shared" si="18"/>
        <v>23.72</v>
      </c>
      <c r="BF7" s="7">
        <f t="shared" si="0"/>
        <v>57.75</v>
      </c>
      <c r="BG7" s="7">
        <f t="shared" si="1"/>
        <v>813.43</v>
      </c>
      <c r="BH7" s="7">
        <f t="shared" si="2"/>
        <v>36.619999999999997</v>
      </c>
      <c r="BI7" s="7">
        <f t="shared" si="3"/>
        <v>21.79</v>
      </c>
      <c r="BJ7" s="7">
        <f t="shared" si="4"/>
        <v>534.33000000000004</v>
      </c>
      <c r="BK7" s="7">
        <f t="shared" si="5"/>
        <v>5.62</v>
      </c>
      <c r="BL7" s="7">
        <f t="shared" si="6"/>
        <v>72.52</v>
      </c>
      <c r="BM7" s="7">
        <f t="shared" si="7"/>
        <v>214.43</v>
      </c>
      <c r="BN7" s="7">
        <f t="shared" si="8"/>
        <v>208.1</v>
      </c>
      <c r="BO7" s="7">
        <f t="shared" si="9"/>
        <v>30.05</v>
      </c>
      <c r="BP7" s="7">
        <f t="shared" si="10"/>
        <v>44.95</v>
      </c>
      <c r="BQ7" s="7">
        <f t="shared" si="11"/>
        <v>62.67</v>
      </c>
      <c r="BR7" s="7">
        <f t="shared" si="12"/>
        <v>74.86</v>
      </c>
      <c r="BS7" s="7">
        <f t="shared" si="13"/>
        <v>79.52</v>
      </c>
      <c r="BT7" s="7">
        <f t="shared" si="14"/>
        <v>74.81</v>
      </c>
      <c r="BU7" s="7">
        <f t="shared" si="15"/>
        <v>103.95</v>
      </c>
      <c r="BV7" s="7">
        <f t="shared" si="16"/>
        <v>153.52000000000001</v>
      </c>
      <c r="BW7" s="13">
        <f t="shared" si="17"/>
        <v>239.67</v>
      </c>
      <c r="CC7" s="3"/>
      <c r="CD7" s="14">
        <v>0.16666666666666699</v>
      </c>
      <c r="CE7" s="15">
        <v>4</v>
      </c>
      <c r="CF7" s="15">
        <v>2</v>
      </c>
      <c r="CG7" s="15">
        <v>12</v>
      </c>
      <c r="CH7" s="15">
        <v>8</v>
      </c>
      <c r="CI7" s="15">
        <v>11</v>
      </c>
      <c r="CJ7" s="15">
        <v>9</v>
      </c>
      <c r="CK7" s="15">
        <v>21</v>
      </c>
      <c r="CL7" s="15">
        <v>11</v>
      </c>
      <c r="CM7" s="15">
        <v>20</v>
      </c>
      <c r="CX7" s="71" t="s">
        <v>30</v>
      </c>
      <c r="CY7" s="71"/>
      <c r="CZ7" s="18">
        <v>7</v>
      </c>
      <c r="DA7" s="18">
        <v>7</v>
      </c>
      <c r="DB7" s="18">
        <v>8</v>
      </c>
      <c r="DC7" s="18">
        <v>8</v>
      </c>
      <c r="DD7" s="18">
        <v>8</v>
      </c>
      <c r="DE7" s="18">
        <v>8</v>
      </c>
      <c r="DF7" s="18">
        <v>8</v>
      </c>
      <c r="DH7" s="1"/>
      <c r="DI7" s="1"/>
      <c r="DK7" s="71" t="s">
        <v>30</v>
      </c>
      <c r="DL7" s="71"/>
      <c r="DM7" s="18">
        <v>6</v>
      </c>
      <c r="DN7" s="18">
        <v>7</v>
      </c>
      <c r="DO7" s="18">
        <v>7</v>
      </c>
      <c r="DP7" s="18">
        <v>7</v>
      </c>
      <c r="DQ7" s="18">
        <v>7</v>
      </c>
      <c r="DR7" s="18">
        <v>7</v>
      </c>
      <c r="DS7" s="18">
        <v>7</v>
      </c>
      <c r="EB7" s="17">
        <v>2.0833333333333298E-3</v>
      </c>
      <c r="EC7" s="18">
        <f t="shared" si="19"/>
        <v>0</v>
      </c>
      <c r="ED7" s="19">
        <f t="shared" si="20"/>
        <v>0.05</v>
      </c>
      <c r="EE7" s="19">
        <f t="shared" si="21"/>
        <v>0.05</v>
      </c>
      <c r="EF7" s="19">
        <f t="shared" si="22"/>
        <v>0.05</v>
      </c>
      <c r="EG7" s="19">
        <f t="shared" si="23"/>
        <v>0.05</v>
      </c>
      <c r="EH7" s="19">
        <f t="shared" si="24"/>
        <v>0.05</v>
      </c>
      <c r="EI7" s="19">
        <f t="shared" si="25"/>
        <v>0.19</v>
      </c>
      <c r="EJ7" s="19">
        <f t="shared" si="26"/>
        <v>0.05</v>
      </c>
      <c r="EK7" s="19">
        <f t="shared" si="27"/>
        <v>0.14000000000000001</v>
      </c>
    </row>
    <row r="8" spans="1:141" x14ac:dyDescent="0.25">
      <c r="A8"/>
      <c r="J8"/>
      <c r="K8"/>
      <c r="AC8" s="49">
        <v>45448.280231481498</v>
      </c>
      <c r="AD8" s="60">
        <v>45448</v>
      </c>
      <c r="AE8" s="50">
        <v>0.25</v>
      </c>
      <c r="AF8" s="51">
        <v>23.97</v>
      </c>
      <c r="AG8" s="51">
        <v>62.33</v>
      </c>
      <c r="AH8" s="51">
        <v>799</v>
      </c>
      <c r="AI8" s="51">
        <v>23</v>
      </c>
      <c r="AJ8" s="51">
        <v>22.6</v>
      </c>
      <c r="AK8" s="51">
        <v>555</v>
      </c>
      <c r="AL8" s="51">
        <v>9</v>
      </c>
      <c r="AM8" s="51">
        <v>77</v>
      </c>
      <c r="AN8" s="51">
        <v>224</v>
      </c>
      <c r="AO8" s="51">
        <v>218</v>
      </c>
      <c r="AP8" s="51">
        <v>4459</v>
      </c>
      <c r="AQ8" s="51">
        <v>6427</v>
      </c>
      <c r="AR8" s="51">
        <v>8726</v>
      </c>
      <c r="AS8" s="51">
        <v>11710</v>
      </c>
      <c r="AT8" s="51">
        <v>13594</v>
      </c>
      <c r="AU8" s="51">
        <v>15208</v>
      </c>
      <c r="AV8" s="51">
        <v>19429</v>
      </c>
      <c r="AW8" s="51">
        <v>27858</v>
      </c>
      <c r="AX8" s="52">
        <v>39413</v>
      </c>
      <c r="AY8" s="1"/>
      <c r="BD8" s="12">
        <v>0.20833333333333301</v>
      </c>
      <c r="BE8" s="7">
        <f t="shared" si="18"/>
        <v>23.69</v>
      </c>
      <c r="BF8" s="7">
        <f t="shared" si="0"/>
        <v>57.97</v>
      </c>
      <c r="BG8" s="7">
        <f t="shared" si="1"/>
        <v>835.9</v>
      </c>
      <c r="BH8" s="7">
        <f t="shared" si="2"/>
        <v>36.28</v>
      </c>
      <c r="BI8" s="7">
        <f t="shared" si="3"/>
        <v>21.74</v>
      </c>
      <c r="BJ8" s="7">
        <f t="shared" si="4"/>
        <v>530.42999999999995</v>
      </c>
      <c r="BK8" s="7">
        <f t="shared" si="5"/>
        <v>5.61</v>
      </c>
      <c r="BL8" s="7">
        <f t="shared" si="6"/>
        <v>71.569999999999993</v>
      </c>
      <c r="BM8" s="7">
        <f t="shared" si="7"/>
        <v>212.38</v>
      </c>
      <c r="BN8" s="7">
        <f t="shared" si="8"/>
        <v>206.19</v>
      </c>
      <c r="BO8" s="7">
        <f t="shared" si="9"/>
        <v>665.19</v>
      </c>
      <c r="BP8" s="7">
        <f t="shared" si="10"/>
        <v>942.29</v>
      </c>
      <c r="BQ8" s="7">
        <f t="shared" si="11"/>
        <v>1270.0999999999999</v>
      </c>
      <c r="BR8" s="7">
        <f t="shared" si="12"/>
        <v>1702.29</v>
      </c>
      <c r="BS8" s="7">
        <f t="shared" si="13"/>
        <v>1962.95</v>
      </c>
      <c r="BT8" s="7">
        <f t="shared" si="14"/>
        <v>2047.52</v>
      </c>
      <c r="BU8" s="7">
        <f t="shared" si="15"/>
        <v>2798.19</v>
      </c>
      <c r="BV8" s="7">
        <f t="shared" si="16"/>
        <v>3960.71</v>
      </c>
      <c r="BW8" s="13">
        <f t="shared" si="17"/>
        <v>5109.8100000000004</v>
      </c>
      <c r="CC8" s="3"/>
      <c r="CD8" s="14">
        <v>0.20833333333333301</v>
      </c>
      <c r="CE8" s="19">
        <v>11</v>
      </c>
      <c r="CF8" s="19">
        <v>12</v>
      </c>
      <c r="CG8" s="19">
        <v>45</v>
      </c>
      <c r="CH8" s="19">
        <v>54</v>
      </c>
      <c r="CI8" s="19">
        <v>53</v>
      </c>
      <c r="CJ8" s="19">
        <v>65</v>
      </c>
      <c r="CK8" s="19">
        <v>71</v>
      </c>
      <c r="CL8" s="19">
        <v>52</v>
      </c>
      <c r="CM8" s="19">
        <v>180</v>
      </c>
      <c r="CX8" s="71" t="s">
        <v>31</v>
      </c>
      <c r="CY8" s="71"/>
      <c r="CZ8" s="18">
        <v>27</v>
      </c>
      <c r="DA8" s="18">
        <v>32</v>
      </c>
      <c r="DB8" s="18">
        <v>37</v>
      </c>
      <c r="DC8" s="18">
        <v>43</v>
      </c>
      <c r="DD8" s="18">
        <v>50</v>
      </c>
      <c r="DE8" s="18">
        <v>56</v>
      </c>
      <c r="DF8" s="18">
        <v>60</v>
      </c>
      <c r="DH8" s="1"/>
      <c r="DI8" s="1"/>
      <c r="DK8" s="71" t="s">
        <v>31</v>
      </c>
      <c r="DL8" s="71"/>
      <c r="DM8" s="18">
        <v>24</v>
      </c>
      <c r="DN8" s="18">
        <v>27</v>
      </c>
      <c r="DO8" s="18">
        <v>33</v>
      </c>
      <c r="DP8" s="18">
        <v>37</v>
      </c>
      <c r="DQ8" s="18">
        <v>43</v>
      </c>
      <c r="DR8" s="18">
        <v>47</v>
      </c>
      <c r="DS8" s="18">
        <v>50</v>
      </c>
      <c r="EB8" s="17">
        <v>2.7777777777777801E-3</v>
      </c>
      <c r="EC8" s="18">
        <f t="shared" si="19"/>
        <v>30.05</v>
      </c>
      <c r="ED8" s="19">
        <f t="shared" si="20"/>
        <v>44.95</v>
      </c>
      <c r="EE8" s="19">
        <f t="shared" si="21"/>
        <v>62.67</v>
      </c>
      <c r="EF8" s="19">
        <f t="shared" si="22"/>
        <v>74.86</v>
      </c>
      <c r="EG8" s="19">
        <f t="shared" si="23"/>
        <v>79.52</v>
      </c>
      <c r="EH8" s="19">
        <f t="shared" si="24"/>
        <v>74.81</v>
      </c>
      <c r="EI8" s="19">
        <f t="shared" si="25"/>
        <v>103.95</v>
      </c>
      <c r="EJ8" s="19">
        <f t="shared" si="26"/>
        <v>153.52000000000001</v>
      </c>
      <c r="EK8" s="19">
        <f t="shared" si="27"/>
        <v>239.67</v>
      </c>
    </row>
    <row r="9" spans="1:141" x14ac:dyDescent="0.25">
      <c r="A9"/>
      <c r="J9"/>
      <c r="K9"/>
      <c r="AC9" s="49">
        <v>45448.321921296301</v>
      </c>
      <c r="AD9" s="60">
        <v>45448</v>
      </c>
      <c r="AE9" s="50">
        <v>0.29166666666666702</v>
      </c>
      <c r="AF9" s="51">
        <v>24.12</v>
      </c>
      <c r="AG9" s="51">
        <v>60.4</v>
      </c>
      <c r="AH9" s="51">
        <v>684</v>
      </c>
      <c r="AI9" s="51">
        <v>22.1</v>
      </c>
      <c r="AJ9" s="51">
        <v>23</v>
      </c>
      <c r="AK9" s="51">
        <v>548</v>
      </c>
      <c r="AL9" s="51">
        <v>9</v>
      </c>
      <c r="AM9" s="51">
        <v>75</v>
      </c>
      <c r="AN9" s="51">
        <v>221</v>
      </c>
      <c r="AO9" s="51">
        <v>215</v>
      </c>
      <c r="AP9" s="51">
        <v>1627</v>
      </c>
      <c r="AQ9" s="51">
        <v>2465</v>
      </c>
      <c r="AR9" s="51">
        <v>3373</v>
      </c>
      <c r="AS9" s="51">
        <v>4296</v>
      </c>
      <c r="AT9" s="51">
        <v>4907</v>
      </c>
      <c r="AU9" s="51">
        <v>5175</v>
      </c>
      <c r="AV9" s="51">
        <v>6188</v>
      </c>
      <c r="AW9" s="51">
        <v>8187</v>
      </c>
      <c r="AX9" s="52">
        <v>14287</v>
      </c>
      <c r="AY9" s="1"/>
      <c r="BD9" s="12">
        <v>0.25</v>
      </c>
      <c r="BE9" s="7">
        <f t="shared" si="18"/>
        <v>24.02</v>
      </c>
      <c r="BF9" s="7">
        <f t="shared" si="0"/>
        <v>57.52</v>
      </c>
      <c r="BG9" s="7">
        <f t="shared" si="1"/>
        <v>885.81</v>
      </c>
      <c r="BH9" s="7">
        <f t="shared" si="2"/>
        <v>36.31</v>
      </c>
      <c r="BI9" s="7">
        <f t="shared" si="3"/>
        <v>21.76</v>
      </c>
      <c r="BJ9" s="7">
        <f t="shared" si="4"/>
        <v>526.76</v>
      </c>
      <c r="BK9" s="7">
        <f t="shared" si="5"/>
        <v>5.65</v>
      </c>
      <c r="BL9" s="7">
        <f t="shared" si="6"/>
        <v>70.900000000000006</v>
      </c>
      <c r="BM9" s="7">
        <f t="shared" si="7"/>
        <v>210.71</v>
      </c>
      <c r="BN9" s="7">
        <f t="shared" si="8"/>
        <v>204.38</v>
      </c>
      <c r="BO9" s="7">
        <f t="shared" si="9"/>
        <v>2788.24</v>
      </c>
      <c r="BP9" s="7">
        <f t="shared" si="10"/>
        <v>4135.1899999999996</v>
      </c>
      <c r="BQ9" s="7">
        <f t="shared" si="11"/>
        <v>5757.95</v>
      </c>
      <c r="BR9" s="7">
        <f t="shared" si="12"/>
        <v>7765.14</v>
      </c>
      <c r="BS9" s="7">
        <f t="shared" si="13"/>
        <v>9173.67</v>
      </c>
      <c r="BT9" s="7">
        <f t="shared" si="14"/>
        <v>9479.0499999999993</v>
      </c>
      <c r="BU9" s="7">
        <f t="shared" si="15"/>
        <v>12891.1</v>
      </c>
      <c r="BV9" s="7">
        <f t="shared" si="16"/>
        <v>17605.05</v>
      </c>
      <c r="BW9" s="13">
        <f t="shared" si="17"/>
        <v>24113.86</v>
      </c>
      <c r="CC9" s="3"/>
      <c r="CD9" s="14">
        <v>0.25</v>
      </c>
      <c r="CE9" s="19">
        <v>780</v>
      </c>
      <c r="CF9" s="19">
        <v>970</v>
      </c>
      <c r="CG9" s="19">
        <v>930</v>
      </c>
      <c r="CH9" s="19">
        <v>1154</v>
      </c>
      <c r="CI9" s="19">
        <v>1172</v>
      </c>
      <c r="CJ9" s="19">
        <v>1173</v>
      </c>
      <c r="CK9" s="19">
        <v>1191</v>
      </c>
      <c r="CL9" s="19">
        <v>2285</v>
      </c>
      <c r="CM9" s="19">
        <v>3494</v>
      </c>
      <c r="CX9" s="71"/>
      <c r="CY9" s="71"/>
      <c r="CZ9" s="18">
        <v>5</v>
      </c>
      <c r="DA9" s="18">
        <v>8</v>
      </c>
      <c r="DB9" s="18">
        <v>12</v>
      </c>
      <c r="DC9" s="18">
        <v>16</v>
      </c>
      <c r="DD9" s="18">
        <v>22</v>
      </c>
      <c r="DE9" s="18">
        <v>28</v>
      </c>
      <c r="DF9" s="18">
        <v>32</v>
      </c>
      <c r="DH9" s="1"/>
      <c r="DI9" s="1"/>
      <c r="DK9" s="71"/>
      <c r="DL9" s="71"/>
      <c r="DM9" s="18">
        <v>19</v>
      </c>
      <c r="DN9" s="18">
        <v>23</v>
      </c>
      <c r="DO9" s="18">
        <v>26</v>
      </c>
      <c r="DP9" s="18">
        <v>30</v>
      </c>
      <c r="DQ9" s="18">
        <v>35</v>
      </c>
      <c r="DR9" s="18">
        <v>39</v>
      </c>
      <c r="DS9" s="18">
        <v>43</v>
      </c>
      <c r="EB9" s="17">
        <v>3.4722222222222199E-3</v>
      </c>
      <c r="EC9" s="18">
        <f t="shared" si="19"/>
        <v>665.19</v>
      </c>
      <c r="ED9" s="19">
        <f t="shared" si="20"/>
        <v>942.29</v>
      </c>
      <c r="EE9" s="19">
        <f t="shared" si="21"/>
        <v>1270.0999999999999</v>
      </c>
      <c r="EF9" s="19">
        <f t="shared" si="22"/>
        <v>1702.29</v>
      </c>
      <c r="EG9" s="19">
        <f t="shared" si="23"/>
        <v>1962.95</v>
      </c>
      <c r="EH9" s="19">
        <f t="shared" si="24"/>
        <v>2047.52</v>
      </c>
      <c r="EI9" s="19">
        <f t="shared" si="25"/>
        <v>2798.19</v>
      </c>
      <c r="EJ9" s="19">
        <f t="shared" si="26"/>
        <v>3960.71</v>
      </c>
      <c r="EK9" s="19">
        <f t="shared" si="27"/>
        <v>5109.8100000000004</v>
      </c>
    </row>
    <row r="10" spans="1:141" x14ac:dyDescent="0.25">
      <c r="A10"/>
      <c r="J10"/>
      <c r="K10"/>
      <c r="AC10" s="49">
        <v>45448.363611111097</v>
      </c>
      <c r="AD10" s="60">
        <v>45448</v>
      </c>
      <c r="AE10" s="50">
        <v>0.33333333333333398</v>
      </c>
      <c r="AF10" s="51">
        <v>24.62</v>
      </c>
      <c r="AG10" s="51">
        <v>58.85</v>
      </c>
      <c r="AH10" s="51">
        <v>522</v>
      </c>
      <c r="AI10" s="51">
        <v>21.8</v>
      </c>
      <c r="AJ10" s="51">
        <v>23.2</v>
      </c>
      <c r="AK10" s="51">
        <v>537</v>
      </c>
      <c r="AL10" s="51">
        <v>9</v>
      </c>
      <c r="AM10" s="51">
        <v>73</v>
      </c>
      <c r="AN10" s="51">
        <v>216</v>
      </c>
      <c r="AO10" s="51">
        <v>209</v>
      </c>
      <c r="AP10" s="51">
        <v>10883</v>
      </c>
      <c r="AQ10" s="51">
        <v>26839</v>
      </c>
      <c r="AR10" s="51">
        <v>65535</v>
      </c>
      <c r="AS10" s="51">
        <v>27996</v>
      </c>
      <c r="AT10" s="51">
        <v>40209</v>
      </c>
      <c r="AU10" s="51">
        <v>25812</v>
      </c>
      <c r="AV10" s="51">
        <v>65535</v>
      </c>
      <c r="AW10" s="51">
        <v>60662</v>
      </c>
      <c r="AX10" s="52">
        <v>65535</v>
      </c>
      <c r="AY10" s="1"/>
      <c r="BD10" s="12">
        <v>0.29166666666666702</v>
      </c>
      <c r="BE10" s="7">
        <f t="shared" si="18"/>
        <v>24.38</v>
      </c>
      <c r="BF10" s="7">
        <f t="shared" si="0"/>
        <v>56.95</v>
      </c>
      <c r="BG10" s="7">
        <f t="shared" si="1"/>
        <v>920.33</v>
      </c>
      <c r="BH10" s="7">
        <f t="shared" si="2"/>
        <v>35.15</v>
      </c>
      <c r="BI10" s="7">
        <f t="shared" si="3"/>
        <v>21.86</v>
      </c>
      <c r="BJ10" s="7">
        <f t="shared" si="4"/>
        <v>523.1</v>
      </c>
      <c r="BK10" s="7">
        <f t="shared" si="5"/>
        <v>5.65</v>
      </c>
      <c r="BL10" s="7">
        <f t="shared" si="6"/>
        <v>70</v>
      </c>
      <c r="BM10" s="7">
        <f t="shared" si="7"/>
        <v>208.9</v>
      </c>
      <c r="BN10" s="7">
        <f t="shared" si="8"/>
        <v>202.62</v>
      </c>
      <c r="BO10" s="7">
        <f t="shared" si="9"/>
        <v>4322.29</v>
      </c>
      <c r="BP10" s="7">
        <f t="shared" si="10"/>
        <v>6592.67</v>
      </c>
      <c r="BQ10" s="7">
        <f t="shared" si="11"/>
        <v>9045</v>
      </c>
      <c r="BR10" s="7">
        <f t="shared" si="12"/>
        <v>11906.14</v>
      </c>
      <c r="BS10" s="7">
        <f t="shared" si="13"/>
        <v>13926.71</v>
      </c>
      <c r="BT10" s="7">
        <f t="shared" si="14"/>
        <v>14183.86</v>
      </c>
      <c r="BU10" s="7">
        <f t="shared" si="15"/>
        <v>18131.52</v>
      </c>
      <c r="BV10" s="7">
        <f t="shared" si="16"/>
        <v>22946.52</v>
      </c>
      <c r="BW10" s="13">
        <f t="shared" si="17"/>
        <v>28578.95</v>
      </c>
      <c r="CC10" s="3"/>
      <c r="CD10" s="14">
        <v>0.29166666666666702</v>
      </c>
      <c r="CE10" s="19">
        <v>2955</v>
      </c>
      <c r="CF10" s="19">
        <v>3500</v>
      </c>
      <c r="CG10" s="19">
        <v>4106</v>
      </c>
      <c r="CH10" s="19">
        <v>5768</v>
      </c>
      <c r="CI10" s="19">
        <v>5718</v>
      </c>
      <c r="CJ10" s="19">
        <v>5399</v>
      </c>
      <c r="CK10" s="19">
        <v>6185</v>
      </c>
      <c r="CL10" s="19">
        <v>7230</v>
      </c>
      <c r="CM10" s="19">
        <v>9130</v>
      </c>
      <c r="CX10" s="71"/>
      <c r="CY10" s="71"/>
      <c r="CZ10" s="18">
        <v>9</v>
      </c>
      <c r="DA10" s="18">
        <v>11</v>
      </c>
      <c r="DB10" s="18">
        <v>17</v>
      </c>
      <c r="DC10" s="18">
        <v>24</v>
      </c>
      <c r="DD10" s="18">
        <v>28</v>
      </c>
      <c r="DE10" s="18">
        <v>32</v>
      </c>
      <c r="DF10" s="18">
        <v>36</v>
      </c>
      <c r="DH10" s="1"/>
      <c r="DI10" s="1"/>
      <c r="DK10" s="71"/>
      <c r="DL10" s="71"/>
      <c r="DM10" s="18">
        <v>10</v>
      </c>
      <c r="DN10" s="18">
        <v>12</v>
      </c>
      <c r="DO10" s="18">
        <v>16</v>
      </c>
      <c r="DP10" s="18">
        <v>23</v>
      </c>
      <c r="DQ10" s="18">
        <v>28</v>
      </c>
      <c r="DR10" s="18">
        <v>33</v>
      </c>
      <c r="DS10" s="18">
        <v>36</v>
      </c>
      <c r="EB10" s="17">
        <v>4.1666666666666701E-3</v>
      </c>
      <c r="EC10" s="18">
        <f t="shared" si="19"/>
        <v>2788.24</v>
      </c>
      <c r="ED10" s="19">
        <f t="shared" si="20"/>
        <v>4135.1899999999996</v>
      </c>
      <c r="EE10" s="19">
        <f t="shared" si="21"/>
        <v>5757.95</v>
      </c>
      <c r="EF10" s="19">
        <f t="shared" si="22"/>
        <v>7765.14</v>
      </c>
      <c r="EG10" s="19">
        <f t="shared" si="23"/>
        <v>9173.67</v>
      </c>
      <c r="EH10" s="19">
        <f t="shared" si="24"/>
        <v>9479.0499999999993</v>
      </c>
      <c r="EI10" s="19">
        <f t="shared" si="25"/>
        <v>12891.1</v>
      </c>
      <c r="EJ10" s="19">
        <f t="shared" si="26"/>
        <v>17605.05</v>
      </c>
      <c r="EK10" s="19">
        <f t="shared" si="27"/>
        <v>24113.86</v>
      </c>
    </row>
    <row r="11" spans="1:141" x14ac:dyDescent="0.25">
      <c r="A11"/>
      <c r="J11"/>
      <c r="K11"/>
      <c r="AC11" s="49">
        <v>45448.405300925901</v>
      </c>
      <c r="AD11" s="60">
        <v>45448</v>
      </c>
      <c r="AE11" s="50">
        <v>0.375</v>
      </c>
      <c r="AF11" s="51">
        <v>25.74</v>
      </c>
      <c r="AG11" s="51">
        <v>55.06</v>
      </c>
      <c r="AH11" s="51">
        <v>472</v>
      </c>
      <c r="AI11" s="51">
        <v>19.600000000000001</v>
      </c>
      <c r="AJ11" s="51">
        <v>23.9</v>
      </c>
      <c r="AK11" s="51">
        <v>509</v>
      </c>
      <c r="AL11" s="51">
        <v>9</v>
      </c>
      <c r="AM11" s="51">
        <v>67</v>
      </c>
      <c r="AN11" s="51">
        <v>202</v>
      </c>
      <c r="AO11" s="51">
        <v>196</v>
      </c>
      <c r="AP11" s="51">
        <v>6160</v>
      </c>
      <c r="AQ11" s="51">
        <v>17517</v>
      </c>
      <c r="AR11" s="51">
        <v>52429</v>
      </c>
      <c r="AS11" s="51">
        <v>15607</v>
      </c>
      <c r="AT11" s="51">
        <v>25795</v>
      </c>
      <c r="AU11" s="51">
        <v>10501</v>
      </c>
      <c r="AV11" s="51">
        <v>32124</v>
      </c>
      <c r="AW11" s="51">
        <v>32611</v>
      </c>
      <c r="AX11" s="52">
        <v>65535</v>
      </c>
      <c r="AY11" s="1"/>
      <c r="BD11" s="12">
        <v>0.33333333333333298</v>
      </c>
      <c r="BE11" s="7">
        <f t="shared" si="18"/>
        <v>24.53</v>
      </c>
      <c r="BF11" s="7">
        <f t="shared" si="0"/>
        <v>56.32</v>
      </c>
      <c r="BG11" s="7">
        <f t="shared" si="1"/>
        <v>773.38</v>
      </c>
      <c r="BH11" s="7">
        <f t="shared" si="2"/>
        <v>34.83</v>
      </c>
      <c r="BI11" s="7">
        <f t="shared" si="3"/>
        <v>21.99</v>
      </c>
      <c r="BJ11" s="7">
        <f t="shared" si="4"/>
        <v>519.62</v>
      </c>
      <c r="BK11" s="7">
        <f t="shared" si="5"/>
        <v>5.69</v>
      </c>
      <c r="BL11" s="7">
        <f t="shared" si="6"/>
        <v>69.239999999999995</v>
      </c>
      <c r="BM11" s="7">
        <f t="shared" si="7"/>
        <v>207.29</v>
      </c>
      <c r="BN11" s="7">
        <f t="shared" si="8"/>
        <v>200.76</v>
      </c>
      <c r="BO11" s="7">
        <f t="shared" si="9"/>
        <v>11304.19</v>
      </c>
      <c r="BP11" s="7">
        <f t="shared" si="10"/>
        <v>19575.240000000002</v>
      </c>
      <c r="BQ11" s="7">
        <f t="shared" si="11"/>
        <v>49862.62</v>
      </c>
      <c r="BR11" s="7">
        <f t="shared" si="12"/>
        <v>24814.86</v>
      </c>
      <c r="BS11" s="7">
        <f t="shared" si="13"/>
        <v>35678.71</v>
      </c>
      <c r="BT11" s="7">
        <f t="shared" si="14"/>
        <v>24116.86</v>
      </c>
      <c r="BU11" s="7">
        <f t="shared" si="15"/>
        <v>53979.48</v>
      </c>
      <c r="BV11" s="7">
        <f t="shared" si="16"/>
        <v>47183.19</v>
      </c>
      <c r="BW11" s="13">
        <f t="shared" si="17"/>
        <v>61941.62</v>
      </c>
      <c r="CC11" s="3"/>
      <c r="CD11" s="14">
        <v>0.33333333333333298</v>
      </c>
      <c r="CE11" s="19">
        <v>2525</v>
      </c>
      <c r="CF11" s="19">
        <v>2355</v>
      </c>
      <c r="CG11" s="19">
        <v>3525</v>
      </c>
      <c r="CH11" s="19">
        <v>4245</v>
      </c>
      <c r="CI11" s="19">
        <v>4535</v>
      </c>
      <c r="CJ11" s="19">
        <v>4557</v>
      </c>
      <c r="CK11" s="19">
        <v>4522</v>
      </c>
      <c r="CL11" s="19">
        <v>6535</v>
      </c>
      <c r="CM11" s="19">
        <v>9653</v>
      </c>
      <c r="CX11" s="71"/>
      <c r="CY11" s="71"/>
      <c r="CZ11" s="18">
        <v>12</v>
      </c>
      <c r="DA11" s="18">
        <v>16</v>
      </c>
      <c r="DB11" s="18">
        <v>21</v>
      </c>
      <c r="DC11" s="18">
        <v>28</v>
      </c>
      <c r="DD11" s="18">
        <v>35</v>
      </c>
      <c r="DE11" s="18">
        <v>39</v>
      </c>
      <c r="DF11" s="18">
        <v>41</v>
      </c>
      <c r="DH11" s="1"/>
      <c r="DI11" s="1"/>
      <c r="DK11" s="71"/>
      <c r="DL11" s="71"/>
      <c r="DM11" s="18">
        <v>11</v>
      </c>
      <c r="DN11" s="18">
        <v>14</v>
      </c>
      <c r="DO11" s="18">
        <v>17</v>
      </c>
      <c r="DP11" s="18">
        <v>22</v>
      </c>
      <c r="DQ11" s="18">
        <v>26</v>
      </c>
      <c r="DR11" s="18">
        <v>30</v>
      </c>
      <c r="DS11" s="18">
        <v>32</v>
      </c>
      <c r="EB11" s="17">
        <v>4.8611111111111103E-3</v>
      </c>
      <c r="EC11" s="18">
        <f t="shared" si="19"/>
        <v>4322.29</v>
      </c>
      <c r="ED11" s="19">
        <f t="shared" si="20"/>
        <v>6592.67</v>
      </c>
      <c r="EE11" s="19">
        <f t="shared" si="21"/>
        <v>9045</v>
      </c>
      <c r="EF11" s="19">
        <f t="shared" si="22"/>
        <v>11906.14</v>
      </c>
      <c r="EG11" s="19">
        <f t="shared" si="23"/>
        <v>13926.71</v>
      </c>
      <c r="EH11" s="19">
        <f t="shared" si="24"/>
        <v>14183.86</v>
      </c>
      <c r="EI11" s="19">
        <f t="shared" si="25"/>
        <v>18131.52</v>
      </c>
      <c r="EJ11" s="19">
        <f t="shared" si="26"/>
        <v>22946.52</v>
      </c>
      <c r="EK11" s="19">
        <f t="shared" si="27"/>
        <v>28578.95</v>
      </c>
    </row>
    <row r="12" spans="1:141" x14ac:dyDescent="0.25">
      <c r="A12"/>
      <c r="J12"/>
      <c r="K12"/>
      <c r="AC12" s="49">
        <v>45448.446990740696</v>
      </c>
      <c r="AD12" s="60">
        <v>45448</v>
      </c>
      <c r="AE12" s="50">
        <v>0.41666666666666702</v>
      </c>
      <c r="AF12" s="51">
        <v>25.92</v>
      </c>
      <c r="AG12" s="51">
        <v>54.27</v>
      </c>
      <c r="AH12" s="51">
        <v>448</v>
      </c>
      <c r="AI12" s="51">
        <v>17.7</v>
      </c>
      <c r="AJ12" s="51">
        <v>24.4</v>
      </c>
      <c r="AK12" s="51">
        <v>469</v>
      </c>
      <c r="AL12" s="51">
        <v>9</v>
      </c>
      <c r="AM12" s="51">
        <v>59</v>
      </c>
      <c r="AN12" s="51">
        <v>183</v>
      </c>
      <c r="AO12" s="51">
        <v>176</v>
      </c>
      <c r="AP12" s="51">
        <v>8792</v>
      </c>
      <c r="AQ12" s="51">
        <v>21508</v>
      </c>
      <c r="AR12" s="51">
        <v>57876</v>
      </c>
      <c r="AS12" s="51">
        <v>22681</v>
      </c>
      <c r="AT12" s="51">
        <v>33910</v>
      </c>
      <c r="AU12" s="51">
        <v>19740</v>
      </c>
      <c r="AV12" s="51">
        <v>42723</v>
      </c>
      <c r="AW12" s="51">
        <v>46741</v>
      </c>
      <c r="AX12" s="52">
        <v>65535</v>
      </c>
      <c r="AY12" s="1"/>
      <c r="BD12" s="12">
        <v>0.375</v>
      </c>
      <c r="BE12" s="7">
        <f t="shared" si="18"/>
        <v>25.47</v>
      </c>
      <c r="BF12" s="7">
        <f t="shared" si="0"/>
        <v>53.1</v>
      </c>
      <c r="BG12" s="7">
        <f t="shared" si="1"/>
        <v>572.14</v>
      </c>
      <c r="BH12" s="7">
        <f t="shared" si="2"/>
        <v>33.380000000000003</v>
      </c>
      <c r="BI12" s="7">
        <f t="shared" si="3"/>
        <v>22.37</v>
      </c>
      <c r="BJ12" s="7">
        <f t="shared" si="4"/>
        <v>511.48</v>
      </c>
      <c r="BK12" s="7">
        <f t="shared" si="5"/>
        <v>5.69</v>
      </c>
      <c r="BL12" s="7">
        <f t="shared" si="6"/>
        <v>67.52</v>
      </c>
      <c r="BM12" s="7">
        <f t="shared" si="7"/>
        <v>203.48</v>
      </c>
      <c r="BN12" s="7">
        <f t="shared" si="8"/>
        <v>196.9</v>
      </c>
      <c r="BO12" s="7">
        <f t="shared" si="9"/>
        <v>8905.67</v>
      </c>
      <c r="BP12" s="7">
        <f t="shared" si="10"/>
        <v>16201.24</v>
      </c>
      <c r="BQ12" s="7">
        <f t="shared" si="11"/>
        <v>44439.95</v>
      </c>
      <c r="BR12" s="7">
        <f t="shared" si="12"/>
        <v>21118.86</v>
      </c>
      <c r="BS12" s="7">
        <f t="shared" si="13"/>
        <v>30830.67</v>
      </c>
      <c r="BT12" s="7">
        <f t="shared" si="14"/>
        <v>20935.810000000001</v>
      </c>
      <c r="BU12" s="7">
        <f t="shared" si="15"/>
        <v>37929.67</v>
      </c>
      <c r="BV12" s="7">
        <f t="shared" si="16"/>
        <v>40502.239999999998</v>
      </c>
      <c r="BW12" s="13">
        <f t="shared" si="17"/>
        <v>63162.33</v>
      </c>
      <c r="CC12" s="3"/>
      <c r="CD12" s="14">
        <v>0.375</v>
      </c>
      <c r="CE12" s="19">
        <v>1510</v>
      </c>
      <c r="CF12" s="19">
        <v>1880</v>
      </c>
      <c r="CG12" s="19">
        <v>2540</v>
      </c>
      <c r="CH12" s="19">
        <v>3020</v>
      </c>
      <c r="CI12" s="19">
        <v>3380</v>
      </c>
      <c r="CJ12" s="19">
        <v>3460</v>
      </c>
      <c r="CK12" s="19">
        <v>3790</v>
      </c>
      <c r="CL12" s="19">
        <v>5780</v>
      </c>
      <c r="CM12" s="19">
        <v>9380</v>
      </c>
      <c r="CX12" s="71"/>
      <c r="CY12" s="71"/>
      <c r="CZ12" s="18">
        <v>12</v>
      </c>
      <c r="DA12" s="18">
        <v>17</v>
      </c>
      <c r="DB12" s="18">
        <v>24</v>
      </c>
      <c r="DC12" s="18">
        <v>31</v>
      </c>
      <c r="DD12" s="18">
        <v>36</v>
      </c>
      <c r="DE12" s="18">
        <v>40</v>
      </c>
      <c r="DF12" s="18">
        <v>42</v>
      </c>
      <c r="DH12" s="1"/>
      <c r="DI12" s="1"/>
      <c r="DK12" s="71"/>
      <c r="DL12" s="71"/>
      <c r="DM12" s="18">
        <v>8</v>
      </c>
      <c r="DN12" s="18">
        <v>11</v>
      </c>
      <c r="DO12" s="18">
        <v>14</v>
      </c>
      <c r="DP12" s="18">
        <v>17</v>
      </c>
      <c r="DQ12" s="18">
        <v>22</v>
      </c>
      <c r="DR12" s="18">
        <v>26</v>
      </c>
      <c r="DS12" s="18">
        <v>28</v>
      </c>
      <c r="EB12" s="17">
        <v>5.5555555555555601E-3</v>
      </c>
      <c r="EC12" s="18">
        <f t="shared" si="19"/>
        <v>11304.19</v>
      </c>
      <c r="ED12" s="19">
        <f t="shared" si="20"/>
        <v>19575.240000000002</v>
      </c>
      <c r="EE12" s="19">
        <f t="shared" si="21"/>
        <v>49862.62</v>
      </c>
      <c r="EF12" s="19">
        <f t="shared" si="22"/>
        <v>24814.86</v>
      </c>
      <c r="EG12" s="19">
        <f t="shared" si="23"/>
        <v>35678.71</v>
      </c>
      <c r="EH12" s="19">
        <f t="shared" si="24"/>
        <v>24116.86</v>
      </c>
      <c r="EI12" s="19">
        <f t="shared" si="25"/>
        <v>53979.48</v>
      </c>
      <c r="EJ12" s="19">
        <f t="shared" si="26"/>
        <v>47183.19</v>
      </c>
      <c r="EK12" s="19">
        <f t="shared" si="27"/>
        <v>61941.62</v>
      </c>
    </row>
    <row r="13" spans="1:141" x14ac:dyDescent="0.25">
      <c r="A13"/>
      <c r="J13"/>
      <c r="K13"/>
      <c r="AC13" s="49">
        <v>45448.488680555602</v>
      </c>
      <c r="AD13" s="60">
        <v>45448</v>
      </c>
      <c r="AE13" s="50">
        <v>0.45833333333333398</v>
      </c>
      <c r="AF13" s="51">
        <v>25.57</v>
      </c>
      <c r="AG13" s="51">
        <v>54.97</v>
      </c>
      <c r="AH13" s="51">
        <v>463</v>
      </c>
      <c r="AI13" s="51">
        <v>15.2</v>
      </c>
      <c r="AJ13" s="51">
        <v>24.4</v>
      </c>
      <c r="AK13" s="51">
        <v>427</v>
      </c>
      <c r="AL13" s="51">
        <v>9</v>
      </c>
      <c r="AM13" s="51">
        <v>50</v>
      </c>
      <c r="AN13" s="51">
        <v>163</v>
      </c>
      <c r="AO13" s="51">
        <v>156</v>
      </c>
      <c r="AP13" s="51">
        <v>5605</v>
      </c>
      <c r="AQ13" s="51">
        <v>16593</v>
      </c>
      <c r="AR13" s="51">
        <v>51213</v>
      </c>
      <c r="AS13" s="51">
        <v>13860</v>
      </c>
      <c r="AT13" s="51">
        <v>23859</v>
      </c>
      <c r="AU13" s="51">
        <v>8486</v>
      </c>
      <c r="AV13" s="51">
        <v>29488</v>
      </c>
      <c r="AW13" s="51">
        <v>29427</v>
      </c>
      <c r="AX13" s="52">
        <v>65535</v>
      </c>
      <c r="AY13" s="1"/>
      <c r="BD13" s="12">
        <v>0.41666666666666702</v>
      </c>
      <c r="BE13" s="7">
        <f t="shared" si="18"/>
        <v>25.61</v>
      </c>
      <c r="BF13" s="7">
        <f t="shared" si="0"/>
        <v>51.41</v>
      </c>
      <c r="BG13" s="7">
        <f t="shared" si="1"/>
        <v>508.24</v>
      </c>
      <c r="BH13" s="7">
        <f t="shared" si="2"/>
        <v>33.69</v>
      </c>
      <c r="BI13" s="7">
        <f t="shared" si="3"/>
        <v>22.67</v>
      </c>
      <c r="BJ13" s="7">
        <f t="shared" si="4"/>
        <v>515.33000000000004</v>
      </c>
      <c r="BK13" s="7">
        <f t="shared" si="5"/>
        <v>5.75</v>
      </c>
      <c r="BL13" s="7">
        <f t="shared" si="6"/>
        <v>68.430000000000007</v>
      </c>
      <c r="BM13" s="7">
        <f t="shared" si="7"/>
        <v>205.29</v>
      </c>
      <c r="BN13" s="7">
        <f t="shared" si="8"/>
        <v>198.81</v>
      </c>
      <c r="BO13" s="7">
        <f t="shared" si="9"/>
        <v>8959.48</v>
      </c>
      <c r="BP13" s="7">
        <f t="shared" si="10"/>
        <v>16372.95</v>
      </c>
      <c r="BQ13" s="7">
        <f t="shared" si="11"/>
        <v>44581.71</v>
      </c>
      <c r="BR13" s="7">
        <f t="shared" si="12"/>
        <v>21090.48</v>
      </c>
      <c r="BS13" s="7">
        <f t="shared" si="13"/>
        <v>30684.43</v>
      </c>
      <c r="BT13" s="7">
        <f t="shared" si="14"/>
        <v>21000.95</v>
      </c>
      <c r="BU13" s="7">
        <f t="shared" si="15"/>
        <v>37692.57</v>
      </c>
      <c r="BV13" s="7">
        <f t="shared" si="16"/>
        <v>41090.81</v>
      </c>
      <c r="BW13" s="13">
        <f t="shared" si="17"/>
        <v>63431.29</v>
      </c>
      <c r="CC13" s="3"/>
      <c r="CD13" s="14">
        <v>0.41666666666666702</v>
      </c>
      <c r="CE13" s="19">
        <v>1000</v>
      </c>
      <c r="CF13" s="19">
        <v>1246</v>
      </c>
      <c r="CG13" s="19">
        <v>1678</v>
      </c>
      <c r="CH13" s="19">
        <v>2034</v>
      </c>
      <c r="CI13" s="19">
        <v>2289</v>
      </c>
      <c r="CJ13" s="19">
        <v>2395</v>
      </c>
      <c r="CK13" s="19">
        <v>2642</v>
      </c>
      <c r="CL13" s="19">
        <v>4159</v>
      </c>
      <c r="CM13" s="19">
        <v>6407</v>
      </c>
      <c r="CX13" s="71"/>
      <c r="CY13" s="71"/>
      <c r="CZ13" s="18">
        <v>1</v>
      </c>
      <c r="DA13" s="18">
        <v>3</v>
      </c>
      <c r="DB13" s="18">
        <v>6</v>
      </c>
      <c r="DC13" s="18">
        <v>10</v>
      </c>
      <c r="DD13" s="18">
        <v>16</v>
      </c>
      <c r="DE13" s="18">
        <v>20</v>
      </c>
      <c r="DF13" s="18">
        <v>22</v>
      </c>
      <c r="DH13" s="1"/>
      <c r="DI13" s="1"/>
      <c r="DK13" s="71"/>
      <c r="DL13" s="71"/>
      <c r="DM13" s="18">
        <v>1</v>
      </c>
      <c r="DN13" s="18">
        <v>2</v>
      </c>
      <c r="DO13" s="18">
        <v>3</v>
      </c>
      <c r="DP13" s="18">
        <v>5</v>
      </c>
      <c r="DQ13" s="18">
        <v>6</v>
      </c>
      <c r="DR13" s="18">
        <v>9</v>
      </c>
      <c r="DS13" s="18">
        <v>11</v>
      </c>
      <c r="EB13" s="17">
        <v>6.2500000000000003E-3</v>
      </c>
      <c r="EC13" s="18">
        <f t="shared" si="19"/>
        <v>8905.67</v>
      </c>
      <c r="ED13" s="19">
        <f t="shared" si="20"/>
        <v>16201.24</v>
      </c>
      <c r="EE13" s="19">
        <f t="shared" si="21"/>
        <v>44439.95</v>
      </c>
      <c r="EF13" s="19">
        <f t="shared" si="22"/>
        <v>21118.86</v>
      </c>
      <c r="EG13" s="19">
        <f t="shared" si="23"/>
        <v>30830.67</v>
      </c>
      <c r="EH13" s="19">
        <f t="shared" si="24"/>
        <v>20935.810000000001</v>
      </c>
      <c r="EI13" s="19">
        <f t="shared" si="25"/>
        <v>37929.67</v>
      </c>
      <c r="EJ13" s="19">
        <f t="shared" si="26"/>
        <v>40502.239999999998</v>
      </c>
      <c r="EK13" s="19">
        <f t="shared" si="27"/>
        <v>63162.33</v>
      </c>
    </row>
    <row r="14" spans="1:141" x14ac:dyDescent="0.25">
      <c r="A14"/>
      <c r="J14"/>
      <c r="K14"/>
      <c r="AC14" s="49">
        <v>45448.529787175903</v>
      </c>
      <c r="AD14" s="60">
        <v>45448</v>
      </c>
      <c r="AE14" s="50">
        <v>0.5</v>
      </c>
      <c r="AF14" s="51">
        <v>24.27</v>
      </c>
      <c r="AG14" s="51">
        <v>51.78</v>
      </c>
      <c r="AH14" s="51">
        <v>550</v>
      </c>
      <c r="AI14" s="51">
        <v>25.9</v>
      </c>
      <c r="AJ14" s="51">
        <v>22.6</v>
      </c>
      <c r="AK14" s="51">
        <v>623</v>
      </c>
      <c r="AL14" s="51">
        <v>8.8000000000000007</v>
      </c>
      <c r="AM14" s="51">
        <v>73</v>
      </c>
      <c r="AN14" s="51">
        <v>190</v>
      </c>
      <c r="AO14" s="51">
        <v>214</v>
      </c>
      <c r="AP14" s="51">
        <v>7739</v>
      </c>
      <c r="AQ14" s="51">
        <v>22367</v>
      </c>
      <c r="AR14" s="51">
        <v>63326</v>
      </c>
      <c r="AS14" s="51">
        <v>18426</v>
      </c>
      <c r="AT14" s="51">
        <v>29990</v>
      </c>
      <c r="AU14" s="51">
        <v>13263</v>
      </c>
      <c r="AV14" s="51">
        <v>57356</v>
      </c>
      <c r="AW14" s="51">
        <v>37947</v>
      </c>
      <c r="AX14" s="52">
        <v>65535</v>
      </c>
      <c r="AY14" s="1"/>
      <c r="BD14" s="12">
        <v>0.45833333333333298</v>
      </c>
      <c r="BE14" s="7">
        <f t="shared" si="18"/>
        <v>25.5</v>
      </c>
      <c r="BF14" s="7">
        <f t="shared" si="0"/>
        <v>51.02</v>
      </c>
      <c r="BG14" s="7">
        <f t="shared" si="1"/>
        <v>484.1</v>
      </c>
      <c r="BH14" s="7">
        <f t="shared" si="2"/>
        <v>33.11</v>
      </c>
      <c r="BI14" s="7">
        <f t="shared" si="3"/>
        <v>22.84</v>
      </c>
      <c r="BJ14" s="7">
        <f t="shared" si="4"/>
        <v>513.48</v>
      </c>
      <c r="BK14" s="7">
        <f t="shared" si="5"/>
        <v>5.83</v>
      </c>
      <c r="BL14" s="7">
        <f t="shared" si="6"/>
        <v>68.05</v>
      </c>
      <c r="BM14" s="7">
        <f t="shared" si="7"/>
        <v>204.38</v>
      </c>
      <c r="BN14" s="7">
        <f t="shared" si="8"/>
        <v>198.05</v>
      </c>
      <c r="BO14" s="7">
        <f t="shared" si="9"/>
        <v>7064.67</v>
      </c>
      <c r="BP14" s="7">
        <f t="shared" si="10"/>
        <v>13421.95</v>
      </c>
      <c r="BQ14" s="7">
        <f t="shared" si="11"/>
        <v>40834.1</v>
      </c>
      <c r="BR14" s="7">
        <f t="shared" si="12"/>
        <v>15750.1</v>
      </c>
      <c r="BS14" s="7">
        <f t="shared" si="13"/>
        <v>24170.1</v>
      </c>
      <c r="BT14" s="7">
        <f t="shared" si="14"/>
        <v>14374.81</v>
      </c>
      <c r="BU14" s="7">
        <f t="shared" si="15"/>
        <v>29630.38</v>
      </c>
      <c r="BV14" s="7">
        <f t="shared" si="16"/>
        <v>31112.67</v>
      </c>
      <c r="BW14" s="13">
        <f t="shared" si="17"/>
        <v>62074.1</v>
      </c>
      <c r="CC14" s="3"/>
      <c r="CD14" s="14">
        <v>0.45833333333333298</v>
      </c>
      <c r="CE14" s="19">
        <v>617</v>
      </c>
      <c r="CF14" s="19">
        <v>759</v>
      </c>
      <c r="CG14" s="19">
        <v>1016</v>
      </c>
      <c r="CH14" s="19">
        <v>1218</v>
      </c>
      <c r="CI14" s="19">
        <v>1376</v>
      </c>
      <c r="CJ14" s="19">
        <v>1437</v>
      </c>
      <c r="CK14" s="19">
        <v>1578</v>
      </c>
      <c r="CL14" s="19">
        <v>2403</v>
      </c>
      <c r="CM14" s="19">
        <v>3870</v>
      </c>
      <c r="CX14" s="71"/>
      <c r="CY14" s="71"/>
      <c r="CZ14" s="18">
        <v>6</v>
      </c>
      <c r="DA14" s="18">
        <v>8</v>
      </c>
      <c r="DB14" s="18">
        <v>13</v>
      </c>
      <c r="DC14" s="18">
        <v>17</v>
      </c>
      <c r="DD14" s="18">
        <v>22</v>
      </c>
      <c r="DE14" s="18">
        <v>25</v>
      </c>
      <c r="DF14" s="18">
        <v>28</v>
      </c>
      <c r="DH14" s="1"/>
      <c r="DI14" s="1"/>
      <c r="DK14" s="71"/>
      <c r="DL14" s="71"/>
      <c r="DM14" s="18">
        <v>0</v>
      </c>
      <c r="DN14" s="18">
        <v>0</v>
      </c>
      <c r="DO14" s="18">
        <v>0</v>
      </c>
      <c r="DP14" s="18">
        <v>0</v>
      </c>
      <c r="DQ14" s="18">
        <v>0</v>
      </c>
      <c r="DR14" s="18">
        <v>0</v>
      </c>
      <c r="DS14" s="18">
        <v>0</v>
      </c>
      <c r="EB14" s="17">
        <v>6.9444444444444397E-3</v>
      </c>
      <c r="EC14" s="18">
        <f t="shared" si="19"/>
        <v>8959.48</v>
      </c>
      <c r="ED14" s="19">
        <f t="shared" si="20"/>
        <v>16372.95</v>
      </c>
      <c r="EE14" s="19">
        <f t="shared" si="21"/>
        <v>44581.71</v>
      </c>
      <c r="EF14" s="19">
        <f t="shared" si="22"/>
        <v>21090.48</v>
      </c>
      <c r="EG14" s="19">
        <f t="shared" si="23"/>
        <v>30684.43</v>
      </c>
      <c r="EH14" s="19">
        <f t="shared" si="24"/>
        <v>21000.95</v>
      </c>
      <c r="EI14" s="19">
        <f t="shared" si="25"/>
        <v>37692.57</v>
      </c>
      <c r="EJ14" s="19">
        <f t="shared" si="26"/>
        <v>41090.81</v>
      </c>
      <c r="EK14" s="19">
        <f t="shared" si="27"/>
        <v>63431.29</v>
      </c>
    </row>
    <row r="15" spans="1:141" x14ac:dyDescent="0.25">
      <c r="A15"/>
      <c r="J15"/>
      <c r="K15"/>
      <c r="AC15" s="49">
        <v>45448.5714873611</v>
      </c>
      <c r="AD15" s="60">
        <v>45448</v>
      </c>
      <c r="AE15" s="50">
        <v>0.54166666666666696</v>
      </c>
      <c r="AF15" s="51">
        <v>25.1</v>
      </c>
      <c r="AG15" s="51">
        <v>50.62</v>
      </c>
      <c r="AH15" s="51">
        <v>624</v>
      </c>
      <c r="AI15" s="51">
        <v>24.6</v>
      </c>
      <c r="AJ15" s="51">
        <v>23.5</v>
      </c>
      <c r="AK15" s="51">
        <v>603</v>
      </c>
      <c r="AL15" s="51">
        <v>8.4</v>
      </c>
      <c r="AM15" s="51">
        <v>87</v>
      </c>
      <c r="AN15" s="51">
        <v>248</v>
      </c>
      <c r="AO15" s="51">
        <v>241</v>
      </c>
      <c r="AP15" s="51">
        <v>5701</v>
      </c>
      <c r="AQ15" s="51">
        <v>16998</v>
      </c>
      <c r="AR15" s="51">
        <v>53148</v>
      </c>
      <c r="AS15" s="51">
        <v>13730</v>
      </c>
      <c r="AT15" s="51">
        <v>24016</v>
      </c>
      <c r="AU15" s="51">
        <v>7984</v>
      </c>
      <c r="AV15" s="51">
        <v>30290</v>
      </c>
      <c r="AW15" s="51">
        <v>29516</v>
      </c>
      <c r="AX15" s="52">
        <v>65535</v>
      </c>
      <c r="AY15" s="1"/>
      <c r="BD15" s="12">
        <v>0.5</v>
      </c>
      <c r="BE15" s="7">
        <f t="shared" si="18"/>
        <v>25.35</v>
      </c>
      <c r="BF15" s="7">
        <f t="shared" si="0"/>
        <v>50.67</v>
      </c>
      <c r="BG15" s="7">
        <f t="shared" si="1"/>
        <v>469.9</v>
      </c>
      <c r="BH15" s="7">
        <f t="shared" si="2"/>
        <v>32.4</v>
      </c>
      <c r="BI15" s="7">
        <f t="shared" si="3"/>
        <v>22.82</v>
      </c>
      <c r="BJ15" s="7">
        <f t="shared" si="4"/>
        <v>510.95</v>
      </c>
      <c r="BK15" s="7">
        <f t="shared" si="5"/>
        <v>5.81</v>
      </c>
      <c r="BL15" s="7">
        <f t="shared" si="6"/>
        <v>66.67</v>
      </c>
      <c r="BM15" s="7">
        <f t="shared" si="7"/>
        <v>200.05</v>
      </c>
      <c r="BN15" s="7">
        <f t="shared" si="8"/>
        <v>195</v>
      </c>
      <c r="BO15" s="7">
        <f t="shared" si="9"/>
        <v>6439.71</v>
      </c>
      <c r="BP15" s="7">
        <f t="shared" si="10"/>
        <v>12590.86</v>
      </c>
      <c r="BQ15" s="7">
        <f t="shared" si="11"/>
        <v>39759.9</v>
      </c>
      <c r="BR15" s="7">
        <f t="shared" si="12"/>
        <v>13742.33</v>
      </c>
      <c r="BS15" s="7">
        <f t="shared" si="13"/>
        <v>22045.9</v>
      </c>
      <c r="BT15" s="7">
        <f t="shared" si="14"/>
        <v>11859.67</v>
      </c>
      <c r="BU15" s="7">
        <f t="shared" si="15"/>
        <v>28018.9</v>
      </c>
      <c r="BV15" s="7">
        <f t="shared" si="16"/>
        <v>27403.05</v>
      </c>
      <c r="BW15" s="13">
        <f t="shared" si="17"/>
        <v>58079.05</v>
      </c>
      <c r="CC15" s="3"/>
      <c r="CD15" s="14">
        <v>0.5</v>
      </c>
      <c r="CE15" s="19">
        <v>463</v>
      </c>
      <c r="CF15" s="19">
        <v>572</v>
      </c>
      <c r="CG15" s="19">
        <v>772</v>
      </c>
      <c r="CH15" s="19">
        <v>916</v>
      </c>
      <c r="CI15" s="19">
        <v>1030</v>
      </c>
      <c r="CJ15" s="19">
        <v>1067</v>
      </c>
      <c r="CK15" s="19">
        <v>1168</v>
      </c>
      <c r="CL15" s="19">
        <v>1772</v>
      </c>
      <c r="CM15" s="19">
        <v>2848</v>
      </c>
      <c r="CX15" s="71"/>
      <c r="CY15" s="71"/>
      <c r="CZ15" s="18">
        <v>0</v>
      </c>
      <c r="DA15" s="18">
        <v>0</v>
      </c>
      <c r="DB15" s="18">
        <v>1</v>
      </c>
      <c r="DC15" s="18">
        <v>3</v>
      </c>
      <c r="DD15" s="18">
        <v>6</v>
      </c>
      <c r="DE15" s="18">
        <v>8</v>
      </c>
      <c r="DF15" s="18">
        <v>10</v>
      </c>
      <c r="DH15" s="1"/>
      <c r="DI15" s="1"/>
      <c r="DK15" s="71"/>
      <c r="DL15" s="71"/>
      <c r="DM15" s="18">
        <v>0</v>
      </c>
      <c r="DN15" s="18">
        <v>1</v>
      </c>
      <c r="DO15" s="18">
        <v>2</v>
      </c>
      <c r="DP15" s="18">
        <v>4</v>
      </c>
      <c r="DQ15" s="18">
        <v>6</v>
      </c>
      <c r="DR15" s="18">
        <v>7</v>
      </c>
      <c r="DS15" s="18">
        <v>9</v>
      </c>
      <c r="EB15" s="17">
        <v>7.6388888888888904E-3</v>
      </c>
      <c r="EC15" s="18">
        <f t="shared" si="19"/>
        <v>7064.67</v>
      </c>
      <c r="ED15" s="19">
        <f t="shared" si="20"/>
        <v>13421.95</v>
      </c>
      <c r="EE15" s="19">
        <f t="shared" si="21"/>
        <v>40834.1</v>
      </c>
      <c r="EF15" s="19">
        <f t="shared" si="22"/>
        <v>15750.1</v>
      </c>
      <c r="EG15" s="19">
        <f t="shared" si="23"/>
        <v>24170.1</v>
      </c>
      <c r="EH15" s="19">
        <f t="shared" si="24"/>
        <v>14374.81</v>
      </c>
      <c r="EI15" s="19">
        <f t="shared" si="25"/>
        <v>29630.38</v>
      </c>
      <c r="EJ15" s="19">
        <f t="shared" si="26"/>
        <v>31112.67</v>
      </c>
      <c r="EK15" s="19">
        <f t="shared" si="27"/>
        <v>62074.1</v>
      </c>
    </row>
    <row r="16" spans="1:141" x14ac:dyDescent="0.25">
      <c r="A16"/>
      <c r="J16"/>
      <c r="K16"/>
      <c r="AC16" s="49">
        <v>45448.613178125001</v>
      </c>
      <c r="AD16" s="60">
        <v>45448</v>
      </c>
      <c r="AE16" s="50">
        <v>0.58333333333333404</v>
      </c>
      <c r="AF16" s="51">
        <v>25.13</v>
      </c>
      <c r="AG16" s="51">
        <v>50.55</v>
      </c>
      <c r="AH16" s="51">
        <v>674</v>
      </c>
      <c r="AI16" s="51">
        <v>22.5</v>
      </c>
      <c r="AJ16" s="51">
        <v>23.8</v>
      </c>
      <c r="AK16" s="51">
        <v>568</v>
      </c>
      <c r="AL16" s="51">
        <v>8.6</v>
      </c>
      <c r="AM16" s="51">
        <v>80</v>
      </c>
      <c r="AN16" s="51">
        <v>231</v>
      </c>
      <c r="AO16" s="51">
        <v>224</v>
      </c>
      <c r="AP16" s="51">
        <v>5700</v>
      </c>
      <c r="AQ16" s="51">
        <v>16838</v>
      </c>
      <c r="AR16" s="51">
        <v>52969</v>
      </c>
      <c r="AS16" s="51">
        <v>13647</v>
      </c>
      <c r="AT16" s="51">
        <v>23848</v>
      </c>
      <c r="AU16" s="51">
        <v>7925</v>
      </c>
      <c r="AV16" s="51">
        <v>29804</v>
      </c>
      <c r="AW16" s="51">
        <v>29222</v>
      </c>
      <c r="AX16" s="52">
        <v>65535</v>
      </c>
      <c r="AY16" s="1"/>
      <c r="BD16" s="12">
        <v>0.54166666666666696</v>
      </c>
      <c r="BE16" s="7">
        <f t="shared" si="18"/>
        <v>25.28</v>
      </c>
      <c r="BF16" s="7">
        <f t="shared" si="0"/>
        <v>50.44</v>
      </c>
      <c r="BG16" s="7">
        <f t="shared" si="1"/>
        <v>498.24</v>
      </c>
      <c r="BH16" s="7">
        <f t="shared" si="2"/>
        <v>31.17</v>
      </c>
      <c r="BI16" s="7">
        <f t="shared" si="3"/>
        <v>22.82</v>
      </c>
      <c r="BJ16" s="7">
        <f t="shared" si="4"/>
        <v>496.71</v>
      </c>
      <c r="BK16" s="7">
        <f t="shared" si="5"/>
        <v>5.83</v>
      </c>
      <c r="BL16" s="7">
        <f t="shared" si="6"/>
        <v>64.709999999999994</v>
      </c>
      <c r="BM16" s="7">
        <f t="shared" si="7"/>
        <v>196.52</v>
      </c>
      <c r="BN16" s="7">
        <f t="shared" si="8"/>
        <v>189.86</v>
      </c>
      <c r="BO16" s="7">
        <f t="shared" si="9"/>
        <v>6627.52</v>
      </c>
      <c r="BP16" s="7">
        <f t="shared" si="10"/>
        <v>12770.1</v>
      </c>
      <c r="BQ16" s="7">
        <f t="shared" si="11"/>
        <v>40009.71</v>
      </c>
      <c r="BR16" s="7">
        <f t="shared" si="12"/>
        <v>13801.43</v>
      </c>
      <c r="BS16" s="7">
        <f t="shared" si="13"/>
        <v>22557.38</v>
      </c>
      <c r="BT16" s="7">
        <f t="shared" si="14"/>
        <v>11946.33</v>
      </c>
      <c r="BU16" s="7">
        <f t="shared" si="15"/>
        <v>27055.19</v>
      </c>
      <c r="BV16" s="7">
        <f t="shared" si="16"/>
        <v>27378.52</v>
      </c>
      <c r="BW16" s="13">
        <f t="shared" si="17"/>
        <v>59543.62</v>
      </c>
      <c r="CC16" s="3"/>
      <c r="CD16" s="14">
        <v>0.54166666666666696</v>
      </c>
      <c r="CE16" s="19">
        <v>1027</v>
      </c>
      <c r="CF16" s="19">
        <v>1254</v>
      </c>
      <c r="CG16" s="19">
        <v>1645</v>
      </c>
      <c r="CH16" s="19">
        <v>1880</v>
      </c>
      <c r="CI16" s="19">
        <v>2097</v>
      </c>
      <c r="CJ16" s="19">
        <v>2110</v>
      </c>
      <c r="CK16" s="19">
        <v>2227</v>
      </c>
      <c r="CL16" s="19">
        <v>3130</v>
      </c>
      <c r="CM16" s="19">
        <v>5766</v>
      </c>
      <c r="CX16" s="71" t="s">
        <v>32</v>
      </c>
      <c r="CY16" s="71"/>
      <c r="CZ16" s="19">
        <f t="shared" ref="CZ16:DF16" si="28">ROUND(SUM(CZ8:CZ15)/CZ7,2)</f>
        <v>10.29</v>
      </c>
      <c r="DA16" s="19">
        <f t="shared" si="28"/>
        <v>13.57</v>
      </c>
      <c r="DB16" s="19">
        <f t="shared" si="28"/>
        <v>16.38</v>
      </c>
      <c r="DC16" s="19">
        <f t="shared" si="28"/>
        <v>21.5</v>
      </c>
      <c r="DD16" s="19">
        <f t="shared" si="28"/>
        <v>26.88</v>
      </c>
      <c r="DE16" s="19">
        <f t="shared" si="28"/>
        <v>31</v>
      </c>
      <c r="DF16" s="19">
        <f t="shared" si="28"/>
        <v>33.880000000000003</v>
      </c>
      <c r="DH16" s="1"/>
      <c r="DI16" s="1"/>
      <c r="DK16" s="71" t="s">
        <v>32</v>
      </c>
      <c r="DL16" s="71"/>
      <c r="DM16" s="19">
        <f t="shared" ref="DM16:DS16" si="29">ROUND(SUM(DM8:DM15)/DM7,2)</f>
        <v>12.17</v>
      </c>
      <c r="DN16" s="19">
        <f t="shared" si="29"/>
        <v>12.86</v>
      </c>
      <c r="DO16" s="19">
        <f t="shared" si="29"/>
        <v>15.86</v>
      </c>
      <c r="DP16" s="19">
        <f t="shared" si="29"/>
        <v>19.71</v>
      </c>
      <c r="DQ16" s="19">
        <f t="shared" si="29"/>
        <v>23.71</v>
      </c>
      <c r="DR16" s="19">
        <f t="shared" si="29"/>
        <v>27.29</v>
      </c>
      <c r="DS16" s="19">
        <f t="shared" si="29"/>
        <v>29.86</v>
      </c>
      <c r="EB16" s="17">
        <v>8.3333333333333297E-3</v>
      </c>
      <c r="EC16" s="18">
        <f t="shared" si="19"/>
        <v>6439.71</v>
      </c>
      <c r="ED16" s="19">
        <f t="shared" si="20"/>
        <v>12590.86</v>
      </c>
      <c r="EE16" s="19">
        <f t="shared" si="21"/>
        <v>39759.9</v>
      </c>
      <c r="EF16" s="19">
        <f t="shared" si="22"/>
        <v>13742.33</v>
      </c>
      <c r="EG16" s="19">
        <f t="shared" si="23"/>
        <v>22045.9</v>
      </c>
      <c r="EH16" s="19">
        <f t="shared" si="24"/>
        <v>11859.67</v>
      </c>
      <c r="EI16" s="19">
        <f t="shared" si="25"/>
        <v>28018.9</v>
      </c>
      <c r="EJ16" s="19">
        <f t="shared" si="26"/>
        <v>27403.05</v>
      </c>
      <c r="EK16" s="19">
        <f t="shared" si="27"/>
        <v>58079.05</v>
      </c>
    </row>
    <row r="17" spans="1:166" x14ac:dyDescent="0.25">
      <c r="A17"/>
      <c r="J17"/>
      <c r="K17"/>
      <c r="AC17" s="49">
        <v>45448.654868877296</v>
      </c>
      <c r="AD17" s="60">
        <v>45448</v>
      </c>
      <c r="AE17" s="50">
        <v>0.625</v>
      </c>
      <c r="AF17" s="51">
        <v>25.26</v>
      </c>
      <c r="AG17" s="51">
        <v>53.68</v>
      </c>
      <c r="AH17" s="51">
        <v>687</v>
      </c>
      <c r="AI17" s="51">
        <v>20.3</v>
      </c>
      <c r="AJ17" s="51">
        <v>24</v>
      </c>
      <c r="AK17" s="51">
        <v>527</v>
      </c>
      <c r="AL17" s="51">
        <v>8.6999999999999993</v>
      </c>
      <c r="AM17" s="51">
        <v>71</v>
      </c>
      <c r="AN17" s="51">
        <v>211</v>
      </c>
      <c r="AO17" s="51">
        <v>205</v>
      </c>
      <c r="AP17" s="51">
        <v>6134</v>
      </c>
      <c r="AQ17" s="51">
        <v>17332</v>
      </c>
      <c r="AR17" s="51">
        <v>53388</v>
      </c>
      <c r="AS17" s="51">
        <v>14276</v>
      </c>
      <c r="AT17" s="51">
        <v>24764</v>
      </c>
      <c r="AU17" s="51">
        <v>8970</v>
      </c>
      <c r="AV17" s="51">
        <v>31029</v>
      </c>
      <c r="AW17" s="51">
        <v>30981</v>
      </c>
      <c r="AX17" s="52">
        <v>65535</v>
      </c>
      <c r="AY17" s="1"/>
      <c r="BD17" s="12">
        <v>0.58333333333333304</v>
      </c>
      <c r="BE17" s="7">
        <f t="shared" si="18"/>
        <v>25.24</v>
      </c>
      <c r="BF17" s="7">
        <f t="shared" si="0"/>
        <v>49.61</v>
      </c>
      <c r="BG17" s="7">
        <f t="shared" si="1"/>
        <v>497.52</v>
      </c>
      <c r="BH17" s="7">
        <f t="shared" si="2"/>
        <v>29.41</v>
      </c>
      <c r="BI17" s="7">
        <f t="shared" si="3"/>
        <v>22.83</v>
      </c>
      <c r="BJ17" s="7">
        <f t="shared" si="4"/>
        <v>476.38</v>
      </c>
      <c r="BK17" s="7">
        <f t="shared" si="5"/>
        <v>5.89</v>
      </c>
      <c r="BL17" s="7">
        <f t="shared" si="6"/>
        <v>60.43</v>
      </c>
      <c r="BM17" s="7">
        <f t="shared" si="7"/>
        <v>186.71</v>
      </c>
      <c r="BN17" s="7">
        <f t="shared" si="8"/>
        <v>180</v>
      </c>
      <c r="BO17" s="7">
        <f t="shared" si="9"/>
        <v>6149.81</v>
      </c>
      <c r="BP17" s="7">
        <f t="shared" si="10"/>
        <v>11970.19</v>
      </c>
      <c r="BQ17" s="7">
        <f t="shared" si="11"/>
        <v>40211.949999999997</v>
      </c>
      <c r="BR17" s="7">
        <f t="shared" si="12"/>
        <v>12422.24</v>
      </c>
      <c r="BS17" s="7">
        <f t="shared" si="13"/>
        <v>20759.669999999998</v>
      </c>
      <c r="BT17" s="7">
        <f t="shared" si="14"/>
        <v>10268.379999999999</v>
      </c>
      <c r="BU17" s="7">
        <f t="shared" si="15"/>
        <v>24513.71</v>
      </c>
      <c r="BV17" s="7">
        <f t="shared" si="16"/>
        <v>24666.240000000002</v>
      </c>
      <c r="BW17" s="13">
        <f t="shared" si="17"/>
        <v>59482.1</v>
      </c>
      <c r="CC17" s="3"/>
      <c r="CD17" s="14">
        <v>0.58333333333333304</v>
      </c>
      <c r="CE17" s="19">
        <v>916</v>
      </c>
      <c r="CF17" s="19">
        <v>1097</v>
      </c>
      <c r="CG17" s="19">
        <v>1421</v>
      </c>
      <c r="CH17" s="19">
        <v>1616</v>
      </c>
      <c r="CI17" s="19">
        <v>1812</v>
      </c>
      <c r="CJ17" s="19">
        <v>1833</v>
      </c>
      <c r="CK17" s="19">
        <v>1931</v>
      </c>
      <c r="CL17" s="19">
        <v>2714</v>
      </c>
      <c r="CM17" s="19">
        <v>5195</v>
      </c>
      <c r="DH17" s="1"/>
      <c r="DI17" s="1"/>
      <c r="EB17" s="17">
        <v>9.0277777777777804E-3</v>
      </c>
      <c r="EC17" s="18">
        <f t="shared" si="19"/>
        <v>6627.52</v>
      </c>
      <c r="ED17" s="19">
        <f t="shared" si="20"/>
        <v>12770.1</v>
      </c>
      <c r="EE17" s="19">
        <f t="shared" si="21"/>
        <v>40009.71</v>
      </c>
      <c r="EF17" s="19">
        <f t="shared" si="22"/>
        <v>13801.43</v>
      </c>
      <c r="EG17" s="19">
        <f t="shared" si="23"/>
        <v>22557.38</v>
      </c>
      <c r="EH17" s="19">
        <f t="shared" si="24"/>
        <v>11946.33</v>
      </c>
      <c r="EI17" s="19">
        <f t="shared" si="25"/>
        <v>27055.19</v>
      </c>
      <c r="EJ17" s="19">
        <f t="shared" si="26"/>
        <v>27378.52</v>
      </c>
      <c r="EK17" s="19">
        <f t="shared" si="27"/>
        <v>59543.62</v>
      </c>
    </row>
    <row r="18" spans="1:166" x14ac:dyDescent="0.25">
      <c r="A18"/>
      <c r="J18"/>
      <c r="K18"/>
      <c r="AC18" s="49">
        <v>45448.6965596296</v>
      </c>
      <c r="AD18" s="60">
        <v>45448</v>
      </c>
      <c r="AE18" s="50">
        <v>0.66666666666666696</v>
      </c>
      <c r="AF18" s="51">
        <v>25.53</v>
      </c>
      <c r="AG18" s="51">
        <v>51.3</v>
      </c>
      <c r="AH18" s="51">
        <v>660</v>
      </c>
      <c r="AI18" s="51">
        <v>18.600000000000001</v>
      </c>
      <c r="AJ18" s="51">
        <v>24</v>
      </c>
      <c r="AK18" s="51">
        <v>481</v>
      </c>
      <c r="AL18" s="51">
        <v>8.8000000000000007</v>
      </c>
      <c r="AM18" s="51">
        <v>61</v>
      </c>
      <c r="AN18" s="51">
        <v>189</v>
      </c>
      <c r="AO18" s="51">
        <v>182</v>
      </c>
      <c r="AP18" s="51">
        <v>6265</v>
      </c>
      <c r="AQ18" s="51">
        <v>17517</v>
      </c>
      <c r="AR18" s="51">
        <v>53800</v>
      </c>
      <c r="AS18" s="51">
        <v>14643</v>
      </c>
      <c r="AT18" s="51">
        <v>25059</v>
      </c>
      <c r="AU18" s="51">
        <v>9425</v>
      </c>
      <c r="AV18" s="51">
        <v>32029</v>
      </c>
      <c r="AW18" s="51">
        <v>31964</v>
      </c>
      <c r="AX18" s="52">
        <v>65535</v>
      </c>
      <c r="AY18" s="1"/>
      <c r="BD18" s="12">
        <v>0.625</v>
      </c>
      <c r="BE18" s="7">
        <f t="shared" si="18"/>
        <v>25.33</v>
      </c>
      <c r="BF18" s="7">
        <f t="shared" si="0"/>
        <v>49.16</v>
      </c>
      <c r="BG18" s="7">
        <f t="shared" si="1"/>
        <v>482.19</v>
      </c>
      <c r="BH18" s="7">
        <f t="shared" si="2"/>
        <v>29.36</v>
      </c>
      <c r="BI18" s="7">
        <f t="shared" si="3"/>
        <v>22.77</v>
      </c>
      <c r="BJ18" s="7">
        <f t="shared" si="4"/>
        <v>466.48</v>
      </c>
      <c r="BK18" s="7">
        <f t="shared" si="5"/>
        <v>5.84</v>
      </c>
      <c r="BL18" s="7">
        <f t="shared" si="6"/>
        <v>58.48</v>
      </c>
      <c r="BM18" s="7">
        <f t="shared" si="7"/>
        <v>181.86</v>
      </c>
      <c r="BN18" s="7">
        <f t="shared" si="8"/>
        <v>175.24</v>
      </c>
      <c r="BO18" s="7">
        <f t="shared" si="9"/>
        <v>5882.67</v>
      </c>
      <c r="BP18" s="7">
        <f t="shared" si="10"/>
        <v>11630.57</v>
      </c>
      <c r="BQ18" s="7">
        <f t="shared" si="11"/>
        <v>40082.57</v>
      </c>
      <c r="BR18" s="7">
        <f t="shared" si="12"/>
        <v>11749.19</v>
      </c>
      <c r="BS18" s="7">
        <f t="shared" si="13"/>
        <v>20005.38</v>
      </c>
      <c r="BT18" s="7">
        <f t="shared" si="14"/>
        <v>9333.52</v>
      </c>
      <c r="BU18" s="7">
        <f t="shared" si="15"/>
        <v>23931.71</v>
      </c>
      <c r="BV18" s="7">
        <f t="shared" si="16"/>
        <v>23517.95</v>
      </c>
      <c r="BW18" s="13">
        <f t="shared" si="17"/>
        <v>57493.760000000002</v>
      </c>
      <c r="CC18" s="3"/>
      <c r="CD18" s="14">
        <v>0.625</v>
      </c>
      <c r="CE18" s="19">
        <v>476</v>
      </c>
      <c r="CF18" s="19">
        <v>597</v>
      </c>
      <c r="CG18" s="19">
        <v>790</v>
      </c>
      <c r="CH18" s="19">
        <v>917</v>
      </c>
      <c r="CI18" s="19">
        <v>1013</v>
      </c>
      <c r="CJ18" s="19">
        <v>1027</v>
      </c>
      <c r="CK18" s="19">
        <v>1109</v>
      </c>
      <c r="CL18" s="19">
        <v>1641</v>
      </c>
      <c r="CM18" s="19">
        <v>2756</v>
      </c>
      <c r="EB18" s="17">
        <v>9.7222222222222206E-3</v>
      </c>
      <c r="EC18" s="18">
        <f t="shared" si="19"/>
        <v>6149.81</v>
      </c>
      <c r="ED18" s="19">
        <f t="shared" si="20"/>
        <v>11970.19</v>
      </c>
      <c r="EE18" s="19">
        <f t="shared" si="21"/>
        <v>40211.949999999997</v>
      </c>
      <c r="EF18" s="19">
        <f t="shared" si="22"/>
        <v>12422.24</v>
      </c>
      <c r="EG18" s="19">
        <f t="shared" si="23"/>
        <v>20759.669999999998</v>
      </c>
      <c r="EH18" s="19">
        <f t="shared" si="24"/>
        <v>10268.379999999999</v>
      </c>
      <c r="EI18" s="19">
        <f t="shared" si="25"/>
        <v>24513.71</v>
      </c>
      <c r="EJ18" s="19">
        <f t="shared" si="26"/>
        <v>24666.240000000002</v>
      </c>
      <c r="EK18" s="19">
        <f t="shared" si="27"/>
        <v>59482.1</v>
      </c>
    </row>
    <row r="19" spans="1:166" x14ac:dyDescent="0.25">
      <c r="A19"/>
      <c r="J19"/>
      <c r="K19"/>
      <c r="AC19" s="49">
        <v>45448.738250486102</v>
      </c>
      <c r="AD19" s="60">
        <v>45448</v>
      </c>
      <c r="AE19" s="50">
        <v>0.70833333333333404</v>
      </c>
      <c r="AF19" s="51">
        <v>25.24</v>
      </c>
      <c r="AG19" s="51">
        <v>49.23</v>
      </c>
      <c r="AH19" s="51">
        <v>403</v>
      </c>
      <c r="AI19" s="51">
        <v>15.9</v>
      </c>
      <c r="AJ19" s="51">
        <v>23.9</v>
      </c>
      <c r="AK19" s="51">
        <v>437</v>
      </c>
      <c r="AL19" s="51">
        <v>9</v>
      </c>
      <c r="AM19" s="51">
        <v>52</v>
      </c>
      <c r="AN19" s="51">
        <v>167</v>
      </c>
      <c r="AO19" s="51">
        <v>161</v>
      </c>
      <c r="AP19" s="51">
        <v>5684</v>
      </c>
      <c r="AQ19" s="51">
        <v>16746</v>
      </c>
      <c r="AR19" s="51">
        <v>52740</v>
      </c>
      <c r="AS19" s="51">
        <v>13608</v>
      </c>
      <c r="AT19" s="51">
        <v>23781</v>
      </c>
      <c r="AU19" s="51">
        <v>8151</v>
      </c>
      <c r="AV19" s="51">
        <v>30141</v>
      </c>
      <c r="AW19" s="51">
        <v>30109</v>
      </c>
      <c r="AX19" s="52">
        <v>65535</v>
      </c>
      <c r="AY19" s="1"/>
      <c r="BD19" s="12">
        <v>0.66666666666666696</v>
      </c>
      <c r="BE19" s="7">
        <f t="shared" si="18"/>
        <v>25.45</v>
      </c>
      <c r="BF19" s="7">
        <f t="shared" si="0"/>
        <v>47.87</v>
      </c>
      <c r="BG19" s="7">
        <f t="shared" si="1"/>
        <v>472.38</v>
      </c>
      <c r="BH19" s="7">
        <f t="shared" si="2"/>
        <v>29.54</v>
      </c>
      <c r="BI19" s="7">
        <f t="shared" si="3"/>
        <v>22.74</v>
      </c>
      <c r="BJ19" s="7">
        <f t="shared" si="4"/>
        <v>462.95</v>
      </c>
      <c r="BK19" s="7">
        <f t="shared" si="5"/>
        <v>5.82</v>
      </c>
      <c r="BL19" s="7">
        <f t="shared" si="6"/>
        <v>57.81</v>
      </c>
      <c r="BM19" s="7">
        <f t="shared" si="7"/>
        <v>180.33</v>
      </c>
      <c r="BN19" s="7">
        <f t="shared" si="8"/>
        <v>173.38</v>
      </c>
      <c r="BO19" s="7">
        <f t="shared" si="9"/>
        <v>5405.86</v>
      </c>
      <c r="BP19" s="7">
        <f t="shared" si="10"/>
        <v>10839.62</v>
      </c>
      <c r="BQ19" s="7">
        <f t="shared" si="11"/>
        <v>39178.14</v>
      </c>
      <c r="BR19" s="7">
        <f t="shared" si="12"/>
        <v>10606.57</v>
      </c>
      <c r="BS19" s="7">
        <f t="shared" si="13"/>
        <v>19113.95</v>
      </c>
      <c r="BT19" s="7">
        <f t="shared" si="14"/>
        <v>8150.9</v>
      </c>
      <c r="BU19" s="7">
        <f t="shared" si="15"/>
        <v>22628.95</v>
      </c>
      <c r="BV19" s="7">
        <f t="shared" si="16"/>
        <v>21797.57</v>
      </c>
      <c r="BW19" s="13">
        <f t="shared" si="17"/>
        <v>56141.43</v>
      </c>
      <c r="CC19" s="3"/>
      <c r="CD19" s="14">
        <v>0.66666666666666696</v>
      </c>
      <c r="CE19" s="19">
        <v>325</v>
      </c>
      <c r="CF19" s="19">
        <v>356</v>
      </c>
      <c r="CG19" s="19">
        <v>542</v>
      </c>
      <c r="CH19" s="19">
        <v>724</v>
      </c>
      <c r="CI19" s="19">
        <v>769</v>
      </c>
      <c r="CJ19" s="19">
        <v>835</v>
      </c>
      <c r="CK19" s="19">
        <v>869</v>
      </c>
      <c r="CL19" s="19">
        <v>1267</v>
      </c>
      <c r="CM19" s="19">
        <v>1965</v>
      </c>
      <c r="EB19" s="17">
        <v>1.0416666666666701E-2</v>
      </c>
      <c r="EC19" s="18">
        <f t="shared" si="19"/>
        <v>5882.67</v>
      </c>
      <c r="ED19" s="19">
        <f t="shared" si="20"/>
        <v>11630.57</v>
      </c>
      <c r="EE19" s="19">
        <f t="shared" si="21"/>
        <v>40082.57</v>
      </c>
      <c r="EF19" s="19">
        <f t="shared" si="22"/>
        <v>11749.19</v>
      </c>
      <c r="EG19" s="19">
        <f t="shared" si="23"/>
        <v>20005.38</v>
      </c>
      <c r="EH19" s="19">
        <f t="shared" si="24"/>
        <v>9333.52</v>
      </c>
      <c r="EI19" s="19">
        <f t="shared" si="25"/>
        <v>23931.71</v>
      </c>
      <c r="EJ19" s="19">
        <f t="shared" si="26"/>
        <v>23517.95</v>
      </c>
      <c r="EK19" s="19">
        <f t="shared" si="27"/>
        <v>57493.760000000002</v>
      </c>
    </row>
    <row r="20" spans="1:166" x14ac:dyDescent="0.25">
      <c r="A20"/>
      <c r="J20"/>
      <c r="K20"/>
      <c r="AC20" s="49">
        <v>45448.7799412963</v>
      </c>
      <c r="AD20" s="60">
        <v>45448</v>
      </c>
      <c r="AE20" s="50">
        <v>0.75</v>
      </c>
      <c r="AF20" s="51">
        <v>25.03</v>
      </c>
      <c r="AG20" s="51">
        <v>49.28</v>
      </c>
      <c r="AH20" s="51">
        <v>403</v>
      </c>
      <c r="AI20" s="51">
        <v>13.2</v>
      </c>
      <c r="AJ20" s="51">
        <v>23.7</v>
      </c>
      <c r="AK20" s="51">
        <v>401</v>
      </c>
      <c r="AL20" s="51">
        <v>9</v>
      </c>
      <c r="AM20" s="51">
        <v>45</v>
      </c>
      <c r="AN20" s="51">
        <v>150</v>
      </c>
      <c r="AO20" s="51">
        <v>143</v>
      </c>
      <c r="AP20" s="51">
        <v>5337</v>
      </c>
      <c r="AQ20" s="51">
        <v>16212</v>
      </c>
      <c r="AR20" s="51">
        <v>51942</v>
      </c>
      <c r="AS20" s="51">
        <v>12878</v>
      </c>
      <c r="AT20" s="51">
        <v>22938</v>
      </c>
      <c r="AU20" s="51">
        <v>7252</v>
      </c>
      <c r="AV20" s="51">
        <v>29102</v>
      </c>
      <c r="AW20" s="51">
        <v>28832</v>
      </c>
      <c r="AX20" s="52">
        <v>65535</v>
      </c>
      <c r="AY20" s="1"/>
      <c r="BD20" s="12">
        <v>0.70833333333333304</v>
      </c>
      <c r="BE20" s="7">
        <f t="shared" si="18"/>
        <v>25.56</v>
      </c>
      <c r="BF20" s="7">
        <f t="shared" si="0"/>
        <v>47.32</v>
      </c>
      <c r="BG20" s="7">
        <f t="shared" si="1"/>
        <v>497.67</v>
      </c>
      <c r="BH20" s="7">
        <f t="shared" si="2"/>
        <v>34.82</v>
      </c>
      <c r="BI20" s="7">
        <f t="shared" si="3"/>
        <v>22.75</v>
      </c>
      <c r="BJ20" s="7">
        <f t="shared" si="4"/>
        <v>497.43</v>
      </c>
      <c r="BK20" s="7">
        <f t="shared" si="5"/>
        <v>5.51</v>
      </c>
      <c r="BL20" s="7">
        <f t="shared" si="6"/>
        <v>65.05</v>
      </c>
      <c r="BM20" s="7">
        <f t="shared" si="7"/>
        <v>196.71</v>
      </c>
      <c r="BN20" s="7">
        <f t="shared" si="8"/>
        <v>190.33</v>
      </c>
      <c r="BO20" s="7">
        <f t="shared" si="9"/>
        <v>5071.4799999999996</v>
      </c>
      <c r="BP20" s="7">
        <f t="shared" si="10"/>
        <v>10381.14</v>
      </c>
      <c r="BQ20" s="7">
        <f t="shared" si="11"/>
        <v>39221.480000000003</v>
      </c>
      <c r="BR20" s="7">
        <f t="shared" si="12"/>
        <v>9837.0499999999993</v>
      </c>
      <c r="BS20" s="7">
        <f t="shared" si="13"/>
        <v>18209.189999999999</v>
      </c>
      <c r="BT20" s="7">
        <f t="shared" si="14"/>
        <v>7241.43</v>
      </c>
      <c r="BU20" s="7">
        <f t="shared" si="15"/>
        <v>21573.43</v>
      </c>
      <c r="BV20" s="7">
        <f t="shared" si="16"/>
        <v>20515</v>
      </c>
      <c r="BW20" s="13">
        <f t="shared" si="17"/>
        <v>54870.57</v>
      </c>
      <c r="CC20" s="3"/>
      <c r="CD20" s="14">
        <v>0.70833333333333304</v>
      </c>
      <c r="CE20" s="19">
        <v>269</v>
      </c>
      <c r="CF20" s="19">
        <v>326</v>
      </c>
      <c r="CG20" s="19">
        <v>435</v>
      </c>
      <c r="CH20" s="19">
        <v>511</v>
      </c>
      <c r="CI20" s="19">
        <v>572</v>
      </c>
      <c r="CJ20" s="19">
        <v>596</v>
      </c>
      <c r="CK20" s="19">
        <v>652</v>
      </c>
      <c r="CL20" s="19">
        <v>987</v>
      </c>
      <c r="CM20" s="19">
        <v>1651</v>
      </c>
      <c r="CX20" s="69" t="s">
        <v>33</v>
      </c>
      <c r="CY20" s="69"/>
      <c r="CZ20" s="69"/>
      <c r="DA20" s="69"/>
      <c r="DB20" s="69"/>
      <c r="DC20" s="69"/>
      <c r="DD20" s="69"/>
      <c r="DE20" s="69"/>
      <c r="DK20" s="69" t="s">
        <v>34</v>
      </c>
      <c r="DL20" s="69"/>
      <c r="DM20" s="69"/>
      <c r="DN20" s="69"/>
      <c r="DO20" s="69"/>
      <c r="DP20" s="69"/>
      <c r="DQ20" s="69"/>
      <c r="DR20" s="69"/>
      <c r="EB20" s="17">
        <v>1.1111111111111099E-2</v>
      </c>
      <c r="EC20" s="18">
        <f t="shared" si="19"/>
        <v>5405.86</v>
      </c>
      <c r="ED20" s="19">
        <f t="shared" si="20"/>
        <v>10839.62</v>
      </c>
      <c r="EE20" s="19">
        <f t="shared" si="21"/>
        <v>39178.14</v>
      </c>
      <c r="EF20" s="19">
        <f t="shared" si="22"/>
        <v>10606.57</v>
      </c>
      <c r="EG20" s="19">
        <f t="shared" si="23"/>
        <v>19113.95</v>
      </c>
      <c r="EH20" s="19">
        <f t="shared" si="24"/>
        <v>8150.9</v>
      </c>
      <c r="EI20" s="19">
        <f t="shared" si="25"/>
        <v>22628.95</v>
      </c>
      <c r="EJ20" s="19">
        <f t="shared" si="26"/>
        <v>21797.57</v>
      </c>
      <c r="EK20" s="19">
        <f t="shared" si="27"/>
        <v>56141.43</v>
      </c>
    </row>
    <row r="21" spans="1:166" x14ac:dyDescent="0.25">
      <c r="A21"/>
      <c r="J21"/>
      <c r="K21"/>
      <c r="AC21" s="49">
        <v>45448.8216320602</v>
      </c>
      <c r="AD21" s="60">
        <v>45448</v>
      </c>
      <c r="AE21" s="50">
        <v>0.79166666666666696</v>
      </c>
      <c r="AF21" s="51">
        <v>24.99</v>
      </c>
      <c r="AG21" s="51">
        <v>53.11</v>
      </c>
      <c r="AH21" s="51">
        <v>566</v>
      </c>
      <c r="AI21" s="51">
        <v>12.3</v>
      </c>
      <c r="AJ21" s="51">
        <v>23.9</v>
      </c>
      <c r="AK21" s="51">
        <v>377</v>
      </c>
      <c r="AL21" s="51">
        <v>9</v>
      </c>
      <c r="AM21" s="51">
        <v>40</v>
      </c>
      <c r="AN21" s="51">
        <v>139</v>
      </c>
      <c r="AO21" s="51">
        <v>132</v>
      </c>
      <c r="AP21" s="51">
        <v>4682</v>
      </c>
      <c r="AQ21" s="51">
        <v>15318</v>
      </c>
      <c r="AR21" s="51">
        <v>50756</v>
      </c>
      <c r="AS21" s="51">
        <v>11437</v>
      </c>
      <c r="AT21" s="51">
        <v>21379</v>
      </c>
      <c r="AU21" s="51">
        <v>5448</v>
      </c>
      <c r="AV21" s="51">
        <v>26922</v>
      </c>
      <c r="AW21" s="51">
        <v>26098</v>
      </c>
      <c r="AX21" s="52">
        <v>65535</v>
      </c>
      <c r="AY21" s="1"/>
      <c r="BD21" s="12">
        <v>0.75</v>
      </c>
      <c r="BE21" s="7">
        <f t="shared" si="18"/>
        <v>25.46</v>
      </c>
      <c r="BF21" s="7">
        <f t="shared" si="0"/>
        <v>47.52</v>
      </c>
      <c r="BG21" s="7">
        <f t="shared" si="1"/>
        <v>517.48</v>
      </c>
      <c r="BH21" s="7">
        <f t="shared" si="2"/>
        <v>35.14</v>
      </c>
      <c r="BI21" s="7">
        <f t="shared" si="3"/>
        <v>22.67</v>
      </c>
      <c r="BJ21" s="7">
        <f t="shared" si="4"/>
        <v>510.71</v>
      </c>
      <c r="BK21" s="7">
        <f t="shared" si="5"/>
        <v>5.5</v>
      </c>
      <c r="BL21" s="7">
        <f t="shared" si="6"/>
        <v>67.900000000000006</v>
      </c>
      <c r="BM21" s="7">
        <f t="shared" si="7"/>
        <v>203.14</v>
      </c>
      <c r="BN21" s="7">
        <f t="shared" si="8"/>
        <v>196.76</v>
      </c>
      <c r="BO21" s="7">
        <f t="shared" si="9"/>
        <v>4662.38</v>
      </c>
      <c r="BP21" s="7">
        <f t="shared" si="10"/>
        <v>9659.48</v>
      </c>
      <c r="BQ21" s="7">
        <f t="shared" si="11"/>
        <v>38194.19</v>
      </c>
      <c r="BR21" s="7">
        <f t="shared" si="12"/>
        <v>8944.33</v>
      </c>
      <c r="BS21" s="7">
        <f t="shared" si="13"/>
        <v>17548.95</v>
      </c>
      <c r="BT21" s="7">
        <f t="shared" si="14"/>
        <v>6273.86</v>
      </c>
      <c r="BU21" s="7">
        <f t="shared" si="15"/>
        <v>20378.759999999998</v>
      </c>
      <c r="BV21" s="7">
        <f t="shared" si="16"/>
        <v>18848.900000000001</v>
      </c>
      <c r="BW21" s="13">
        <f t="shared" si="17"/>
        <v>52907.14</v>
      </c>
      <c r="CC21" s="3"/>
      <c r="CD21" s="14">
        <v>0.75</v>
      </c>
      <c r="CE21" s="19">
        <v>815</v>
      </c>
      <c r="CF21" s="19">
        <v>1038</v>
      </c>
      <c r="CG21" s="19">
        <v>1361</v>
      </c>
      <c r="CH21" s="19">
        <v>1666</v>
      </c>
      <c r="CI21" s="19">
        <v>1811</v>
      </c>
      <c r="CJ21" s="19">
        <v>1961</v>
      </c>
      <c r="CK21" s="19">
        <v>2287</v>
      </c>
      <c r="CL21" s="19">
        <v>3004</v>
      </c>
      <c r="CM21" s="19">
        <v>5835</v>
      </c>
      <c r="CX21" s="66" t="s">
        <v>35</v>
      </c>
      <c r="CY21" s="66"/>
      <c r="CZ21" s="20" t="s">
        <v>36</v>
      </c>
      <c r="DA21" s="20" t="s">
        <v>37</v>
      </c>
      <c r="DB21" s="20" t="s">
        <v>38</v>
      </c>
      <c r="DC21" s="20" t="s">
        <v>39</v>
      </c>
      <c r="DD21" s="20" t="s">
        <v>40</v>
      </c>
      <c r="DE21" s="20" t="s">
        <v>41</v>
      </c>
      <c r="DK21" s="66" t="s">
        <v>35</v>
      </c>
      <c r="DL21" s="66"/>
      <c r="DM21" s="20" t="s">
        <v>36</v>
      </c>
      <c r="DN21" s="20" t="s">
        <v>37</v>
      </c>
      <c r="DO21" s="20" t="s">
        <v>38</v>
      </c>
      <c r="DP21" s="20" t="s">
        <v>39</v>
      </c>
      <c r="DQ21" s="20" t="s">
        <v>40</v>
      </c>
      <c r="DR21" s="20" t="s">
        <v>41</v>
      </c>
      <c r="EB21" s="17">
        <v>1.18055555555556E-2</v>
      </c>
      <c r="EC21" s="18">
        <f t="shared" si="19"/>
        <v>5071.4799999999996</v>
      </c>
      <c r="ED21" s="19">
        <f t="shared" si="20"/>
        <v>10381.14</v>
      </c>
      <c r="EE21" s="19">
        <f t="shared" si="21"/>
        <v>39221.480000000003</v>
      </c>
      <c r="EF21" s="19">
        <f t="shared" si="22"/>
        <v>9837.0499999999993</v>
      </c>
      <c r="EG21" s="19">
        <f t="shared" si="23"/>
        <v>18209.189999999999</v>
      </c>
      <c r="EH21" s="19">
        <f t="shared" si="24"/>
        <v>7241.43</v>
      </c>
      <c r="EI21" s="19">
        <f t="shared" si="25"/>
        <v>21573.43</v>
      </c>
      <c r="EJ21" s="19">
        <f t="shared" si="26"/>
        <v>20515</v>
      </c>
      <c r="EK21" s="19">
        <f t="shared" si="27"/>
        <v>54870.57</v>
      </c>
    </row>
    <row r="22" spans="1:166" x14ac:dyDescent="0.25">
      <c r="A22"/>
      <c r="J22"/>
      <c r="K22"/>
      <c r="AC22" s="49">
        <v>45448.8633230208</v>
      </c>
      <c r="AD22" s="60">
        <v>45448</v>
      </c>
      <c r="AE22" s="50">
        <v>0.83333333333333404</v>
      </c>
      <c r="AF22" s="51">
        <v>25.21</v>
      </c>
      <c r="AG22" s="51">
        <v>57.1</v>
      </c>
      <c r="AH22" s="51">
        <v>878</v>
      </c>
      <c r="AI22" s="51">
        <v>27.7</v>
      </c>
      <c r="AJ22" s="51">
        <v>24</v>
      </c>
      <c r="AK22" s="51">
        <v>677</v>
      </c>
      <c r="AL22" s="51">
        <v>8.9</v>
      </c>
      <c r="AM22" s="51">
        <v>102</v>
      </c>
      <c r="AN22" s="51">
        <v>283</v>
      </c>
      <c r="AO22" s="51">
        <v>277</v>
      </c>
      <c r="AP22" s="51">
        <v>15</v>
      </c>
      <c r="AQ22" s="51">
        <v>27</v>
      </c>
      <c r="AR22" s="51">
        <v>38</v>
      </c>
      <c r="AS22" s="51">
        <v>47</v>
      </c>
      <c r="AT22" s="51">
        <v>45</v>
      </c>
      <c r="AU22" s="51">
        <v>41</v>
      </c>
      <c r="AV22" s="51">
        <v>57</v>
      </c>
      <c r="AW22" s="51">
        <v>82</v>
      </c>
      <c r="AX22" s="52">
        <v>148</v>
      </c>
      <c r="AY22" s="1"/>
      <c r="BD22" s="12">
        <v>0.79166666666666696</v>
      </c>
      <c r="BE22" s="7">
        <f t="shared" si="18"/>
        <v>25.31</v>
      </c>
      <c r="BF22" s="7">
        <f t="shared" si="0"/>
        <v>48.2</v>
      </c>
      <c r="BG22" s="7">
        <f t="shared" si="1"/>
        <v>507.43</v>
      </c>
      <c r="BH22" s="7">
        <f t="shared" si="2"/>
        <v>34.31</v>
      </c>
      <c r="BI22" s="7">
        <f t="shared" si="3"/>
        <v>22.73</v>
      </c>
      <c r="BJ22" s="7">
        <f t="shared" si="4"/>
        <v>496.14</v>
      </c>
      <c r="BK22" s="7">
        <f t="shared" si="5"/>
        <v>5.44</v>
      </c>
      <c r="BL22" s="7">
        <f t="shared" si="6"/>
        <v>64.95</v>
      </c>
      <c r="BM22" s="7">
        <f t="shared" si="7"/>
        <v>196.19</v>
      </c>
      <c r="BN22" s="7">
        <f t="shared" si="8"/>
        <v>189.52</v>
      </c>
      <c r="BO22" s="7">
        <f t="shared" si="9"/>
        <v>4243.95</v>
      </c>
      <c r="BP22" s="7">
        <f t="shared" si="10"/>
        <v>9028.57</v>
      </c>
      <c r="BQ22" s="7">
        <f t="shared" si="11"/>
        <v>36754.71</v>
      </c>
      <c r="BR22" s="7">
        <f t="shared" si="12"/>
        <v>8088.19</v>
      </c>
      <c r="BS22" s="7">
        <f t="shared" si="13"/>
        <v>16509.52</v>
      </c>
      <c r="BT22" s="7">
        <f t="shared" si="14"/>
        <v>5253.76</v>
      </c>
      <c r="BU22" s="7">
        <f t="shared" si="15"/>
        <v>19342.810000000001</v>
      </c>
      <c r="BV22" s="7">
        <f t="shared" si="16"/>
        <v>17922</v>
      </c>
      <c r="BW22" s="13">
        <f t="shared" si="17"/>
        <v>52021.9</v>
      </c>
      <c r="CC22" s="3"/>
      <c r="CD22" s="14">
        <v>0.79166666666666696</v>
      </c>
      <c r="CE22" s="19">
        <v>747</v>
      </c>
      <c r="CF22" s="19">
        <v>949</v>
      </c>
      <c r="CG22" s="19">
        <v>1259</v>
      </c>
      <c r="CH22" s="19">
        <v>1507</v>
      </c>
      <c r="CI22" s="19">
        <v>1658</v>
      </c>
      <c r="CJ22" s="19">
        <v>1805</v>
      </c>
      <c r="CK22" s="19">
        <v>2144</v>
      </c>
      <c r="CL22" s="19">
        <v>2940</v>
      </c>
      <c r="CM22" s="19">
        <v>5630</v>
      </c>
      <c r="CX22" s="66" t="s">
        <v>42</v>
      </c>
      <c r="CY22" s="66"/>
      <c r="CZ22" s="20">
        <f t="shared" ref="CZ22:DE29" si="30">DA8-CZ8</f>
        <v>5</v>
      </c>
      <c r="DA22" s="20">
        <f t="shared" si="30"/>
        <v>5</v>
      </c>
      <c r="DB22" s="20">
        <f t="shared" si="30"/>
        <v>6</v>
      </c>
      <c r="DC22" s="20">
        <f t="shared" si="30"/>
        <v>7</v>
      </c>
      <c r="DD22" s="20">
        <f t="shared" si="30"/>
        <v>6</v>
      </c>
      <c r="DE22" s="20">
        <f t="shared" si="30"/>
        <v>4</v>
      </c>
      <c r="DK22" s="66" t="s">
        <v>42</v>
      </c>
      <c r="DL22" s="66"/>
      <c r="DM22" s="20">
        <f t="shared" ref="DM22:DR29" si="31">DN8-DM8</f>
        <v>3</v>
      </c>
      <c r="DN22" s="20">
        <f t="shared" si="31"/>
        <v>6</v>
      </c>
      <c r="DO22" s="20">
        <f t="shared" si="31"/>
        <v>4</v>
      </c>
      <c r="DP22" s="20">
        <f t="shared" si="31"/>
        <v>6</v>
      </c>
      <c r="DQ22" s="20">
        <f t="shared" si="31"/>
        <v>4</v>
      </c>
      <c r="DR22" s="20">
        <f t="shared" si="31"/>
        <v>3</v>
      </c>
      <c r="EB22" s="17">
        <v>1.2500000000000001E-2</v>
      </c>
      <c r="EC22" s="19">
        <f t="shared" si="19"/>
        <v>4662.38</v>
      </c>
      <c r="ED22" s="19">
        <f t="shared" si="20"/>
        <v>9659.48</v>
      </c>
      <c r="EE22" s="19">
        <f t="shared" si="21"/>
        <v>38194.19</v>
      </c>
      <c r="EF22" s="19">
        <f t="shared" si="22"/>
        <v>8944.33</v>
      </c>
      <c r="EG22" s="19">
        <f t="shared" si="23"/>
        <v>17548.95</v>
      </c>
      <c r="EH22" s="19">
        <f t="shared" si="24"/>
        <v>6273.86</v>
      </c>
      <c r="EI22" s="19">
        <f t="shared" si="25"/>
        <v>20378.759999999998</v>
      </c>
      <c r="EJ22" s="19">
        <f t="shared" si="26"/>
        <v>18848.900000000001</v>
      </c>
      <c r="EK22" s="19">
        <f t="shared" si="27"/>
        <v>52907.14</v>
      </c>
    </row>
    <row r="23" spans="1:166" x14ac:dyDescent="0.25">
      <c r="A23"/>
      <c r="J23"/>
      <c r="K23"/>
      <c r="AC23" s="49">
        <v>45448.905013773197</v>
      </c>
      <c r="AD23" s="60">
        <v>45448</v>
      </c>
      <c r="AE23" s="50">
        <v>0.875</v>
      </c>
      <c r="AF23" s="51">
        <v>24.11</v>
      </c>
      <c r="AG23" s="51">
        <v>60.27</v>
      </c>
      <c r="AH23" s="51">
        <v>668</v>
      </c>
      <c r="AI23" s="51">
        <v>26.4</v>
      </c>
      <c r="AJ23" s="51">
        <v>23.4</v>
      </c>
      <c r="AK23" s="51">
        <v>644</v>
      </c>
      <c r="AL23" s="51">
        <v>8.8000000000000007</v>
      </c>
      <c r="AM23" s="51">
        <v>95</v>
      </c>
      <c r="AN23" s="51">
        <v>267</v>
      </c>
      <c r="AO23" s="51">
        <v>261</v>
      </c>
      <c r="AP23" s="51">
        <v>0</v>
      </c>
      <c r="AQ23" s="51">
        <v>0</v>
      </c>
      <c r="AR23" s="51">
        <v>0</v>
      </c>
      <c r="AS23" s="51">
        <v>0</v>
      </c>
      <c r="AT23" s="51">
        <v>0</v>
      </c>
      <c r="AU23" s="51">
        <v>0</v>
      </c>
      <c r="AV23" s="51">
        <v>0</v>
      </c>
      <c r="AW23" s="51">
        <v>0</v>
      </c>
      <c r="AX23" s="52">
        <v>0</v>
      </c>
      <c r="AY23" s="1"/>
      <c r="BD23" s="12">
        <v>0.83333333333333304</v>
      </c>
      <c r="BE23" s="7">
        <f t="shared" si="18"/>
        <v>25</v>
      </c>
      <c r="BF23" s="7">
        <f t="shared" si="0"/>
        <v>48.76</v>
      </c>
      <c r="BG23" s="7">
        <f t="shared" si="1"/>
        <v>495.9</v>
      </c>
      <c r="BH23" s="7">
        <f t="shared" si="2"/>
        <v>32.29</v>
      </c>
      <c r="BI23" s="7">
        <f t="shared" si="3"/>
        <v>22.59</v>
      </c>
      <c r="BJ23" s="7">
        <f t="shared" si="4"/>
        <v>482</v>
      </c>
      <c r="BK23" s="7">
        <f t="shared" si="5"/>
        <v>5.42</v>
      </c>
      <c r="BL23" s="7">
        <f t="shared" si="6"/>
        <v>61.95</v>
      </c>
      <c r="BM23" s="7">
        <f t="shared" si="7"/>
        <v>189.19</v>
      </c>
      <c r="BN23" s="7">
        <f t="shared" si="8"/>
        <v>182.62</v>
      </c>
      <c r="BO23" s="7">
        <f t="shared" si="9"/>
        <v>288.19</v>
      </c>
      <c r="BP23" s="7">
        <f t="shared" si="10"/>
        <v>459.24</v>
      </c>
      <c r="BQ23" s="7">
        <f t="shared" si="11"/>
        <v>632.29</v>
      </c>
      <c r="BR23" s="7">
        <f t="shared" si="12"/>
        <v>753.48</v>
      </c>
      <c r="BS23" s="7">
        <f t="shared" si="13"/>
        <v>802.62</v>
      </c>
      <c r="BT23" s="7">
        <f t="shared" si="14"/>
        <v>731.62</v>
      </c>
      <c r="BU23" s="7">
        <f t="shared" si="15"/>
        <v>890.38</v>
      </c>
      <c r="BV23" s="7">
        <f t="shared" si="16"/>
        <v>1200.52</v>
      </c>
      <c r="BW23" s="13">
        <f t="shared" si="17"/>
        <v>1576.86</v>
      </c>
      <c r="CC23" s="3"/>
      <c r="CD23" s="14">
        <v>0.83333333333333304</v>
      </c>
      <c r="CE23" s="19">
        <v>148</v>
      </c>
      <c r="CF23" s="19">
        <v>208</v>
      </c>
      <c r="CG23" s="19">
        <v>284</v>
      </c>
      <c r="CH23" s="19">
        <v>340</v>
      </c>
      <c r="CI23" s="19">
        <v>349</v>
      </c>
      <c r="CJ23" s="19">
        <v>346</v>
      </c>
      <c r="CK23" s="19">
        <v>421</v>
      </c>
      <c r="CL23" s="19">
        <v>571</v>
      </c>
      <c r="CM23" s="19">
        <v>1099</v>
      </c>
      <c r="CX23" s="64"/>
      <c r="CY23" s="64"/>
      <c r="CZ23" s="20">
        <f t="shared" si="30"/>
        <v>3</v>
      </c>
      <c r="DA23" s="20">
        <f t="shared" si="30"/>
        <v>4</v>
      </c>
      <c r="DB23" s="20">
        <f t="shared" si="30"/>
        <v>4</v>
      </c>
      <c r="DC23" s="20">
        <f t="shared" si="30"/>
        <v>6</v>
      </c>
      <c r="DD23" s="20">
        <f t="shared" si="30"/>
        <v>6</v>
      </c>
      <c r="DE23" s="20">
        <f t="shared" si="30"/>
        <v>4</v>
      </c>
      <c r="DK23" s="64"/>
      <c r="DL23" s="64"/>
      <c r="DM23" s="20">
        <f t="shared" si="31"/>
        <v>4</v>
      </c>
      <c r="DN23" s="20">
        <f t="shared" si="31"/>
        <v>3</v>
      </c>
      <c r="DO23" s="20">
        <f t="shared" si="31"/>
        <v>4</v>
      </c>
      <c r="DP23" s="20">
        <f t="shared" si="31"/>
        <v>5</v>
      </c>
      <c r="DQ23" s="20">
        <f t="shared" si="31"/>
        <v>4</v>
      </c>
      <c r="DR23" s="20">
        <f t="shared" si="31"/>
        <v>4</v>
      </c>
      <c r="EB23" s="17">
        <v>1.3194444444444399E-2</v>
      </c>
      <c r="EC23" s="19">
        <f t="shared" si="19"/>
        <v>4243.95</v>
      </c>
      <c r="ED23" s="19">
        <f t="shared" si="20"/>
        <v>9028.57</v>
      </c>
      <c r="EE23" s="19">
        <f t="shared" si="21"/>
        <v>36754.71</v>
      </c>
      <c r="EF23" s="19">
        <f t="shared" si="22"/>
        <v>8088.19</v>
      </c>
      <c r="EG23" s="19">
        <f t="shared" si="23"/>
        <v>16509.52</v>
      </c>
      <c r="EH23" s="19">
        <f t="shared" si="24"/>
        <v>5253.76</v>
      </c>
      <c r="EI23" s="19">
        <f t="shared" si="25"/>
        <v>19342.810000000001</v>
      </c>
      <c r="EJ23" s="19">
        <f t="shared" si="26"/>
        <v>17922</v>
      </c>
      <c r="EK23" s="19">
        <f t="shared" si="27"/>
        <v>52021.9</v>
      </c>
    </row>
    <row r="24" spans="1:166" x14ac:dyDescent="0.25">
      <c r="A24"/>
      <c r="J24"/>
      <c r="K24"/>
      <c r="AC24" s="49">
        <v>45448.946704629598</v>
      </c>
      <c r="AD24" s="60">
        <v>45448</v>
      </c>
      <c r="AE24" s="50">
        <v>0.91666666666666696</v>
      </c>
      <c r="AF24" s="51">
        <v>23.81</v>
      </c>
      <c r="AG24" s="51">
        <v>60.72</v>
      </c>
      <c r="AH24" s="51">
        <v>545</v>
      </c>
      <c r="AI24" s="51">
        <v>25.4</v>
      </c>
      <c r="AJ24" s="51">
        <v>23.1</v>
      </c>
      <c r="AK24" s="51">
        <v>628</v>
      </c>
      <c r="AL24" s="51">
        <v>8.9</v>
      </c>
      <c r="AM24" s="51">
        <v>92</v>
      </c>
      <c r="AN24" s="51">
        <v>260</v>
      </c>
      <c r="AO24" s="51">
        <v>254</v>
      </c>
      <c r="AP24" s="51">
        <v>0</v>
      </c>
      <c r="AQ24" s="51">
        <v>0</v>
      </c>
      <c r="AR24" s="51">
        <v>0</v>
      </c>
      <c r="AS24" s="51">
        <v>0</v>
      </c>
      <c r="AT24" s="51">
        <v>0</v>
      </c>
      <c r="AU24" s="51">
        <v>0</v>
      </c>
      <c r="AV24" s="51">
        <v>0</v>
      </c>
      <c r="AW24" s="51">
        <v>0</v>
      </c>
      <c r="AX24" s="52">
        <v>0</v>
      </c>
      <c r="AY24" s="1"/>
      <c r="BD24" s="12">
        <v>0.875</v>
      </c>
      <c r="BE24" s="7">
        <f t="shared" si="18"/>
        <v>24.12</v>
      </c>
      <c r="BF24" s="7">
        <f t="shared" si="0"/>
        <v>52.33</v>
      </c>
      <c r="BG24" s="7">
        <f t="shared" si="1"/>
        <v>502.71</v>
      </c>
      <c r="BH24" s="7">
        <f t="shared" si="2"/>
        <v>33.57</v>
      </c>
      <c r="BI24" s="7">
        <f t="shared" si="3"/>
        <v>22.24</v>
      </c>
      <c r="BJ24" s="7">
        <f t="shared" si="4"/>
        <v>491.05</v>
      </c>
      <c r="BK24" s="7">
        <f t="shared" si="5"/>
        <v>5.46</v>
      </c>
      <c r="BL24" s="7">
        <f t="shared" si="6"/>
        <v>63.95</v>
      </c>
      <c r="BM24" s="7">
        <f t="shared" si="7"/>
        <v>193.62</v>
      </c>
      <c r="BN24" s="7">
        <f t="shared" si="8"/>
        <v>187</v>
      </c>
      <c r="BO24" s="7">
        <f t="shared" si="9"/>
        <v>33.1</v>
      </c>
      <c r="BP24" s="7">
        <f t="shared" si="10"/>
        <v>62.62</v>
      </c>
      <c r="BQ24" s="7">
        <f t="shared" si="11"/>
        <v>82.24</v>
      </c>
      <c r="BR24" s="7">
        <f t="shared" si="12"/>
        <v>126.05</v>
      </c>
      <c r="BS24" s="7">
        <f t="shared" si="13"/>
        <v>181.29</v>
      </c>
      <c r="BT24" s="7">
        <f t="shared" si="14"/>
        <v>285.19</v>
      </c>
      <c r="BU24" s="7">
        <f t="shared" si="15"/>
        <v>322.67</v>
      </c>
      <c r="BV24" s="7">
        <f t="shared" si="16"/>
        <v>248.48</v>
      </c>
      <c r="BW24" s="13">
        <f t="shared" si="17"/>
        <v>364.95</v>
      </c>
      <c r="CC24" s="3"/>
      <c r="CD24" s="14">
        <v>0.875</v>
      </c>
      <c r="CE24" s="19">
        <v>5</v>
      </c>
      <c r="CF24" s="19">
        <v>11</v>
      </c>
      <c r="CG24" s="19">
        <v>15</v>
      </c>
      <c r="CH24" s="19">
        <v>33</v>
      </c>
      <c r="CI24" s="19">
        <v>53</v>
      </c>
      <c r="CJ24" s="19">
        <v>85</v>
      </c>
      <c r="CK24" s="19">
        <v>120</v>
      </c>
      <c r="CL24" s="19">
        <v>107</v>
      </c>
      <c r="CM24" s="19">
        <v>162</v>
      </c>
      <c r="CX24" s="64"/>
      <c r="CY24" s="64"/>
      <c r="CZ24" s="20">
        <f t="shared" si="30"/>
        <v>2</v>
      </c>
      <c r="DA24" s="20">
        <f t="shared" si="30"/>
        <v>6</v>
      </c>
      <c r="DB24" s="20">
        <f t="shared" si="30"/>
        <v>7</v>
      </c>
      <c r="DC24" s="20">
        <f t="shared" si="30"/>
        <v>4</v>
      </c>
      <c r="DD24" s="20">
        <f t="shared" si="30"/>
        <v>4</v>
      </c>
      <c r="DE24" s="20">
        <f t="shared" si="30"/>
        <v>4</v>
      </c>
      <c r="DK24" s="64"/>
      <c r="DL24" s="64"/>
      <c r="DM24" s="20">
        <f t="shared" si="31"/>
        <v>2</v>
      </c>
      <c r="DN24" s="20">
        <f t="shared" si="31"/>
        <v>4</v>
      </c>
      <c r="DO24" s="20">
        <f t="shared" si="31"/>
        <v>7</v>
      </c>
      <c r="DP24" s="20">
        <f t="shared" si="31"/>
        <v>5</v>
      </c>
      <c r="DQ24" s="20">
        <f t="shared" si="31"/>
        <v>5</v>
      </c>
      <c r="DR24" s="20">
        <f t="shared" si="31"/>
        <v>3</v>
      </c>
      <c r="EB24" s="17">
        <v>1.38888888888889E-2</v>
      </c>
      <c r="EC24" s="19">
        <f t="shared" si="19"/>
        <v>288.19</v>
      </c>
      <c r="ED24" s="19">
        <f t="shared" si="20"/>
        <v>459.24</v>
      </c>
      <c r="EE24" s="19">
        <f t="shared" si="21"/>
        <v>632.29</v>
      </c>
      <c r="EF24" s="19">
        <f t="shared" si="22"/>
        <v>753.48</v>
      </c>
      <c r="EG24" s="19">
        <f t="shared" si="23"/>
        <v>802.62</v>
      </c>
      <c r="EH24" s="19">
        <f t="shared" si="24"/>
        <v>731.62</v>
      </c>
      <c r="EI24" s="19">
        <f t="shared" si="25"/>
        <v>890.38</v>
      </c>
      <c r="EJ24" s="19">
        <f t="shared" si="26"/>
        <v>1200.52</v>
      </c>
      <c r="EK24" s="19">
        <f t="shared" si="27"/>
        <v>1576.86</v>
      </c>
    </row>
    <row r="25" spans="1:166" x14ac:dyDescent="0.25">
      <c r="A25"/>
      <c r="J25"/>
      <c r="K25"/>
      <c r="AC25" s="49">
        <v>45448.988395624998</v>
      </c>
      <c r="AD25" s="60">
        <v>45448</v>
      </c>
      <c r="AE25" s="50">
        <v>0.95833333333333404</v>
      </c>
      <c r="AF25" s="51">
        <v>23.16</v>
      </c>
      <c r="AG25" s="51">
        <v>62.77</v>
      </c>
      <c r="AH25" s="51">
        <v>517</v>
      </c>
      <c r="AI25" s="51">
        <v>25.4</v>
      </c>
      <c r="AJ25" s="51">
        <v>22.9</v>
      </c>
      <c r="AK25" s="51">
        <v>615</v>
      </c>
      <c r="AL25" s="51">
        <v>9</v>
      </c>
      <c r="AM25" s="51">
        <v>89</v>
      </c>
      <c r="AN25" s="51">
        <v>253</v>
      </c>
      <c r="AO25" s="51">
        <v>247</v>
      </c>
      <c r="AP25" s="51">
        <v>0</v>
      </c>
      <c r="AQ25" s="51">
        <v>0</v>
      </c>
      <c r="AR25" s="51">
        <v>0</v>
      </c>
      <c r="AS25" s="51">
        <v>0</v>
      </c>
      <c r="AT25" s="51">
        <v>0</v>
      </c>
      <c r="AU25" s="51">
        <v>0</v>
      </c>
      <c r="AV25" s="51">
        <v>0</v>
      </c>
      <c r="AW25" s="51">
        <v>0</v>
      </c>
      <c r="AX25" s="52">
        <v>0</v>
      </c>
      <c r="AY25" s="1"/>
      <c r="BD25" s="12">
        <v>0.91666666666666696</v>
      </c>
      <c r="BE25" s="7">
        <f t="shared" si="18"/>
        <v>24.09</v>
      </c>
      <c r="BF25" s="7">
        <f t="shared" si="0"/>
        <v>54.61</v>
      </c>
      <c r="BG25" s="7">
        <f t="shared" si="1"/>
        <v>561.14</v>
      </c>
      <c r="BH25" s="7">
        <f t="shared" si="2"/>
        <v>33.24</v>
      </c>
      <c r="BI25" s="7">
        <f t="shared" si="3"/>
        <v>21.99</v>
      </c>
      <c r="BJ25" s="7">
        <f t="shared" si="4"/>
        <v>486.81</v>
      </c>
      <c r="BK25" s="7">
        <f t="shared" si="5"/>
        <v>5.42</v>
      </c>
      <c r="BL25" s="7">
        <f t="shared" si="6"/>
        <v>62.86</v>
      </c>
      <c r="BM25" s="7">
        <f t="shared" si="7"/>
        <v>191.57</v>
      </c>
      <c r="BN25" s="7">
        <f t="shared" si="8"/>
        <v>185</v>
      </c>
      <c r="BO25" s="7">
        <f t="shared" si="9"/>
        <v>28.38</v>
      </c>
      <c r="BP25" s="7">
        <f t="shared" si="10"/>
        <v>53.76</v>
      </c>
      <c r="BQ25" s="7">
        <f t="shared" si="11"/>
        <v>80</v>
      </c>
      <c r="BR25" s="7">
        <f t="shared" si="12"/>
        <v>139.76</v>
      </c>
      <c r="BS25" s="7">
        <f t="shared" si="13"/>
        <v>237.86</v>
      </c>
      <c r="BT25" s="7">
        <f t="shared" si="14"/>
        <v>419.67</v>
      </c>
      <c r="BU25" s="7">
        <f t="shared" si="15"/>
        <v>469.29</v>
      </c>
      <c r="BV25" s="7">
        <f t="shared" si="16"/>
        <v>292.33</v>
      </c>
      <c r="BW25" s="13">
        <f t="shared" si="17"/>
        <v>625.52</v>
      </c>
      <c r="CC25" s="3"/>
      <c r="CD25" s="14">
        <v>0.91666666666666696</v>
      </c>
      <c r="CE25" s="19">
        <v>0</v>
      </c>
      <c r="CF25" s="19">
        <v>0</v>
      </c>
      <c r="CG25" s="19">
        <v>0</v>
      </c>
      <c r="CH25" s="19">
        <v>0</v>
      </c>
      <c r="CI25" s="19">
        <v>0</v>
      </c>
      <c r="CJ25" s="19">
        <v>0</v>
      </c>
      <c r="CK25" s="19">
        <v>1</v>
      </c>
      <c r="CL25" s="19">
        <v>1</v>
      </c>
      <c r="CM25" s="19">
        <v>6</v>
      </c>
      <c r="CX25" s="64"/>
      <c r="CY25" s="64"/>
      <c r="CZ25" s="20">
        <f t="shared" si="30"/>
        <v>4</v>
      </c>
      <c r="DA25" s="20">
        <f t="shared" si="30"/>
        <v>5</v>
      </c>
      <c r="DB25" s="20">
        <f t="shared" si="30"/>
        <v>7</v>
      </c>
      <c r="DC25" s="20">
        <f t="shared" si="30"/>
        <v>7</v>
      </c>
      <c r="DD25" s="20">
        <f t="shared" si="30"/>
        <v>4</v>
      </c>
      <c r="DE25" s="20">
        <f t="shared" si="30"/>
        <v>2</v>
      </c>
      <c r="DK25" s="64"/>
      <c r="DL25" s="64"/>
      <c r="DM25" s="20">
        <f t="shared" si="31"/>
        <v>3</v>
      </c>
      <c r="DN25" s="20">
        <f t="shared" si="31"/>
        <v>3</v>
      </c>
      <c r="DO25" s="20">
        <f t="shared" si="31"/>
        <v>5</v>
      </c>
      <c r="DP25" s="20">
        <f t="shared" si="31"/>
        <v>4</v>
      </c>
      <c r="DQ25" s="20">
        <f t="shared" si="31"/>
        <v>4</v>
      </c>
      <c r="DR25" s="20">
        <f t="shared" si="31"/>
        <v>2</v>
      </c>
      <c r="EB25" s="17">
        <v>1.4583333333333301E-2</v>
      </c>
      <c r="EC25" s="19">
        <f t="shared" si="19"/>
        <v>33.1</v>
      </c>
      <c r="ED25" s="19">
        <f t="shared" si="20"/>
        <v>62.62</v>
      </c>
      <c r="EE25" s="19">
        <f t="shared" si="21"/>
        <v>82.24</v>
      </c>
      <c r="EF25" s="19">
        <f t="shared" si="22"/>
        <v>126.05</v>
      </c>
      <c r="EG25" s="19">
        <f t="shared" si="23"/>
        <v>181.29</v>
      </c>
      <c r="EH25" s="19">
        <f t="shared" si="24"/>
        <v>285.19</v>
      </c>
      <c r="EI25" s="19">
        <f t="shared" si="25"/>
        <v>322.67</v>
      </c>
      <c r="EJ25" s="19">
        <f t="shared" si="26"/>
        <v>248.48</v>
      </c>
      <c r="EK25" s="19">
        <f t="shared" si="27"/>
        <v>364.95</v>
      </c>
    </row>
    <row r="26" spans="1:166" x14ac:dyDescent="0.25">
      <c r="A26"/>
      <c r="J26"/>
      <c r="K26"/>
      <c r="AC26" s="49">
        <v>45449.030086550898</v>
      </c>
      <c r="AD26" s="60">
        <v>45449</v>
      </c>
      <c r="AE26" s="50">
        <v>1</v>
      </c>
      <c r="AF26" s="51">
        <v>22.61</v>
      </c>
      <c r="AG26" s="51">
        <v>63.78</v>
      </c>
      <c r="AH26" s="51">
        <v>483</v>
      </c>
      <c r="AI26" s="51">
        <v>25.3</v>
      </c>
      <c r="AJ26" s="51">
        <v>22.6</v>
      </c>
      <c r="AK26" s="51">
        <v>602</v>
      </c>
      <c r="AL26" s="51">
        <v>9</v>
      </c>
      <c r="AM26" s="51">
        <v>87</v>
      </c>
      <c r="AN26" s="51">
        <v>247</v>
      </c>
      <c r="AO26" s="51">
        <v>241</v>
      </c>
      <c r="AP26" s="51">
        <v>0</v>
      </c>
      <c r="AQ26" s="51">
        <v>0</v>
      </c>
      <c r="AR26" s="51">
        <v>0</v>
      </c>
      <c r="AS26" s="51">
        <v>0</v>
      </c>
      <c r="AT26" s="51">
        <v>0</v>
      </c>
      <c r="AU26" s="51">
        <v>0</v>
      </c>
      <c r="AV26" s="51">
        <v>0</v>
      </c>
      <c r="AW26" s="51">
        <v>0</v>
      </c>
      <c r="AX26" s="52">
        <v>0</v>
      </c>
      <c r="AY26" s="1"/>
      <c r="BD26" s="21">
        <v>0.95833333333333304</v>
      </c>
      <c r="BE26" s="22">
        <f t="shared" si="18"/>
        <v>23.95</v>
      </c>
      <c r="BF26" s="22">
        <f t="shared" si="0"/>
        <v>54.71</v>
      </c>
      <c r="BG26" s="22">
        <f t="shared" si="1"/>
        <v>571.33000000000004</v>
      </c>
      <c r="BH26" s="22">
        <f t="shared" si="2"/>
        <v>34.96</v>
      </c>
      <c r="BI26" s="22">
        <f t="shared" si="3"/>
        <v>21.84</v>
      </c>
      <c r="BJ26" s="22">
        <f t="shared" si="4"/>
        <v>505.38</v>
      </c>
      <c r="BK26" s="22">
        <f t="shared" si="5"/>
        <v>5.39</v>
      </c>
      <c r="BL26" s="22">
        <f t="shared" si="6"/>
        <v>66.52</v>
      </c>
      <c r="BM26" s="22">
        <f t="shared" si="7"/>
        <v>200.33</v>
      </c>
      <c r="BN26" s="22">
        <f t="shared" si="8"/>
        <v>194</v>
      </c>
      <c r="BO26" s="22">
        <f t="shared" si="9"/>
        <v>2.38</v>
      </c>
      <c r="BP26" s="22">
        <f t="shared" si="10"/>
        <v>4.29</v>
      </c>
      <c r="BQ26" s="22">
        <f t="shared" si="11"/>
        <v>6.29</v>
      </c>
      <c r="BR26" s="22">
        <f t="shared" si="12"/>
        <v>13.62</v>
      </c>
      <c r="BS26" s="22">
        <f t="shared" si="13"/>
        <v>21.29</v>
      </c>
      <c r="BT26" s="22">
        <f t="shared" si="14"/>
        <v>34</v>
      </c>
      <c r="BU26" s="22">
        <f t="shared" si="15"/>
        <v>51.24</v>
      </c>
      <c r="BV26" s="22">
        <f t="shared" si="16"/>
        <v>44.33</v>
      </c>
      <c r="BW26" s="23">
        <f t="shared" si="17"/>
        <v>78.14</v>
      </c>
      <c r="CC26" s="3"/>
      <c r="CD26" s="14">
        <v>0.95833333333333304</v>
      </c>
      <c r="CE26" s="19">
        <v>0</v>
      </c>
      <c r="CF26" s="19">
        <v>0</v>
      </c>
      <c r="CG26" s="19">
        <v>0</v>
      </c>
      <c r="CH26" s="19">
        <v>0</v>
      </c>
      <c r="CI26" s="19">
        <v>0</v>
      </c>
      <c r="CJ26" s="19">
        <v>0</v>
      </c>
      <c r="CK26" s="19">
        <v>0</v>
      </c>
      <c r="CL26" s="19">
        <v>0</v>
      </c>
      <c r="CM26" s="19">
        <v>1</v>
      </c>
      <c r="CX26" s="64"/>
      <c r="CY26" s="64"/>
      <c r="CZ26" s="20">
        <f t="shared" si="30"/>
        <v>5</v>
      </c>
      <c r="DA26" s="20">
        <f t="shared" si="30"/>
        <v>7</v>
      </c>
      <c r="DB26" s="20">
        <f t="shared" si="30"/>
        <v>7</v>
      </c>
      <c r="DC26" s="20">
        <f t="shared" si="30"/>
        <v>5</v>
      </c>
      <c r="DD26" s="20">
        <f t="shared" si="30"/>
        <v>4</v>
      </c>
      <c r="DE26" s="20">
        <f t="shared" si="30"/>
        <v>2</v>
      </c>
      <c r="DK26" s="64"/>
      <c r="DL26" s="64"/>
      <c r="DM26" s="20">
        <f t="shared" si="31"/>
        <v>3</v>
      </c>
      <c r="DN26" s="20">
        <f t="shared" si="31"/>
        <v>3</v>
      </c>
      <c r="DO26" s="20">
        <f t="shared" si="31"/>
        <v>3</v>
      </c>
      <c r="DP26" s="20">
        <f t="shared" si="31"/>
        <v>5</v>
      </c>
      <c r="DQ26" s="20">
        <f t="shared" si="31"/>
        <v>4</v>
      </c>
      <c r="DR26" s="20">
        <f t="shared" si="31"/>
        <v>2</v>
      </c>
      <c r="EB26" s="17">
        <v>1.52777777777778E-2</v>
      </c>
      <c r="EC26" s="19">
        <f t="shared" si="19"/>
        <v>28.38</v>
      </c>
      <c r="ED26" s="19">
        <f t="shared" si="20"/>
        <v>53.76</v>
      </c>
      <c r="EE26" s="19">
        <f t="shared" si="21"/>
        <v>80</v>
      </c>
      <c r="EF26" s="19">
        <f t="shared" si="22"/>
        <v>139.76</v>
      </c>
      <c r="EG26" s="19">
        <f t="shared" si="23"/>
        <v>237.86</v>
      </c>
      <c r="EH26" s="19">
        <f t="shared" si="24"/>
        <v>419.67</v>
      </c>
      <c r="EI26" s="19">
        <f t="shared" si="25"/>
        <v>469.29</v>
      </c>
      <c r="EJ26" s="19">
        <f t="shared" si="26"/>
        <v>292.33</v>
      </c>
      <c r="EK26" s="19">
        <f t="shared" si="27"/>
        <v>625.52</v>
      </c>
    </row>
    <row r="27" spans="1:166" x14ac:dyDescent="0.25">
      <c r="A27"/>
      <c r="J27"/>
      <c r="K27"/>
      <c r="AC27" s="49">
        <v>45449.071777418998</v>
      </c>
      <c r="AD27" s="60">
        <v>45448</v>
      </c>
      <c r="AE27" s="50">
        <v>1.0416666666666701</v>
      </c>
      <c r="AF27" s="51">
        <v>22.91</v>
      </c>
      <c r="AG27" s="51">
        <v>63.63</v>
      </c>
      <c r="AH27" s="51">
        <v>619</v>
      </c>
      <c r="AI27" s="51">
        <v>24.7</v>
      </c>
      <c r="AJ27" s="51">
        <v>22.2</v>
      </c>
      <c r="AK27" s="51">
        <v>589</v>
      </c>
      <c r="AL27" s="51">
        <v>9</v>
      </c>
      <c r="AM27" s="51">
        <v>84</v>
      </c>
      <c r="AN27" s="51">
        <v>241</v>
      </c>
      <c r="AO27" s="51">
        <v>235</v>
      </c>
      <c r="AP27" s="51">
        <v>0</v>
      </c>
      <c r="AQ27" s="51">
        <v>0</v>
      </c>
      <c r="AR27" s="51">
        <v>0</v>
      </c>
      <c r="AS27" s="51">
        <v>0</v>
      </c>
      <c r="AT27" s="51">
        <v>0</v>
      </c>
      <c r="AU27" s="51">
        <v>0</v>
      </c>
      <c r="AV27" s="51">
        <v>0</v>
      </c>
      <c r="AW27" s="51">
        <v>0</v>
      </c>
      <c r="AX27" s="52">
        <v>0</v>
      </c>
      <c r="AY27" s="1"/>
      <c r="BD27" s="6"/>
      <c r="BF27" s="1"/>
      <c r="BK27" s="1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X27" s="64"/>
      <c r="CY27" s="64"/>
      <c r="CZ27" s="20">
        <f t="shared" si="30"/>
        <v>2</v>
      </c>
      <c r="DA27" s="20">
        <f t="shared" si="30"/>
        <v>3</v>
      </c>
      <c r="DB27" s="20">
        <f t="shared" si="30"/>
        <v>4</v>
      </c>
      <c r="DC27" s="20">
        <f t="shared" si="30"/>
        <v>6</v>
      </c>
      <c r="DD27" s="20">
        <f t="shared" si="30"/>
        <v>4</v>
      </c>
      <c r="DE27" s="20">
        <f t="shared" si="30"/>
        <v>2</v>
      </c>
      <c r="DK27" s="64"/>
      <c r="DL27" s="64"/>
      <c r="DM27" s="20">
        <f t="shared" si="31"/>
        <v>1</v>
      </c>
      <c r="DN27" s="20">
        <f t="shared" si="31"/>
        <v>1</v>
      </c>
      <c r="DO27" s="20">
        <f t="shared" si="31"/>
        <v>2</v>
      </c>
      <c r="DP27" s="20">
        <f t="shared" si="31"/>
        <v>1</v>
      </c>
      <c r="DQ27" s="20">
        <f t="shared" si="31"/>
        <v>3</v>
      </c>
      <c r="DR27" s="20">
        <f t="shared" si="31"/>
        <v>2</v>
      </c>
      <c r="EB27" s="17">
        <v>1.59722222222222E-2</v>
      </c>
      <c r="EC27" s="19">
        <f t="shared" si="19"/>
        <v>2.38</v>
      </c>
      <c r="ED27" s="19">
        <f t="shared" si="20"/>
        <v>4.29</v>
      </c>
      <c r="EE27" s="19">
        <f t="shared" si="21"/>
        <v>6.29</v>
      </c>
      <c r="EF27" s="19">
        <f t="shared" si="22"/>
        <v>13.62</v>
      </c>
      <c r="EG27" s="19">
        <f t="shared" si="23"/>
        <v>21.29</v>
      </c>
      <c r="EH27" s="19">
        <f t="shared" si="24"/>
        <v>34</v>
      </c>
      <c r="EI27" s="19">
        <f t="shared" si="25"/>
        <v>51.24</v>
      </c>
      <c r="EJ27" s="19">
        <f t="shared" si="26"/>
        <v>44.33</v>
      </c>
      <c r="EK27" s="19">
        <f t="shared" si="27"/>
        <v>78.14</v>
      </c>
    </row>
    <row r="28" spans="1:166" x14ac:dyDescent="0.25">
      <c r="A28"/>
      <c r="J28"/>
      <c r="K28"/>
      <c r="AC28" s="49">
        <v>45449.113468483803</v>
      </c>
      <c r="AD28" s="60">
        <v>45448</v>
      </c>
      <c r="AE28" s="50">
        <v>1.0833333333333299</v>
      </c>
      <c r="AF28" s="51">
        <v>23.12</v>
      </c>
      <c r="AG28" s="51">
        <v>64.08</v>
      </c>
      <c r="AH28" s="51">
        <v>747</v>
      </c>
      <c r="AI28" s="51">
        <v>23.9</v>
      </c>
      <c r="AJ28" s="51">
        <v>22.3</v>
      </c>
      <c r="AK28" s="51">
        <v>584</v>
      </c>
      <c r="AL28" s="51">
        <v>9</v>
      </c>
      <c r="AM28" s="51">
        <v>83</v>
      </c>
      <c r="AN28" s="51">
        <v>238</v>
      </c>
      <c r="AO28" s="51">
        <v>232</v>
      </c>
      <c r="AP28" s="51">
        <v>0</v>
      </c>
      <c r="AQ28" s="51">
        <v>0</v>
      </c>
      <c r="AR28" s="51">
        <v>0</v>
      </c>
      <c r="AS28" s="51">
        <v>0</v>
      </c>
      <c r="AT28" s="51">
        <v>0</v>
      </c>
      <c r="AU28" s="51">
        <v>0</v>
      </c>
      <c r="AV28" s="51">
        <v>0</v>
      </c>
      <c r="AW28" s="51">
        <v>0</v>
      </c>
      <c r="AX28" s="52">
        <v>0</v>
      </c>
      <c r="AY28" s="1"/>
      <c r="BD28" s="6"/>
      <c r="BF28" s="1"/>
      <c r="BK28" s="1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X28" s="64"/>
      <c r="CY28" s="64"/>
      <c r="CZ28" s="20">
        <f t="shared" si="30"/>
        <v>2</v>
      </c>
      <c r="DA28" s="20">
        <f t="shared" si="30"/>
        <v>5</v>
      </c>
      <c r="DB28" s="20">
        <f t="shared" si="30"/>
        <v>4</v>
      </c>
      <c r="DC28" s="20">
        <f t="shared" si="30"/>
        <v>5</v>
      </c>
      <c r="DD28" s="20">
        <f t="shared" si="30"/>
        <v>3</v>
      </c>
      <c r="DE28" s="20">
        <f t="shared" si="30"/>
        <v>3</v>
      </c>
      <c r="DK28" s="64"/>
      <c r="DL28" s="64"/>
      <c r="DM28" s="20">
        <f t="shared" si="31"/>
        <v>0</v>
      </c>
      <c r="DN28" s="20">
        <f t="shared" si="31"/>
        <v>0</v>
      </c>
      <c r="DO28" s="20">
        <f t="shared" si="31"/>
        <v>0</v>
      </c>
      <c r="DP28" s="20">
        <f t="shared" si="31"/>
        <v>0</v>
      </c>
      <c r="DQ28" s="20">
        <f t="shared" si="31"/>
        <v>0</v>
      </c>
      <c r="DR28" s="20">
        <f t="shared" si="31"/>
        <v>0</v>
      </c>
      <c r="ED28" s="7"/>
      <c r="EE28" s="7"/>
      <c r="EF28" s="7"/>
      <c r="EG28" s="7"/>
      <c r="EH28" s="7"/>
      <c r="EI28" s="7"/>
      <c r="EJ28" s="7"/>
      <c r="EK28" s="7"/>
    </row>
    <row r="29" spans="1:166" x14ac:dyDescent="0.25">
      <c r="A29"/>
      <c r="J29"/>
      <c r="K29"/>
      <c r="AC29" s="49">
        <v>45449.1551593982</v>
      </c>
      <c r="AD29" s="60">
        <v>45448</v>
      </c>
      <c r="AE29" s="50">
        <v>1.125</v>
      </c>
      <c r="AF29" s="51">
        <v>23.16</v>
      </c>
      <c r="AG29" s="51">
        <v>63.5</v>
      </c>
      <c r="AH29" s="51">
        <v>761</v>
      </c>
      <c r="AI29" s="51">
        <v>23.8</v>
      </c>
      <c r="AJ29" s="51">
        <v>22.4</v>
      </c>
      <c r="AK29" s="51">
        <v>576</v>
      </c>
      <c r="AL29" s="51">
        <v>9</v>
      </c>
      <c r="AM29" s="51">
        <v>81</v>
      </c>
      <c r="AN29" s="51">
        <v>235</v>
      </c>
      <c r="AO29" s="51">
        <v>228</v>
      </c>
      <c r="AP29" s="51">
        <v>0</v>
      </c>
      <c r="AQ29" s="51">
        <v>0</v>
      </c>
      <c r="AR29" s="51">
        <v>0</v>
      </c>
      <c r="AS29" s="51">
        <v>0</v>
      </c>
      <c r="AT29" s="51">
        <v>0</v>
      </c>
      <c r="AU29" s="51">
        <v>0</v>
      </c>
      <c r="AV29" s="51">
        <v>0</v>
      </c>
      <c r="AW29" s="51">
        <v>0</v>
      </c>
      <c r="AX29" s="52">
        <v>0</v>
      </c>
      <c r="AY29" s="1"/>
      <c r="BD29" s="65" t="s">
        <v>43</v>
      </c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  <c r="BQ29" s="65"/>
      <c r="BR29" s="65"/>
      <c r="BS29" s="65"/>
      <c r="BT29" s="65"/>
      <c r="BU29" s="65"/>
      <c r="BV29" s="65"/>
      <c r="BW29" s="65"/>
      <c r="CC29" s="3"/>
      <c r="CE29" s="65" t="s">
        <v>44</v>
      </c>
      <c r="CF29" s="65"/>
      <c r="CG29" s="65"/>
      <c r="CH29" s="65"/>
      <c r="CI29" s="65"/>
      <c r="CJ29" s="65"/>
      <c r="CK29" s="65"/>
      <c r="CL29" s="65"/>
      <c r="CM29" s="65"/>
      <c r="CX29" s="64"/>
      <c r="CY29" s="64"/>
      <c r="CZ29" s="20">
        <f t="shared" si="30"/>
        <v>0</v>
      </c>
      <c r="DA29" s="20">
        <f t="shared" si="30"/>
        <v>1</v>
      </c>
      <c r="DB29" s="20">
        <f t="shared" si="30"/>
        <v>2</v>
      </c>
      <c r="DC29" s="20">
        <f t="shared" si="30"/>
        <v>3</v>
      </c>
      <c r="DD29" s="20">
        <f t="shared" si="30"/>
        <v>2</v>
      </c>
      <c r="DE29" s="20">
        <f t="shared" si="30"/>
        <v>2</v>
      </c>
      <c r="DK29" s="64"/>
      <c r="DL29" s="64"/>
      <c r="DM29" s="20">
        <f t="shared" si="31"/>
        <v>1</v>
      </c>
      <c r="DN29" s="20">
        <f t="shared" si="31"/>
        <v>1</v>
      </c>
      <c r="DO29" s="20">
        <f t="shared" si="31"/>
        <v>2</v>
      </c>
      <c r="DP29" s="20">
        <f t="shared" si="31"/>
        <v>2</v>
      </c>
      <c r="DQ29" s="20">
        <f t="shared" si="31"/>
        <v>1</v>
      </c>
      <c r="DR29" s="20">
        <f t="shared" si="31"/>
        <v>2</v>
      </c>
      <c r="ED29" s="7"/>
      <c r="EE29" s="7"/>
      <c r="EF29" s="7"/>
      <c r="EG29" s="7"/>
      <c r="EH29" s="7"/>
      <c r="EI29" s="7"/>
      <c r="EJ29" s="7"/>
      <c r="EK29" s="7"/>
    </row>
    <row r="30" spans="1:166" x14ac:dyDescent="0.25">
      <c r="A30"/>
      <c r="J30"/>
      <c r="K30"/>
      <c r="AC30" s="49">
        <v>45449.196850474502</v>
      </c>
      <c r="AD30" s="60">
        <v>45448</v>
      </c>
      <c r="AE30" s="50">
        <v>1.1666666666666701</v>
      </c>
      <c r="AF30" s="51">
        <v>23.16</v>
      </c>
      <c r="AG30" s="51">
        <v>64.459999999999994</v>
      </c>
      <c r="AH30" s="51">
        <v>744</v>
      </c>
      <c r="AI30" s="51">
        <v>22.9</v>
      </c>
      <c r="AJ30" s="51">
        <v>22.5</v>
      </c>
      <c r="AK30" s="51">
        <v>569</v>
      </c>
      <c r="AL30" s="51">
        <v>9</v>
      </c>
      <c r="AM30" s="51">
        <v>80</v>
      </c>
      <c r="AN30" s="51">
        <v>231</v>
      </c>
      <c r="AO30" s="51">
        <v>225</v>
      </c>
      <c r="AP30" s="51">
        <v>17</v>
      </c>
      <c r="AQ30" s="51">
        <v>34</v>
      </c>
      <c r="AR30" s="51">
        <v>48</v>
      </c>
      <c r="AS30" s="51">
        <v>55</v>
      </c>
      <c r="AT30" s="51">
        <v>52</v>
      </c>
      <c r="AU30" s="51">
        <v>46</v>
      </c>
      <c r="AV30" s="51">
        <v>60</v>
      </c>
      <c r="AW30" s="51">
        <v>86</v>
      </c>
      <c r="AX30" s="52">
        <v>160</v>
      </c>
      <c r="AY30" s="1"/>
      <c r="BD30" s="11"/>
      <c r="BE30" s="2" t="s">
        <v>12</v>
      </c>
      <c r="BF30" s="2" t="s">
        <v>13</v>
      </c>
      <c r="BG30" s="2" t="s">
        <v>14</v>
      </c>
      <c r="BH30" s="2" t="s">
        <v>15</v>
      </c>
      <c r="BI30" s="2" t="s">
        <v>16</v>
      </c>
      <c r="BJ30" s="2" t="s">
        <v>17</v>
      </c>
      <c r="BK30" s="2" t="s">
        <v>18</v>
      </c>
      <c r="BL30" s="2" t="s">
        <v>19</v>
      </c>
      <c r="BM30" s="2" t="s">
        <v>20</v>
      </c>
      <c r="BN30" s="2" t="s">
        <v>21</v>
      </c>
      <c r="BO30" s="24">
        <v>415</v>
      </c>
      <c r="BP30" s="24">
        <v>445</v>
      </c>
      <c r="BQ30" s="24">
        <v>480</v>
      </c>
      <c r="BR30" s="24">
        <v>515</v>
      </c>
      <c r="BS30" s="24">
        <v>555</v>
      </c>
      <c r="BT30" s="24">
        <v>590</v>
      </c>
      <c r="BU30" s="24">
        <v>630</v>
      </c>
      <c r="BV30" s="24">
        <v>680</v>
      </c>
      <c r="BW30" s="24">
        <v>780</v>
      </c>
      <c r="BX30" s="25"/>
      <c r="CC30" s="3"/>
      <c r="CE30" s="24">
        <v>415</v>
      </c>
      <c r="CF30" s="24">
        <v>445</v>
      </c>
      <c r="CG30" s="24">
        <v>480</v>
      </c>
      <c r="CH30" s="24">
        <v>515</v>
      </c>
      <c r="CI30" s="24">
        <v>555</v>
      </c>
      <c r="CJ30" s="24">
        <v>590</v>
      </c>
      <c r="CK30" s="24">
        <v>630</v>
      </c>
      <c r="CL30" s="24">
        <v>680</v>
      </c>
      <c r="CM30" s="24">
        <v>780</v>
      </c>
      <c r="CX30" s="66" t="s">
        <v>45</v>
      </c>
      <c r="CY30" s="66"/>
      <c r="CZ30" s="19">
        <f t="shared" ref="CZ30:DE30" si="32">ROUND(SUM(CZ22:CZ29)/CZ7,2)</f>
        <v>3.29</v>
      </c>
      <c r="DA30" s="19">
        <f t="shared" si="32"/>
        <v>5.14</v>
      </c>
      <c r="DB30" s="19">
        <f t="shared" si="32"/>
        <v>5.13</v>
      </c>
      <c r="DC30" s="19">
        <f t="shared" si="32"/>
        <v>5.38</v>
      </c>
      <c r="DD30" s="19">
        <f t="shared" si="32"/>
        <v>4.13</v>
      </c>
      <c r="DE30" s="19">
        <f t="shared" si="32"/>
        <v>2.88</v>
      </c>
      <c r="DK30" s="66" t="s">
        <v>45</v>
      </c>
      <c r="DL30" s="66"/>
      <c r="DM30" s="19">
        <f t="shared" ref="DM30:DR30" si="33">ROUND(SUM(DM22:DM29)/DM7,2)</f>
        <v>2.83</v>
      </c>
      <c r="DN30" s="19">
        <f t="shared" si="33"/>
        <v>3</v>
      </c>
      <c r="DO30" s="19">
        <f t="shared" si="33"/>
        <v>3.86</v>
      </c>
      <c r="DP30" s="19">
        <f t="shared" si="33"/>
        <v>4</v>
      </c>
      <c r="DQ30" s="19">
        <f t="shared" si="33"/>
        <v>3.57</v>
      </c>
      <c r="DR30" s="19">
        <f t="shared" si="33"/>
        <v>2.57</v>
      </c>
      <c r="ED30" s="7"/>
      <c r="EE30" s="7"/>
      <c r="EF30" s="7"/>
      <c r="EG30" s="7"/>
      <c r="EH30" s="7"/>
      <c r="EI30" s="7"/>
      <c r="EJ30" s="7"/>
      <c r="EK30" s="7"/>
    </row>
    <row r="31" spans="1:166" x14ac:dyDescent="0.25">
      <c r="A31"/>
      <c r="J31"/>
      <c r="K31"/>
      <c r="AC31" s="49">
        <v>45449.238541388899</v>
      </c>
      <c r="AD31" s="60">
        <v>45448</v>
      </c>
      <c r="AE31" s="50">
        <v>1.2083333333333299</v>
      </c>
      <c r="AF31" s="51">
        <v>23.25</v>
      </c>
      <c r="AG31" s="51">
        <v>63.68</v>
      </c>
      <c r="AH31" s="51">
        <v>747</v>
      </c>
      <c r="AI31" s="51">
        <v>23.1</v>
      </c>
      <c r="AJ31" s="51">
        <v>22.5</v>
      </c>
      <c r="AK31" s="51">
        <v>561</v>
      </c>
      <c r="AL31" s="51">
        <v>9</v>
      </c>
      <c r="AM31" s="51">
        <v>78</v>
      </c>
      <c r="AN31" s="51">
        <v>227</v>
      </c>
      <c r="AO31" s="51">
        <v>221</v>
      </c>
      <c r="AP31" s="51">
        <v>1652</v>
      </c>
      <c r="AQ31" s="51">
        <v>2191</v>
      </c>
      <c r="AR31" s="51">
        <v>2891</v>
      </c>
      <c r="AS31" s="51">
        <v>3989</v>
      </c>
      <c r="AT31" s="51">
        <v>4704</v>
      </c>
      <c r="AU31" s="51">
        <v>5434</v>
      </c>
      <c r="AV31" s="51">
        <v>7472</v>
      </c>
      <c r="AW31" s="51">
        <v>11079</v>
      </c>
      <c r="AX31" s="52">
        <v>15296</v>
      </c>
      <c r="AY31" s="1"/>
      <c r="BD31" s="18"/>
      <c r="BE31" s="19">
        <f t="shared" ref="BE31:BW31" si="34">ROUND(SUM(BE3:BE26)/24,2)</f>
        <v>24.68</v>
      </c>
      <c r="BF31" s="19">
        <f t="shared" si="34"/>
        <v>53.01</v>
      </c>
      <c r="BG31" s="19">
        <f t="shared" si="34"/>
        <v>613.49</v>
      </c>
      <c r="BH31" s="19">
        <f t="shared" si="34"/>
        <v>34.17</v>
      </c>
      <c r="BI31" s="19">
        <f t="shared" si="34"/>
        <v>22.3</v>
      </c>
      <c r="BJ31" s="19">
        <f t="shared" si="34"/>
        <v>510.09</v>
      </c>
      <c r="BK31" s="19">
        <f t="shared" si="34"/>
        <v>5.63</v>
      </c>
      <c r="BL31" s="19">
        <f t="shared" si="34"/>
        <v>67.47</v>
      </c>
      <c r="BM31" s="19">
        <f t="shared" si="34"/>
        <v>202.64</v>
      </c>
      <c r="BN31" s="19">
        <f t="shared" si="34"/>
        <v>196.23</v>
      </c>
      <c r="BO31" s="19">
        <f t="shared" si="34"/>
        <v>3703.39</v>
      </c>
      <c r="BP31" s="19">
        <f t="shared" si="34"/>
        <v>6947.92</v>
      </c>
      <c r="BQ31" s="19">
        <f t="shared" si="34"/>
        <v>21253.55</v>
      </c>
      <c r="BR31" s="19">
        <f t="shared" si="34"/>
        <v>8103.22</v>
      </c>
      <c r="BS31" s="19">
        <f t="shared" si="34"/>
        <v>12689.69</v>
      </c>
      <c r="BT31" s="19">
        <f t="shared" si="34"/>
        <v>7421.01</v>
      </c>
      <c r="BU31" s="19">
        <f t="shared" si="34"/>
        <v>15934.87</v>
      </c>
      <c r="BV31" s="19">
        <f t="shared" si="34"/>
        <v>16185.62</v>
      </c>
      <c r="BW31" s="19">
        <f t="shared" si="34"/>
        <v>31748.66</v>
      </c>
      <c r="CC31" s="3"/>
      <c r="CE31" s="15">
        <f t="shared" ref="CE31:CM31" si="35">ROUND(SUM(CE3:CE26)/24,2)</f>
        <v>608.04</v>
      </c>
      <c r="CF31" s="15">
        <f t="shared" si="35"/>
        <v>713.83</v>
      </c>
      <c r="CG31" s="15">
        <f t="shared" si="35"/>
        <v>932.33</v>
      </c>
      <c r="CH31" s="15">
        <f t="shared" si="35"/>
        <v>1150.46</v>
      </c>
      <c r="CI31" s="15">
        <f t="shared" si="35"/>
        <v>1237.42</v>
      </c>
      <c r="CJ31" s="15">
        <f t="shared" si="35"/>
        <v>1256.67</v>
      </c>
      <c r="CK31" s="15">
        <f t="shared" si="35"/>
        <v>1372.04</v>
      </c>
      <c r="CL31" s="15">
        <f t="shared" si="35"/>
        <v>1941.21</v>
      </c>
      <c r="CM31" s="15">
        <f t="shared" si="35"/>
        <v>3127</v>
      </c>
      <c r="EC31" s="7"/>
      <c r="ED31" s="7"/>
      <c r="EE31" s="7"/>
      <c r="EF31" s="7"/>
      <c r="EG31" s="7"/>
      <c r="EH31" s="7"/>
      <c r="EI31" s="7"/>
      <c r="EJ31" s="7"/>
      <c r="EK31" s="7"/>
      <c r="EZ31" s="1"/>
      <c r="FI31" s="1"/>
      <c r="FJ31" s="1"/>
    </row>
    <row r="32" spans="1:166" x14ac:dyDescent="0.25">
      <c r="A32"/>
      <c r="J32"/>
      <c r="K32"/>
      <c r="AC32" s="49">
        <v>45449.2802324769</v>
      </c>
      <c r="AD32" s="60">
        <v>45448</v>
      </c>
      <c r="AE32" s="50">
        <v>1.25</v>
      </c>
      <c r="AF32" s="51">
        <v>23.97</v>
      </c>
      <c r="AG32" s="51">
        <v>62.33</v>
      </c>
      <c r="AH32" s="51">
        <v>799</v>
      </c>
      <c r="AI32" s="51">
        <v>23</v>
      </c>
      <c r="AJ32" s="51">
        <v>22.6</v>
      </c>
      <c r="AK32" s="51">
        <v>555</v>
      </c>
      <c r="AL32" s="51">
        <v>9</v>
      </c>
      <c r="AM32" s="51">
        <v>77</v>
      </c>
      <c r="AN32" s="51">
        <v>224</v>
      </c>
      <c r="AO32" s="51">
        <v>218</v>
      </c>
      <c r="AP32" s="51">
        <v>4459</v>
      </c>
      <c r="AQ32" s="51">
        <v>6427</v>
      </c>
      <c r="AR32" s="51">
        <v>8726</v>
      </c>
      <c r="AS32" s="51">
        <v>11710</v>
      </c>
      <c r="AT32" s="51">
        <v>13594</v>
      </c>
      <c r="AU32" s="51">
        <v>15208</v>
      </c>
      <c r="AV32" s="51">
        <v>19429</v>
      </c>
      <c r="AW32" s="51">
        <v>27858</v>
      </c>
      <c r="AX32" s="52">
        <v>39413</v>
      </c>
      <c r="AY32" s="1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EC32" s="7"/>
      <c r="ED32" s="7"/>
      <c r="EE32" s="7"/>
      <c r="EF32" s="7"/>
      <c r="EG32" s="7"/>
      <c r="EH32" s="7"/>
      <c r="EI32" s="7"/>
      <c r="EJ32" s="7"/>
      <c r="EK32" s="7"/>
    </row>
    <row r="33" spans="1:141" x14ac:dyDescent="0.25">
      <c r="A33"/>
      <c r="J33"/>
      <c r="K33"/>
      <c r="AC33" s="49">
        <v>45449.321923483803</v>
      </c>
      <c r="AD33" s="60">
        <v>45448</v>
      </c>
      <c r="AE33" s="50">
        <v>1.2916666666666701</v>
      </c>
      <c r="AF33" s="51">
        <v>24.12</v>
      </c>
      <c r="AG33" s="51">
        <v>60.4</v>
      </c>
      <c r="AH33" s="51">
        <v>684</v>
      </c>
      <c r="AI33" s="51">
        <v>22.1</v>
      </c>
      <c r="AJ33" s="51">
        <v>23</v>
      </c>
      <c r="AK33" s="51">
        <v>548</v>
      </c>
      <c r="AL33" s="51">
        <v>9</v>
      </c>
      <c r="AM33" s="51">
        <v>75</v>
      </c>
      <c r="AN33" s="51">
        <v>221</v>
      </c>
      <c r="AO33" s="51">
        <v>215</v>
      </c>
      <c r="AP33" s="51">
        <v>1627</v>
      </c>
      <c r="AQ33" s="51">
        <v>2465</v>
      </c>
      <c r="AR33" s="51">
        <v>3373</v>
      </c>
      <c r="AS33" s="51">
        <v>4296</v>
      </c>
      <c r="AT33" s="51">
        <v>4907</v>
      </c>
      <c r="AU33" s="51">
        <v>5175</v>
      </c>
      <c r="AV33" s="51">
        <v>6188</v>
      </c>
      <c r="AW33" s="51">
        <v>8187</v>
      </c>
      <c r="AX33" s="52">
        <v>14287</v>
      </c>
      <c r="AY33" s="1"/>
      <c r="CB33" s="26"/>
      <c r="CC33" s="26"/>
      <c r="CD33" s="65" t="s">
        <v>46</v>
      </c>
      <c r="CE33" s="65"/>
      <c r="CF33" s="65"/>
      <c r="CG33" s="65"/>
      <c r="CH33" s="65"/>
      <c r="CI33" s="65"/>
      <c r="CJ33" s="65"/>
      <c r="CK33" s="65"/>
      <c r="CL33" s="65"/>
      <c r="CM33" s="65"/>
      <c r="ED33" s="7"/>
      <c r="EE33" s="7"/>
      <c r="EF33" s="7"/>
      <c r="EG33" s="7"/>
      <c r="EH33" s="7"/>
      <c r="EI33" s="7"/>
      <c r="EJ33" s="7"/>
      <c r="EK33" s="7"/>
    </row>
    <row r="34" spans="1:141" x14ac:dyDescent="0.25">
      <c r="A34"/>
      <c r="J34"/>
      <c r="K34"/>
      <c r="AC34" s="49">
        <v>45449.3636151389</v>
      </c>
      <c r="AD34" s="60">
        <v>45448</v>
      </c>
      <c r="AE34" s="50">
        <v>1.3333333333333299</v>
      </c>
      <c r="AF34" s="51">
        <v>24.62</v>
      </c>
      <c r="AG34" s="51">
        <v>58.85</v>
      </c>
      <c r="AH34" s="51">
        <v>522</v>
      </c>
      <c r="AI34" s="51">
        <v>21.8</v>
      </c>
      <c r="AJ34" s="51">
        <v>23.2</v>
      </c>
      <c r="AK34" s="51">
        <v>537</v>
      </c>
      <c r="AL34" s="51">
        <v>9</v>
      </c>
      <c r="AM34" s="51">
        <v>73</v>
      </c>
      <c r="AN34" s="51">
        <v>216</v>
      </c>
      <c r="AO34" s="51">
        <v>209</v>
      </c>
      <c r="AP34" s="51">
        <v>10883</v>
      </c>
      <c r="AQ34" s="51">
        <v>26839</v>
      </c>
      <c r="AR34" s="51">
        <v>65535</v>
      </c>
      <c r="AS34" s="51">
        <v>27996</v>
      </c>
      <c r="AT34" s="51">
        <v>40209</v>
      </c>
      <c r="AU34" s="51">
        <v>25812</v>
      </c>
      <c r="AV34" s="51">
        <v>65535</v>
      </c>
      <c r="AW34" s="51">
        <v>60662</v>
      </c>
      <c r="AX34" s="52">
        <v>65535</v>
      </c>
      <c r="AY34" s="1"/>
      <c r="BN34" s="67" t="s">
        <v>47</v>
      </c>
      <c r="BO34" s="67"/>
      <c r="BP34" s="67"/>
      <c r="BQ34" s="67"/>
      <c r="BR34" s="67"/>
      <c r="BS34" s="67"/>
      <c r="BT34" s="67"/>
      <c r="BU34" s="67"/>
      <c r="BV34" s="67"/>
      <c r="BW34" s="67"/>
      <c r="CB34" s="26" t="s">
        <v>48</v>
      </c>
      <c r="CC34" s="15">
        <f>$BM35</f>
        <v>128</v>
      </c>
      <c r="CD34" s="27" t="s">
        <v>49</v>
      </c>
      <c r="CE34" s="28">
        <f t="shared" ref="CE34:CM34" si="36">CE30</f>
        <v>415</v>
      </c>
      <c r="CF34" s="28">
        <f t="shared" si="36"/>
        <v>445</v>
      </c>
      <c r="CG34" s="28">
        <f t="shared" si="36"/>
        <v>480</v>
      </c>
      <c r="CH34" s="28">
        <f t="shared" si="36"/>
        <v>515</v>
      </c>
      <c r="CI34" s="28">
        <f t="shared" si="36"/>
        <v>555</v>
      </c>
      <c r="CJ34" s="28">
        <f t="shared" si="36"/>
        <v>590</v>
      </c>
      <c r="CK34" s="28">
        <f t="shared" si="36"/>
        <v>630</v>
      </c>
      <c r="CL34" s="28">
        <f t="shared" si="36"/>
        <v>680</v>
      </c>
      <c r="CM34" s="28">
        <f t="shared" si="36"/>
        <v>780</v>
      </c>
      <c r="CV34" s="66" t="s">
        <v>50</v>
      </c>
      <c r="CW34" s="66"/>
      <c r="CX34" s="66"/>
      <c r="CY34" s="66"/>
      <c r="CZ34" s="66"/>
      <c r="DA34" s="66"/>
      <c r="DB34" s="66"/>
      <c r="DC34" s="66"/>
      <c r="DD34" s="66"/>
      <c r="ED34" s="7"/>
      <c r="EE34" s="7"/>
      <c r="EF34" s="7"/>
      <c r="EG34" s="7"/>
      <c r="EH34" s="7"/>
      <c r="EI34" s="7"/>
      <c r="EJ34" s="7"/>
      <c r="EK34" s="7"/>
    </row>
    <row r="35" spans="1:141" x14ac:dyDescent="0.25">
      <c r="A35"/>
      <c r="J35"/>
      <c r="K35"/>
      <c r="AC35" s="49">
        <v>45449.405306145803</v>
      </c>
      <c r="AD35" s="60">
        <v>45448</v>
      </c>
      <c r="AE35" s="50">
        <v>1.375</v>
      </c>
      <c r="AF35" s="51">
        <v>25.74</v>
      </c>
      <c r="AG35" s="51">
        <v>55.06</v>
      </c>
      <c r="AH35" s="51">
        <v>472</v>
      </c>
      <c r="AI35" s="51">
        <v>19.600000000000001</v>
      </c>
      <c r="AJ35" s="51">
        <v>23.9</v>
      </c>
      <c r="AK35" s="51">
        <v>509</v>
      </c>
      <c r="AL35" s="51">
        <v>9</v>
      </c>
      <c r="AM35" s="51">
        <v>67</v>
      </c>
      <c r="AN35" s="51">
        <v>202</v>
      </c>
      <c r="AO35" s="51">
        <v>196</v>
      </c>
      <c r="AP35" s="51">
        <v>6160</v>
      </c>
      <c r="AQ35" s="51">
        <v>17517</v>
      </c>
      <c r="AR35" s="51">
        <v>52429</v>
      </c>
      <c r="AS35" s="51">
        <v>15607</v>
      </c>
      <c r="AT35" s="51">
        <v>25795</v>
      </c>
      <c r="AU35" s="51">
        <v>10501</v>
      </c>
      <c r="AV35" s="51">
        <v>32124</v>
      </c>
      <c r="AW35" s="51">
        <v>32611</v>
      </c>
      <c r="AX35" s="52">
        <v>65535</v>
      </c>
      <c r="AY35" s="1"/>
      <c r="BL35" s="1" t="s">
        <v>48</v>
      </c>
      <c r="BM35" s="7">
        <v>128</v>
      </c>
      <c r="BN35" s="18" t="s">
        <v>49</v>
      </c>
      <c r="BO35" s="19">
        <f t="shared" ref="BO35:BW35" si="37">BO30</f>
        <v>415</v>
      </c>
      <c r="BP35" s="19">
        <f t="shared" si="37"/>
        <v>445</v>
      </c>
      <c r="BQ35" s="19">
        <f t="shared" si="37"/>
        <v>480</v>
      </c>
      <c r="BR35" s="19">
        <f t="shared" si="37"/>
        <v>515</v>
      </c>
      <c r="BS35" s="19">
        <f t="shared" si="37"/>
        <v>555</v>
      </c>
      <c r="BT35" s="19">
        <f t="shared" si="37"/>
        <v>590</v>
      </c>
      <c r="BU35" s="19">
        <f t="shared" si="37"/>
        <v>630</v>
      </c>
      <c r="BV35" s="19">
        <f t="shared" si="37"/>
        <v>680</v>
      </c>
      <c r="BW35" s="19">
        <f t="shared" si="37"/>
        <v>780</v>
      </c>
      <c r="CB35" s="26"/>
      <c r="CC35" s="26"/>
      <c r="CD35" s="27" t="s">
        <v>51</v>
      </c>
      <c r="CE35" s="15">
        <f t="shared" ref="CE35:CM35" si="38">CE31/$CC34</f>
        <v>4.7503124999999997</v>
      </c>
      <c r="CF35" s="15">
        <f t="shared" si="38"/>
        <v>5.5767968750000003</v>
      </c>
      <c r="CG35" s="15">
        <f t="shared" si="38"/>
        <v>7.2838281250000003</v>
      </c>
      <c r="CH35" s="15">
        <f t="shared" si="38"/>
        <v>8.9879687500000003</v>
      </c>
      <c r="CI35" s="15">
        <f t="shared" si="38"/>
        <v>9.6673437500000006</v>
      </c>
      <c r="CJ35" s="15">
        <f t="shared" si="38"/>
        <v>9.8177343750000006</v>
      </c>
      <c r="CK35" s="15">
        <f t="shared" si="38"/>
        <v>10.7190625</v>
      </c>
      <c r="CL35" s="15">
        <f t="shared" si="38"/>
        <v>15.165703125</v>
      </c>
      <c r="CM35" s="15">
        <f t="shared" si="38"/>
        <v>24.4296875</v>
      </c>
      <c r="CV35" s="20"/>
      <c r="CW35" s="20"/>
      <c r="CX35" s="29" t="s">
        <v>35</v>
      </c>
      <c r="CY35" s="18">
        <v>4</v>
      </c>
      <c r="CZ35" s="20">
        <v>8</v>
      </c>
      <c r="DA35" s="20">
        <v>12</v>
      </c>
      <c r="DB35" s="20">
        <v>16</v>
      </c>
      <c r="DC35" s="20">
        <v>20</v>
      </c>
      <c r="DD35" s="20">
        <v>24</v>
      </c>
      <c r="DE35" t="s">
        <v>75</v>
      </c>
      <c r="ED35" s="7"/>
      <c r="EE35" s="7"/>
      <c r="EF35" s="7"/>
      <c r="EG35" s="7"/>
      <c r="EH35" s="7"/>
      <c r="EI35" s="7"/>
      <c r="EJ35" s="7"/>
      <c r="EK35" s="7"/>
    </row>
    <row r="36" spans="1:141" x14ac:dyDescent="0.25">
      <c r="A36"/>
      <c r="J36"/>
      <c r="K36"/>
      <c r="AC36" s="49">
        <v>45449.446997187501</v>
      </c>
      <c r="AD36" s="60">
        <v>45448</v>
      </c>
      <c r="AE36" s="50">
        <v>1.4166666666666701</v>
      </c>
      <c r="AF36" s="51">
        <v>25.92</v>
      </c>
      <c r="AG36" s="51">
        <v>54.27</v>
      </c>
      <c r="AH36" s="51">
        <v>448</v>
      </c>
      <c r="AI36" s="51">
        <v>17.7</v>
      </c>
      <c r="AJ36" s="51">
        <v>24.4</v>
      </c>
      <c r="AK36" s="51">
        <v>469</v>
      </c>
      <c r="AL36" s="51">
        <v>9</v>
      </c>
      <c r="AM36" s="51">
        <v>59</v>
      </c>
      <c r="AN36" s="51">
        <v>183</v>
      </c>
      <c r="AO36" s="51">
        <v>176</v>
      </c>
      <c r="AP36" s="51">
        <v>8792</v>
      </c>
      <c r="AQ36" s="51">
        <v>21508</v>
      </c>
      <c r="AR36" s="51">
        <v>57876</v>
      </c>
      <c r="AS36" s="51">
        <v>22681</v>
      </c>
      <c r="AT36" s="51">
        <v>33910</v>
      </c>
      <c r="AU36" s="51">
        <v>19740</v>
      </c>
      <c r="AV36" s="51">
        <v>42723</v>
      </c>
      <c r="AW36" s="51">
        <v>46741</v>
      </c>
      <c r="AX36" s="52">
        <v>65535</v>
      </c>
      <c r="AY36" s="1"/>
      <c r="BN36" s="18" t="s">
        <v>51</v>
      </c>
      <c r="BO36" s="19">
        <f t="shared" ref="BO36:BW36" si="39">BO31/$BM35</f>
        <v>28.932734374999999</v>
      </c>
      <c r="BP36" s="19">
        <f t="shared" si="39"/>
        <v>54.280625000000001</v>
      </c>
      <c r="BQ36" s="19">
        <f t="shared" si="39"/>
        <v>166.04335937499999</v>
      </c>
      <c r="BR36" s="19">
        <f t="shared" si="39"/>
        <v>63.306406250000002</v>
      </c>
      <c r="BS36" s="19">
        <f t="shared" si="39"/>
        <v>99.138203125000004</v>
      </c>
      <c r="BT36" s="19">
        <f t="shared" si="39"/>
        <v>57.976640625000002</v>
      </c>
      <c r="BU36" s="19">
        <f t="shared" si="39"/>
        <v>124.49117187500001</v>
      </c>
      <c r="BV36" s="19">
        <f t="shared" si="39"/>
        <v>126.45015625000001</v>
      </c>
      <c r="BW36" s="19">
        <f t="shared" si="39"/>
        <v>248.03640625</v>
      </c>
      <c r="CV36" s="20"/>
      <c r="CW36" s="20"/>
      <c r="CX36" s="20" t="s">
        <v>52</v>
      </c>
      <c r="CY36" s="18">
        <f t="shared" ref="CY36:DD36" si="40">CZ30</f>
        <v>3.29</v>
      </c>
      <c r="CZ36" s="20">
        <f t="shared" si="40"/>
        <v>5.14</v>
      </c>
      <c r="DA36" s="20">
        <f t="shared" si="40"/>
        <v>5.13</v>
      </c>
      <c r="DB36" s="20">
        <f t="shared" si="40"/>
        <v>5.38</v>
      </c>
      <c r="DC36" s="20">
        <f t="shared" si="40"/>
        <v>4.13</v>
      </c>
      <c r="DD36" s="20">
        <f t="shared" si="40"/>
        <v>2.88</v>
      </c>
      <c r="DE36" s="32">
        <f>SUM(CY36:DD36)/6</f>
        <v>4.3249999999999993</v>
      </c>
      <c r="DF36" s="32">
        <f>DE36</f>
        <v>4.3249999999999993</v>
      </c>
      <c r="DG36" s="32">
        <f t="shared" ref="DG36:DJ36" si="41">DF36</f>
        <v>4.3249999999999993</v>
      </c>
      <c r="DH36" s="32">
        <f t="shared" si="41"/>
        <v>4.3249999999999993</v>
      </c>
      <c r="DI36" s="32">
        <f t="shared" si="41"/>
        <v>4.3249999999999993</v>
      </c>
      <c r="DJ36" s="32">
        <f t="shared" si="41"/>
        <v>4.3249999999999993</v>
      </c>
      <c r="EC36" s="7"/>
      <c r="ED36" s="7"/>
      <c r="EE36" s="7"/>
      <c r="EF36" s="7"/>
      <c r="EG36" s="7"/>
      <c r="EH36" s="7"/>
      <c r="EI36" s="7"/>
      <c r="EJ36" s="7"/>
      <c r="EK36" s="7"/>
    </row>
    <row r="37" spans="1:141" x14ac:dyDescent="0.25">
      <c r="A37"/>
      <c r="J37"/>
      <c r="K37"/>
      <c r="AC37" s="49">
        <v>45449.488688368103</v>
      </c>
      <c r="AD37" s="60">
        <v>45448</v>
      </c>
      <c r="AE37" s="50">
        <v>1.4583333333333299</v>
      </c>
      <c r="AF37" s="51">
        <v>25.57</v>
      </c>
      <c r="AG37" s="51">
        <v>54.97</v>
      </c>
      <c r="AH37" s="51">
        <v>463</v>
      </c>
      <c r="AI37" s="51">
        <v>15.2</v>
      </c>
      <c r="AJ37" s="51">
        <v>24.4</v>
      </c>
      <c r="AK37" s="51">
        <v>427</v>
      </c>
      <c r="AL37" s="51">
        <v>9</v>
      </c>
      <c r="AM37" s="51">
        <v>50</v>
      </c>
      <c r="AN37" s="51">
        <v>163</v>
      </c>
      <c r="AO37" s="51">
        <v>156</v>
      </c>
      <c r="AP37" s="51">
        <v>5605</v>
      </c>
      <c r="AQ37" s="51">
        <v>16593</v>
      </c>
      <c r="AR37" s="51">
        <v>51213</v>
      </c>
      <c r="AS37" s="51">
        <v>13860</v>
      </c>
      <c r="AT37" s="51">
        <v>23859</v>
      </c>
      <c r="AU37" s="51">
        <v>8486</v>
      </c>
      <c r="AV37" s="51">
        <v>29488</v>
      </c>
      <c r="AW37" s="51">
        <v>29427</v>
      </c>
      <c r="AX37" s="52">
        <v>65535</v>
      </c>
      <c r="AY37" s="1"/>
      <c r="BE37" s="4" t="s">
        <v>53</v>
      </c>
      <c r="BF37" s="4" t="s">
        <v>54</v>
      </c>
      <c r="BG37" s="4" t="s">
        <v>55</v>
      </c>
      <c r="CV37" s="20"/>
      <c r="CW37" s="20"/>
      <c r="CX37" s="20" t="s">
        <v>56</v>
      </c>
      <c r="CY37" s="18">
        <f t="shared" ref="CY37:DD37" si="42">DM30</f>
        <v>2.83</v>
      </c>
      <c r="CZ37" s="20">
        <f t="shared" si="42"/>
        <v>3</v>
      </c>
      <c r="DA37" s="20">
        <f t="shared" si="42"/>
        <v>3.86</v>
      </c>
      <c r="DB37" s="20">
        <f t="shared" si="42"/>
        <v>4</v>
      </c>
      <c r="DC37" s="20">
        <f t="shared" si="42"/>
        <v>3.57</v>
      </c>
      <c r="DD37" s="20">
        <f t="shared" si="42"/>
        <v>2.57</v>
      </c>
      <c r="DE37" s="32">
        <f>SUM(CY37:DD37)/6</f>
        <v>3.3049999999999997</v>
      </c>
      <c r="DF37" s="33">
        <f>DE37</f>
        <v>3.3049999999999997</v>
      </c>
      <c r="DG37" s="33">
        <f t="shared" ref="DG37:DJ37" si="43">DF37</f>
        <v>3.3049999999999997</v>
      </c>
      <c r="DH37" s="33">
        <f t="shared" si="43"/>
        <v>3.3049999999999997</v>
      </c>
      <c r="DI37" s="33">
        <f t="shared" si="43"/>
        <v>3.3049999999999997</v>
      </c>
      <c r="DJ37" s="33">
        <f t="shared" si="43"/>
        <v>3.3049999999999997</v>
      </c>
      <c r="EC37" s="7"/>
      <c r="ED37" s="7"/>
      <c r="EE37" s="7"/>
      <c r="EF37" s="7"/>
      <c r="EG37" s="7"/>
      <c r="EH37" s="7"/>
      <c r="EI37" s="7"/>
      <c r="EJ37" s="7"/>
      <c r="EK37" s="7"/>
    </row>
    <row r="38" spans="1:141" x14ac:dyDescent="0.25">
      <c r="A38"/>
      <c r="J38"/>
      <c r="K38"/>
      <c r="AC38" s="49">
        <v>45449.530379421303</v>
      </c>
      <c r="AD38" s="60">
        <v>45448</v>
      </c>
      <c r="AE38" s="50">
        <v>1.5</v>
      </c>
      <c r="AF38" s="51">
        <v>25.48</v>
      </c>
      <c r="AG38" s="51">
        <v>54.98</v>
      </c>
      <c r="AH38" s="51">
        <v>525</v>
      </c>
      <c r="AI38" s="51">
        <v>13.1</v>
      </c>
      <c r="AJ38" s="51">
        <v>24.4</v>
      </c>
      <c r="AK38" s="51">
        <v>392</v>
      </c>
      <c r="AL38" s="51">
        <v>9</v>
      </c>
      <c r="AM38" s="51">
        <v>43</v>
      </c>
      <c r="AN38" s="51">
        <v>146</v>
      </c>
      <c r="AO38" s="51">
        <v>139</v>
      </c>
      <c r="AP38" s="51">
        <v>6372</v>
      </c>
      <c r="AQ38" s="51">
        <v>17585</v>
      </c>
      <c r="AR38" s="51">
        <v>52330</v>
      </c>
      <c r="AS38" s="51">
        <v>15281</v>
      </c>
      <c r="AT38" s="51">
        <v>25536</v>
      </c>
      <c r="AU38" s="51">
        <v>10308</v>
      </c>
      <c r="AV38" s="51">
        <v>31552</v>
      </c>
      <c r="AW38" s="51">
        <v>32005</v>
      </c>
      <c r="AX38" s="52">
        <v>65535</v>
      </c>
      <c r="AY38" s="1"/>
      <c r="BE38" s="2" t="s">
        <v>57</v>
      </c>
      <c r="BF38" s="19">
        <f>BE31</f>
        <v>24.68</v>
      </c>
      <c r="BG38" s="30" t="s">
        <v>58</v>
      </c>
      <c r="CV38" s="20"/>
      <c r="CW38" s="20"/>
      <c r="CX38" s="31" t="s">
        <v>76</v>
      </c>
      <c r="CY38" s="18">
        <f t="shared" ref="CY38:DD38" si="44">ROUND(((CY36-CY37)/CY37)*100,2)</f>
        <v>16.25</v>
      </c>
      <c r="CZ38" s="18">
        <f t="shared" si="44"/>
        <v>71.33</v>
      </c>
      <c r="DA38" s="18">
        <f t="shared" si="44"/>
        <v>32.9</v>
      </c>
      <c r="DB38" s="18">
        <f t="shared" si="44"/>
        <v>34.5</v>
      </c>
      <c r="DC38" s="18">
        <f t="shared" si="44"/>
        <v>15.69</v>
      </c>
      <c r="DD38" s="18">
        <f t="shared" si="44"/>
        <v>12.06</v>
      </c>
      <c r="DE38" s="32">
        <f>SUM(CY38:DD38)/6</f>
        <v>30.454999999999998</v>
      </c>
      <c r="DF38" s="33">
        <f>DE38</f>
        <v>30.454999999999998</v>
      </c>
      <c r="DG38" s="33">
        <f t="shared" ref="DG38:DJ38" si="45">DF38</f>
        <v>30.454999999999998</v>
      </c>
      <c r="DH38" s="33">
        <f t="shared" si="45"/>
        <v>30.454999999999998</v>
      </c>
      <c r="DI38" s="33">
        <f t="shared" si="45"/>
        <v>30.454999999999998</v>
      </c>
      <c r="DJ38" s="33">
        <f t="shared" si="45"/>
        <v>30.454999999999998</v>
      </c>
      <c r="ED38" s="7"/>
      <c r="EE38" s="7"/>
      <c r="EF38" s="7"/>
      <c r="EG38" s="7"/>
      <c r="EH38" s="7"/>
      <c r="EI38" s="7"/>
      <c r="EJ38" s="7"/>
      <c r="EK38" s="7"/>
    </row>
    <row r="39" spans="1:141" x14ac:dyDescent="0.25">
      <c r="A39"/>
      <c r="J39"/>
      <c r="K39"/>
      <c r="AC39" s="49">
        <v>45449.572070671296</v>
      </c>
      <c r="AD39" s="60">
        <v>45448</v>
      </c>
      <c r="AE39" s="50">
        <v>1.5416666666666701</v>
      </c>
      <c r="AF39" s="51">
        <v>25.4</v>
      </c>
      <c r="AG39" s="51">
        <v>54.16</v>
      </c>
      <c r="AH39" s="51">
        <v>625</v>
      </c>
      <c r="AI39" s="51">
        <v>11.5</v>
      </c>
      <c r="AJ39" s="51">
        <v>24.2</v>
      </c>
      <c r="AK39" s="51">
        <v>363</v>
      </c>
      <c r="AL39" s="51">
        <v>9</v>
      </c>
      <c r="AM39" s="51">
        <v>37</v>
      </c>
      <c r="AN39" s="51">
        <v>132</v>
      </c>
      <c r="AO39" s="51">
        <v>125</v>
      </c>
      <c r="AP39" s="51">
        <v>5586</v>
      </c>
      <c r="AQ39" s="51">
        <v>16448</v>
      </c>
      <c r="AR39" s="51">
        <v>50802</v>
      </c>
      <c r="AS39" s="51">
        <v>13716</v>
      </c>
      <c r="AT39" s="51">
        <v>23766</v>
      </c>
      <c r="AU39" s="51">
        <v>8587</v>
      </c>
      <c r="AV39" s="51">
        <v>29681</v>
      </c>
      <c r="AW39" s="51">
        <v>29545</v>
      </c>
      <c r="AX39" s="52">
        <v>65535</v>
      </c>
      <c r="AY39" s="1"/>
      <c r="BE39" s="2" t="s">
        <v>59</v>
      </c>
      <c r="BF39" s="19">
        <f>BF31</f>
        <v>53.01</v>
      </c>
      <c r="BG39" s="20" t="s">
        <v>60</v>
      </c>
      <c r="ED39" s="7"/>
      <c r="EE39" s="7"/>
      <c r="EF39" s="7"/>
      <c r="EG39" s="7"/>
      <c r="EH39" s="7"/>
      <c r="EI39" s="7"/>
      <c r="EJ39" s="7"/>
      <c r="EK39" s="7"/>
    </row>
    <row r="40" spans="1:141" x14ac:dyDescent="0.25">
      <c r="A40"/>
      <c r="J40"/>
      <c r="K40"/>
      <c r="AC40" s="49">
        <v>45449.6137617477</v>
      </c>
      <c r="AD40" s="60">
        <v>45448</v>
      </c>
      <c r="AE40" s="50">
        <v>1.5833333333333299</v>
      </c>
      <c r="AF40" s="51">
        <v>25.36</v>
      </c>
      <c r="AG40" s="51">
        <v>54.28</v>
      </c>
      <c r="AH40" s="51">
        <v>551</v>
      </c>
      <c r="AI40" s="51">
        <v>9.8000000000000007</v>
      </c>
      <c r="AJ40" s="51">
        <v>24.2</v>
      </c>
      <c r="AK40" s="51">
        <v>341</v>
      </c>
      <c r="AL40" s="51">
        <v>9</v>
      </c>
      <c r="AM40" s="51">
        <v>32</v>
      </c>
      <c r="AN40" s="51">
        <v>121</v>
      </c>
      <c r="AO40" s="51">
        <v>114</v>
      </c>
      <c r="AP40" s="51">
        <v>5995</v>
      </c>
      <c r="AQ40" s="51">
        <v>17007</v>
      </c>
      <c r="AR40" s="51">
        <v>51587</v>
      </c>
      <c r="AS40" s="51">
        <v>14363</v>
      </c>
      <c r="AT40" s="51">
        <v>24411</v>
      </c>
      <c r="AU40" s="51">
        <v>9299</v>
      </c>
      <c r="AV40" s="51">
        <v>30294</v>
      </c>
      <c r="AW40" s="51">
        <v>30381</v>
      </c>
      <c r="AX40" s="52">
        <v>65535</v>
      </c>
      <c r="AY40" s="1"/>
      <c r="BE40" s="2" t="s">
        <v>61</v>
      </c>
      <c r="BF40" s="19">
        <f>BG31</f>
        <v>613.49</v>
      </c>
      <c r="BG40" s="20" t="s">
        <v>62</v>
      </c>
      <c r="CD40" s="62" t="s">
        <v>63</v>
      </c>
      <c r="CE40" s="62"/>
      <c r="CF40" s="62"/>
      <c r="CG40" s="62"/>
      <c r="CH40" s="62"/>
      <c r="CI40" s="62"/>
      <c r="CJ40" s="62"/>
      <c r="CK40" s="62"/>
      <c r="CL40" s="62"/>
      <c r="CM40" s="62"/>
      <c r="CN40" s="3"/>
      <c r="CO40" s="3"/>
      <c r="CP40" s="5"/>
      <c r="CQ40" s="5"/>
      <c r="CR40" s="5"/>
      <c r="CS40" s="5"/>
      <c r="CT40" s="5"/>
      <c r="CV40" s="68" t="s">
        <v>64</v>
      </c>
      <c r="CW40" s="68"/>
      <c r="CX40" s="1">
        <f>ROUND(SUM(CX38:DD38)/6,2)</f>
        <v>30.46</v>
      </c>
      <c r="ED40" s="7"/>
      <c r="EE40" s="7"/>
      <c r="EF40" s="7"/>
      <c r="EG40" s="7"/>
      <c r="EH40" s="7"/>
      <c r="EI40" s="7"/>
      <c r="EJ40" s="7"/>
      <c r="EK40" s="7"/>
    </row>
    <row r="41" spans="1:141" x14ac:dyDescent="0.25">
      <c r="A41"/>
      <c r="J41"/>
      <c r="K41"/>
      <c r="AC41" s="49">
        <v>45449.655453032399</v>
      </c>
      <c r="AD41" s="60">
        <v>45448</v>
      </c>
      <c r="AE41" s="50">
        <v>1.625</v>
      </c>
      <c r="AF41" s="51">
        <v>25.29</v>
      </c>
      <c r="AG41" s="51">
        <v>53.68</v>
      </c>
      <c r="AH41" s="51">
        <v>487</v>
      </c>
      <c r="AI41" s="51">
        <v>9.3000000000000007</v>
      </c>
      <c r="AJ41" s="51">
        <v>24.3</v>
      </c>
      <c r="AK41" s="51">
        <v>322</v>
      </c>
      <c r="AL41" s="51">
        <v>9</v>
      </c>
      <c r="AM41" s="51">
        <v>28</v>
      </c>
      <c r="AN41" s="51">
        <v>112</v>
      </c>
      <c r="AO41" s="51">
        <v>105</v>
      </c>
      <c r="AP41" s="51">
        <v>5286</v>
      </c>
      <c r="AQ41" s="51">
        <v>16061</v>
      </c>
      <c r="AR41" s="51">
        <v>50356</v>
      </c>
      <c r="AS41" s="51">
        <v>12770</v>
      </c>
      <c r="AT41" s="51">
        <v>22501</v>
      </c>
      <c r="AU41" s="51">
        <v>7250</v>
      </c>
      <c r="AV41" s="51">
        <v>27950</v>
      </c>
      <c r="AW41" s="51">
        <v>27584</v>
      </c>
      <c r="AX41" s="52">
        <v>65535</v>
      </c>
      <c r="AY41" s="1"/>
      <c r="BE41" s="2" t="s">
        <v>65</v>
      </c>
      <c r="BF41" s="19">
        <f>BH31</f>
        <v>34.17</v>
      </c>
      <c r="BG41" s="20" t="s">
        <v>60</v>
      </c>
      <c r="CD41" s="11" t="s">
        <v>11</v>
      </c>
      <c r="CE41" s="2" t="s">
        <v>1</v>
      </c>
      <c r="CF41" s="2" t="s">
        <v>2</v>
      </c>
      <c r="CG41" s="2" t="s">
        <v>3</v>
      </c>
      <c r="CH41" s="2" t="s">
        <v>4</v>
      </c>
      <c r="CI41" s="2" t="s">
        <v>5</v>
      </c>
      <c r="CJ41" s="2" t="s">
        <v>6</v>
      </c>
      <c r="CK41" s="2" t="s">
        <v>7</v>
      </c>
      <c r="CL41" s="2" t="s">
        <v>8</v>
      </c>
      <c r="CM41" s="2" t="s">
        <v>25</v>
      </c>
      <c r="CN41" s="3"/>
      <c r="CO41" s="3"/>
      <c r="ED41" s="7"/>
      <c r="EE41" s="7"/>
      <c r="EF41" s="7"/>
      <c r="EG41" s="7"/>
      <c r="EH41" s="7"/>
      <c r="EI41" s="7"/>
      <c r="EJ41" s="7"/>
      <c r="EK41" s="7"/>
    </row>
    <row r="42" spans="1:141" x14ac:dyDescent="0.25">
      <c r="A42"/>
      <c r="J42"/>
      <c r="K42"/>
      <c r="AC42" s="49">
        <v>45449.697144236103</v>
      </c>
      <c r="AD42" s="60">
        <v>45448</v>
      </c>
      <c r="AE42" s="50">
        <v>1.6666666666666701</v>
      </c>
      <c r="AF42" s="51">
        <v>25.26</v>
      </c>
      <c r="AG42" s="51">
        <v>53.85</v>
      </c>
      <c r="AH42" s="51">
        <v>456</v>
      </c>
      <c r="AI42" s="51">
        <v>8.3000000000000007</v>
      </c>
      <c r="AJ42" s="51">
        <v>24.4</v>
      </c>
      <c r="AK42" s="51">
        <v>308</v>
      </c>
      <c r="AL42" s="51">
        <v>9</v>
      </c>
      <c r="AM42" s="51">
        <v>25</v>
      </c>
      <c r="AN42" s="51">
        <v>105</v>
      </c>
      <c r="AO42" s="51">
        <v>98</v>
      </c>
      <c r="AP42" s="51">
        <v>5107</v>
      </c>
      <c r="AQ42" s="51">
        <v>15827</v>
      </c>
      <c r="AR42" s="51">
        <v>49965</v>
      </c>
      <c r="AS42" s="51">
        <v>12471</v>
      </c>
      <c r="AT42" s="51">
        <v>22266</v>
      </c>
      <c r="AU42" s="51">
        <v>6983</v>
      </c>
      <c r="AV42" s="51">
        <v>27907</v>
      </c>
      <c r="AW42" s="51">
        <v>27605</v>
      </c>
      <c r="AX42" s="52">
        <v>65535</v>
      </c>
      <c r="AY42" s="1"/>
      <c r="BE42" s="2" t="s">
        <v>66</v>
      </c>
      <c r="BF42" s="19">
        <f>BI31</f>
        <v>22.3</v>
      </c>
      <c r="BG42" s="30" t="s">
        <v>58</v>
      </c>
      <c r="CD42" s="14">
        <v>0</v>
      </c>
      <c r="CE42" s="15">
        <f t="shared" ref="CE42:CE65" si="46">ROUND(ABS(CE3-BO3),2)</f>
        <v>0.28999999999999998</v>
      </c>
      <c r="CF42" s="15">
        <f t="shared" ref="CF42:CF65" si="47">ROUND(ABS(CF3-BP3),2)</f>
        <v>0.62</v>
      </c>
      <c r="CG42" s="15">
        <f t="shared" ref="CG42:CG65" si="48">ROUND(ABS(CG3-BQ3),2)</f>
        <v>0.9</v>
      </c>
      <c r="CH42" s="15">
        <f t="shared" ref="CH42:CH65" si="49">ROUND(ABS(CH3-BR3),2)</f>
        <v>2.0499999999999998</v>
      </c>
      <c r="CI42" s="15">
        <f t="shared" ref="CI42:CI65" si="50">ROUND(ABS(CI3-BS3),2)</f>
        <v>3.33</v>
      </c>
      <c r="CJ42" s="15">
        <f t="shared" ref="CJ42:CJ65" si="51">ROUND(ABS(CJ3-BT3),2)</f>
        <v>5.48</v>
      </c>
      <c r="CK42" s="15">
        <f t="shared" ref="CK42:CK65" si="52">ROUND(ABS(CK3-BU3),2)</f>
        <v>7.62</v>
      </c>
      <c r="CL42" s="15">
        <f t="shared" ref="CL42:CL65" si="53">ROUND(ABS(CL3-BV3),2)</f>
        <v>6.71</v>
      </c>
      <c r="CM42" s="15">
        <f t="shared" ref="CM42:CM65" si="54">ROUND(ABS(CM3-BW3),2)</f>
        <v>13.62</v>
      </c>
      <c r="CN42" s="3"/>
      <c r="CO42" s="3"/>
    </row>
    <row r="43" spans="1:141" x14ac:dyDescent="0.25">
      <c r="A43"/>
      <c r="J43"/>
      <c r="K43"/>
      <c r="AC43" s="49">
        <v>45449.738835486103</v>
      </c>
      <c r="AD43" s="60">
        <v>45448</v>
      </c>
      <c r="AE43" s="50">
        <v>1.7083333333333299</v>
      </c>
      <c r="AF43" s="51">
        <v>25.27</v>
      </c>
      <c r="AG43" s="51">
        <v>53.28</v>
      </c>
      <c r="AH43" s="51">
        <v>424</v>
      </c>
      <c r="AI43" s="51">
        <v>7.1</v>
      </c>
      <c r="AJ43" s="51">
        <v>24.5</v>
      </c>
      <c r="AK43" s="51">
        <v>298</v>
      </c>
      <c r="AL43" s="51">
        <v>9</v>
      </c>
      <c r="AM43" s="51">
        <v>23</v>
      </c>
      <c r="AN43" s="51">
        <v>100</v>
      </c>
      <c r="AO43" s="51">
        <v>93</v>
      </c>
      <c r="AP43" s="51">
        <v>4963</v>
      </c>
      <c r="AQ43" s="51">
        <v>15638</v>
      </c>
      <c r="AR43" s="51">
        <v>49746</v>
      </c>
      <c r="AS43" s="51">
        <v>12258</v>
      </c>
      <c r="AT43" s="51">
        <v>21874</v>
      </c>
      <c r="AU43" s="51">
        <v>6713</v>
      </c>
      <c r="AV43" s="51">
        <v>27654</v>
      </c>
      <c r="AW43" s="51">
        <v>27376</v>
      </c>
      <c r="AX43" s="52">
        <v>65535</v>
      </c>
      <c r="AY43" s="1"/>
      <c r="BE43" s="2" t="s">
        <v>67</v>
      </c>
      <c r="BF43" s="19">
        <f>BJ31</f>
        <v>510.09</v>
      </c>
      <c r="BG43" s="20" t="s">
        <v>68</v>
      </c>
      <c r="CD43" s="14">
        <v>4.1666666666666699E-2</v>
      </c>
      <c r="CE43" s="15">
        <f t="shared" si="46"/>
        <v>5.81</v>
      </c>
      <c r="CF43" s="15">
        <f t="shared" si="47"/>
        <v>12.38</v>
      </c>
      <c r="CG43" s="15">
        <f t="shared" si="48"/>
        <v>16.62</v>
      </c>
      <c r="CH43" s="15">
        <f t="shared" si="49"/>
        <v>28.14</v>
      </c>
      <c r="CI43" s="15">
        <f t="shared" si="50"/>
        <v>49.38</v>
      </c>
      <c r="CJ43" s="15">
        <f t="shared" si="51"/>
        <v>86.76</v>
      </c>
      <c r="CK43" s="15">
        <f t="shared" si="52"/>
        <v>95.05</v>
      </c>
      <c r="CL43" s="15">
        <f t="shared" si="53"/>
        <v>58.48</v>
      </c>
      <c r="CM43" s="15">
        <f t="shared" si="54"/>
        <v>117.43</v>
      </c>
    </row>
    <row r="44" spans="1:141" x14ac:dyDescent="0.25">
      <c r="A44"/>
      <c r="J44"/>
      <c r="K44"/>
      <c r="AC44" s="49">
        <v>45449.780526770803</v>
      </c>
      <c r="AD44" s="60">
        <v>45448</v>
      </c>
      <c r="AE44" s="50">
        <v>1.75</v>
      </c>
      <c r="AF44" s="51">
        <v>25.31</v>
      </c>
      <c r="AG44" s="51">
        <v>53.72</v>
      </c>
      <c r="AH44" s="51">
        <v>506</v>
      </c>
      <c r="AI44" s="51">
        <v>7.4</v>
      </c>
      <c r="AJ44" s="51">
        <v>24.9</v>
      </c>
      <c r="AK44" s="51">
        <v>291</v>
      </c>
      <c r="AL44" s="51">
        <v>9</v>
      </c>
      <c r="AM44" s="51">
        <v>22</v>
      </c>
      <c r="AN44" s="51">
        <v>97</v>
      </c>
      <c r="AO44" s="51">
        <v>90</v>
      </c>
      <c r="AP44" s="51">
        <v>4407</v>
      </c>
      <c r="AQ44" s="51">
        <v>14915</v>
      </c>
      <c r="AR44" s="51">
        <v>48695</v>
      </c>
      <c r="AS44" s="51">
        <v>11194</v>
      </c>
      <c r="AT44" s="51">
        <v>21091</v>
      </c>
      <c r="AU44" s="51">
        <v>6462</v>
      </c>
      <c r="AV44" s="51">
        <v>27377</v>
      </c>
      <c r="AW44" s="51">
        <v>25643</v>
      </c>
      <c r="AX44" s="52">
        <v>65535</v>
      </c>
      <c r="AY44" s="1"/>
      <c r="BE44" s="2" t="s">
        <v>69</v>
      </c>
      <c r="BF44" s="19">
        <f>BK31</f>
        <v>5.63</v>
      </c>
      <c r="BG44" s="20"/>
      <c r="CD44" s="14">
        <v>8.3333333333333301E-2</v>
      </c>
      <c r="CE44" s="15">
        <f t="shared" si="46"/>
        <v>0</v>
      </c>
      <c r="CF44" s="15">
        <f t="shared" si="47"/>
        <v>0</v>
      </c>
      <c r="CG44" s="15">
        <f t="shared" si="48"/>
        <v>0</v>
      </c>
      <c r="CH44" s="15">
        <f t="shared" si="49"/>
        <v>0</v>
      </c>
      <c r="CI44" s="15">
        <f t="shared" si="50"/>
        <v>0</v>
      </c>
      <c r="CJ44" s="15">
        <f t="shared" si="51"/>
        <v>0</v>
      </c>
      <c r="CK44" s="15">
        <f t="shared" si="52"/>
        <v>0</v>
      </c>
      <c r="CL44" s="15">
        <f t="shared" si="53"/>
        <v>0</v>
      </c>
      <c r="CM44" s="15">
        <f t="shared" si="54"/>
        <v>0</v>
      </c>
    </row>
    <row r="45" spans="1:141" x14ac:dyDescent="0.25">
      <c r="A45"/>
      <c r="J45"/>
      <c r="K45"/>
      <c r="AC45" s="49">
        <v>45449.822217997702</v>
      </c>
      <c r="AD45" s="60">
        <v>45448</v>
      </c>
      <c r="AE45" s="50">
        <v>1.7916666666666701</v>
      </c>
      <c r="AF45" s="51">
        <v>25.05</v>
      </c>
      <c r="AG45" s="51">
        <v>56.34</v>
      </c>
      <c r="AH45" s="51">
        <v>483</v>
      </c>
      <c r="AI45" s="51">
        <v>6.6</v>
      </c>
      <c r="AJ45" s="51">
        <v>24.9</v>
      </c>
      <c r="AK45" s="51">
        <v>285</v>
      </c>
      <c r="AL45" s="51">
        <v>9</v>
      </c>
      <c r="AM45" s="51">
        <v>21</v>
      </c>
      <c r="AN45" s="51">
        <v>94</v>
      </c>
      <c r="AO45" s="51">
        <v>87</v>
      </c>
      <c r="AP45" s="51">
        <v>4413</v>
      </c>
      <c r="AQ45" s="51">
        <v>14819</v>
      </c>
      <c r="AR45" s="51">
        <v>48689</v>
      </c>
      <c r="AS45" s="51">
        <v>10934</v>
      </c>
      <c r="AT45" s="51">
        <v>20340</v>
      </c>
      <c r="AU45" s="51">
        <v>5063</v>
      </c>
      <c r="AV45" s="51">
        <v>26162</v>
      </c>
      <c r="AW45" s="51">
        <v>25033</v>
      </c>
      <c r="AX45" s="52">
        <v>65535</v>
      </c>
      <c r="AY45" s="1"/>
      <c r="BE45" s="2" t="s">
        <v>70</v>
      </c>
      <c r="BF45" s="19">
        <f>BL31</f>
        <v>67.47</v>
      </c>
      <c r="BG45" s="20" t="s">
        <v>71</v>
      </c>
      <c r="CD45" s="14">
        <v>0.125</v>
      </c>
      <c r="CE45" s="15">
        <f t="shared" si="46"/>
        <v>0</v>
      </c>
      <c r="CF45" s="15">
        <f t="shared" si="47"/>
        <v>0.05</v>
      </c>
      <c r="CG45" s="15">
        <f t="shared" si="48"/>
        <v>0.05</v>
      </c>
      <c r="CH45" s="15">
        <f t="shared" si="49"/>
        <v>0.05</v>
      </c>
      <c r="CI45" s="15">
        <f t="shared" si="50"/>
        <v>0.05</v>
      </c>
      <c r="CJ45" s="15">
        <f t="shared" si="51"/>
        <v>0.05</v>
      </c>
      <c r="CK45" s="15">
        <f t="shared" si="52"/>
        <v>0.19</v>
      </c>
      <c r="CL45" s="15">
        <f t="shared" si="53"/>
        <v>0.05</v>
      </c>
      <c r="CM45" s="15">
        <f t="shared" si="54"/>
        <v>0.14000000000000001</v>
      </c>
    </row>
    <row r="46" spans="1:141" x14ac:dyDescent="0.25">
      <c r="A46"/>
      <c r="J46"/>
      <c r="K46"/>
      <c r="AC46" s="49">
        <v>45449.863909293999</v>
      </c>
      <c r="AD46" s="60">
        <v>45448</v>
      </c>
      <c r="AE46" s="50">
        <v>1.8333333333333299</v>
      </c>
      <c r="AF46" s="51">
        <v>24.92</v>
      </c>
      <c r="AG46" s="51">
        <v>55.31</v>
      </c>
      <c r="AH46" s="51">
        <v>462</v>
      </c>
      <c r="AI46" s="51">
        <v>6.3</v>
      </c>
      <c r="AJ46" s="51">
        <v>24.7</v>
      </c>
      <c r="AK46" s="51">
        <v>281</v>
      </c>
      <c r="AL46" s="51">
        <v>9</v>
      </c>
      <c r="AM46" s="51">
        <v>20</v>
      </c>
      <c r="AN46" s="51">
        <v>92</v>
      </c>
      <c r="AO46" s="51">
        <v>85</v>
      </c>
      <c r="AP46" s="51">
        <v>0</v>
      </c>
      <c r="AQ46" s="51">
        <v>4</v>
      </c>
      <c r="AR46" s="51">
        <v>5</v>
      </c>
      <c r="AS46" s="51">
        <v>7</v>
      </c>
      <c r="AT46" s="51">
        <v>6</v>
      </c>
      <c r="AU46" s="51">
        <v>5</v>
      </c>
      <c r="AV46" s="51">
        <v>10</v>
      </c>
      <c r="AW46" s="51">
        <v>13</v>
      </c>
      <c r="AX46" s="52">
        <v>32</v>
      </c>
      <c r="AY46" s="1"/>
      <c r="BE46" s="2" t="s">
        <v>72</v>
      </c>
      <c r="BF46" s="19">
        <f>BM31</f>
        <v>202.64</v>
      </c>
      <c r="BG46" s="20" t="s">
        <v>71</v>
      </c>
      <c r="CD46" s="14">
        <v>0.16666666666666699</v>
      </c>
      <c r="CE46" s="15">
        <f t="shared" si="46"/>
        <v>26.05</v>
      </c>
      <c r="CF46" s="15">
        <f t="shared" si="47"/>
        <v>42.95</v>
      </c>
      <c r="CG46" s="15">
        <f t="shared" si="48"/>
        <v>50.67</v>
      </c>
      <c r="CH46" s="15">
        <f t="shared" si="49"/>
        <v>66.86</v>
      </c>
      <c r="CI46" s="15">
        <f t="shared" si="50"/>
        <v>68.52</v>
      </c>
      <c r="CJ46" s="15">
        <f t="shared" si="51"/>
        <v>65.81</v>
      </c>
      <c r="CK46" s="15">
        <f t="shared" si="52"/>
        <v>82.95</v>
      </c>
      <c r="CL46" s="15">
        <f t="shared" si="53"/>
        <v>142.52000000000001</v>
      </c>
      <c r="CM46" s="15">
        <f t="shared" si="54"/>
        <v>219.67</v>
      </c>
    </row>
    <row r="47" spans="1:141" x14ac:dyDescent="0.25">
      <c r="A47"/>
      <c r="J47"/>
      <c r="K47"/>
      <c r="AC47" s="49">
        <v>45449.905600544</v>
      </c>
      <c r="AD47" s="60">
        <v>45448</v>
      </c>
      <c r="AE47" s="50">
        <v>1.875</v>
      </c>
      <c r="AF47" s="51">
        <v>23.93</v>
      </c>
      <c r="AG47" s="51">
        <v>59.25</v>
      </c>
      <c r="AH47" s="51">
        <v>421</v>
      </c>
      <c r="AI47" s="51">
        <v>6.6</v>
      </c>
      <c r="AJ47" s="51">
        <v>24</v>
      </c>
      <c r="AK47" s="51">
        <v>277</v>
      </c>
      <c r="AL47" s="51">
        <v>9</v>
      </c>
      <c r="AM47" s="51">
        <v>19</v>
      </c>
      <c r="AN47" s="51">
        <v>90</v>
      </c>
      <c r="AO47" s="51">
        <v>83</v>
      </c>
      <c r="AP47" s="51">
        <v>0</v>
      </c>
      <c r="AQ47" s="51">
        <v>0</v>
      </c>
      <c r="AR47" s="51">
        <v>0</v>
      </c>
      <c r="AS47" s="51">
        <v>0</v>
      </c>
      <c r="AT47" s="51">
        <v>0</v>
      </c>
      <c r="AU47" s="51">
        <v>0</v>
      </c>
      <c r="AV47" s="51">
        <v>0</v>
      </c>
      <c r="AW47" s="51">
        <v>0</v>
      </c>
      <c r="AX47" s="52">
        <v>0</v>
      </c>
      <c r="AY47" s="1"/>
      <c r="BE47" s="2" t="s">
        <v>73</v>
      </c>
      <c r="BF47" s="19">
        <f>BN31</f>
        <v>196.23</v>
      </c>
      <c r="BG47" s="20" t="s">
        <v>71</v>
      </c>
      <c r="CD47" s="14">
        <v>0.20833333333333301</v>
      </c>
      <c r="CE47" s="15">
        <f t="shared" si="46"/>
        <v>654.19000000000005</v>
      </c>
      <c r="CF47" s="15">
        <f t="shared" si="47"/>
        <v>930.29</v>
      </c>
      <c r="CG47" s="15">
        <f t="shared" si="48"/>
        <v>1225.0999999999999</v>
      </c>
      <c r="CH47" s="15">
        <f t="shared" si="49"/>
        <v>1648.29</v>
      </c>
      <c r="CI47" s="15">
        <f t="shared" si="50"/>
        <v>1909.95</v>
      </c>
      <c r="CJ47" s="15">
        <f t="shared" si="51"/>
        <v>1982.52</v>
      </c>
      <c r="CK47" s="15">
        <f t="shared" si="52"/>
        <v>2727.19</v>
      </c>
      <c r="CL47" s="15">
        <f t="shared" si="53"/>
        <v>3908.71</v>
      </c>
      <c r="CM47" s="15">
        <f t="shared" si="54"/>
        <v>4929.8100000000004</v>
      </c>
    </row>
    <row r="48" spans="1:141" x14ac:dyDescent="0.25">
      <c r="A48"/>
      <c r="J48"/>
      <c r="K48"/>
      <c r="AC48" s="49">
        <v>45449.947291863398</v>
      </c>
      <c r="AD48" s="60">
        <v>45448</v>
      </c>
      <c r="AE48" s="50">
        <v>1.9166666666666701</v>
      </c>
      <c r="AF48" s="51">
        <v>23.66</v>
      </c>
      <c r="AG48" s="51">
        <v>61.6</v>
      </c>
      <c r="AH48" s="51">
        <v>415</v>
      </c>
      <c r="AI48" s="51">
        <v>5.7</v>
      </c>
      <c r="AJ48" s="51">
        <v>23.5</v>
      </c>
      <c r="AK48" s="51">
        <v>275</v>
      </c>
      <c r="AL48" s="51">
        <v>9</v>
      </c>
      <c r="AM48" s="51">
        <v>18</v>
      </c>
      <c r="AN48" s="51">
        <v>89</v>
      </c>
      <c r="AO48" s="51">
        <v>82</v>
      </c>
      <c r="AP48" s="51">
        <v>0</v>
      </c>
      <c r="AQ48" s="51">
        <v>0</v>
      </c>
      <c r="AR48" s="51">
        <v>0</v>
      </c>
      <c r="AS48" s="51">
        <v>0</v>
      </c>
      <c r="AT48" s="51">
        <v>0</v>
      </c>
      <c r="AU48" s="51">
        <v>0</v>
      </c>
      <c r="AV48" s="51">
        <v>0</v>
      </c>
      <c r="AW48" s="51">
        <v>0</v>
      </c>
      <c r="AX48" s="52">
        <v>0</v>
      </c>
      <c r="AY48" s="1"/>
      <c r="CD48" s="14">
        <v>0.25</v>
      </c>
      <c r="CE48" s="15">
        <f t="shared" si="46"/>
        <v>2008.24</v>
      </c>
      <c r="CF48" s="15">
        <f t="shared" si="47"/>
        <v>3165.19</v>
      </c>
      <c r="CG48" s="15">
        <f t="shared" si="48"/>
        <v>4827.95</v>
      </c>
      <c r="CH48" s="15">
        <f t="shared" si="49"/>
        <v>6611.14</v>
      </c>
      <c r="CI48" s="15">
        <f t="shared" si="50"/>
        <v>8001.67</v>
      </c>
      <c r="CJ48" s="15">
        <f t="shared" si="51"/>
        <v>8306.0499999999993</v>
      </c>
      <c r="CK48" s="15">
        <f t="shared" si="52"/>
        <v>11700.1</v>
      </c>
      <c r="CL48" s="15">
        <f t="shared" si="53"/>
        <v>15320.05</v>
      </c>
      <c r="CM48" s="15">
        <f t="shared" si="54"/>
        <v>20619.86</v>
      </c>
    </row>
    <row r="49" spans="1:166" x14ac:dyDescent="0.25">
      <c r="A49"/>
      <c r="J49"/>
      <c r="K49"/>
      <c r="AC49" s="49">
        <v>45449.9889831482</v>
      </c>
      <c r="AD49" s="60">
        <v>45448</v>
      </c>
      <c r="AE49" s="50">
        <v>1.9583333333333299</v>
      </c>
      <c r="AF49" s="51">
        <v>23.49</v>
      </c>
      <c r="AG49" s="51">
        <v>61.54</v>
      </c>
      <c r="AH49" s="51">
        <v>412</v>
      </c>
      <c r="AI49" s="51">
        <v>5.5</v>
      </c>
      <c r="AJ49" s="51">
        <v>23.3</v>
      </c>
      <c r="AK49" s="51">
        <v>274</v>
      </c>
      <c r="AL49" s="51">
        <v>9</v>
      </c>
      <c r="AM49" s="51">
        <v>18</v>
      </c>
      <c r="AN49" s="51">
        <v>89</v>
      </c>
      <c r="AO49" s="51">
        <v>82</v>
      </c>
      <c r="AP49" s="51">
        <v>0</v>
      </c>
      <c r="AQ49" s="51">
        <v>0</v>
      </c>
      <c r="AR49" s="51">
        <v>0</v>
      </c>
      <c r="AS49" s="51">
        <v>0</v>
      </c>
      <c r="AT49" s="51">
        <v>0</v>
      </c>
      <c r="AU49" s="51">
        <v>0</v>
      </c>
      <c r="AV49" s="51">
        <v>0</v>
      </c>
      <c r="AW49" s="51">
        <v>0</v>
      </c>
      <c r="AX49" s="52">
        <v>0</v>
      </c>
      <c r="AY49" s="1"/>
      <c r="CD49" s="14">
        <v>0.29166666666666702</v>
      </c>
      <c r="CE49" s="15">
        <f t="shared" si="46"/>
        <v>1367.29</v>
      </c>
      <c r="CF49" s="15">
        <f t="shared" si="47"/>
        <v>3092.67</v>
      </c>
      <c r="CG49" s="15">
        <f t="shared" si="48"/>
        <v>4939</v>
      </c>
      <c r="CH49" s="15">
        <f t="shared" si="49"/>
        <v>6138.14</v>
      </c>
      <c r="CI49" s="15">
        <f t="shared" si="50"/>
        <v>8208.7099999999991</v>
      </c>
      <c r="CJ49" s="15">
        <f t="shared" si="51"/>
        <v>8784.86</v>
      </c>
      <c r="CK49" s="15">
        <f t="shared" si="52"/>
        <v>11946.52</v>
      </c>
      <c r="CL49" s="15">
        <f t="shared" si="53"/>
        <v>15716.52</v>
      </c>
      <c r="CM49" s="15">
        <f t="shared" si="54"/>
        <v>19448.95</v>
      </c>
    </row>
    <row r="50" spans="1:166" x14ac:dyDescent="0.25">
      <c r="A50"/>
      <c r="J50"/>
      <c r="K50"/>
      <c r="AC50" s="49">
        <v>45450.030674444497</v>
      </c>
      <c r="AD50" s="60">
        <v>45450</v>
      </c>
      <c r="AE50" s="50">
        <v>2</v>
      </c>
      <c r="AF50" s="51">
        <v>22.96</v>
      </c>
      <c r="AG50" s="51">
        <v>64.94</v>
      </c>
      <c r="AH50" s="51">
        <v>553</v>
      </c>
      <c r="AI50" s="51">
        <v>5.5</v>
      </c>
      <c r="AJ50" s="51">
        <v>23.1</v>
      </c>
      <c r="AK50" s="51">
        <v>272</v>
      </c>
      <c r="AL50" s="51">
        <v>9</v>
      </c>
      <c r="AM50" s="51">
        <v>18</v>
      </c>
      <c r="AN50" s="51">
        <v>88</v>
      </c>
      <c r="AO50" s="51">
        <v>81</v>
      </c>
      <c r="AP50" s="51">
        <v>0</v>
      </c>
      <c r="AQ50" s="51">
        <v>0</v>
      </c>
      <c r="AR50" s="51">
        <v>2</v>
      </c>
      <c r="AS50" s="51">
        <v>4</v>
      </c>
      <c r="AT50" s="51">
        <v>10</v>
      </c>
      <c r="AU50" s="51">
        <v>17</v>
      </c>
      <c r="AV50" s="51">
        <v>19</v>
      </c>
      <c r="AW50" s="51">
        <v>10</v>
      </c>
      <c r="AX50" s="52">
        <v>28</v>
      </c>
      <c r="AY50" s="1"/>
      <c r="CD50" s="14">
        <v>0.33333333333333298</v>
      </c>
      <c r="CE50" s="15">
        <f t="shared" si="46"/>
        <v>8779.19</v>
      </c>
      <c r="CF50" s="15">
        <f t="shared" si="47"/>
        <v>17220.240000000002</v>
      </c>
      <c r="CG50" s="15">
        <f t="shared" si="48"/>
        <v>46337.62</v>
      </c>
      <c r="CH50" s="15">
        <f t="shared" si="49"/>
        <v>20569.86</v>
      </c>
      <c r="CI50" s="15">
        <f t="shared" si="50"/>
        <v>31143.71</v>
      </c>
      <c r="CJ50" s="15">
        <f t="shared" si="51"/>
        <v>19559.86</v>
      </c>
      <c r="CK50" s="15">
        <f t="shared" si="52"/>
        <v>49457.48</v>
      </c>
      <c r="CL50" s="15">
        <f t="shared" si="53"/>
        <v>40648.19</v>
      </c>
      <c r="CM50" s="15">
        <f t="shared" si="54"/>
        <v>52288.62</v>
      </c>
    </row>
    <row r="51" spans="1:166" x14ac:dyDescent="0.25">
      <c r="A51"/>
      <c r="J51"/>
      <c r="K51"/>
      <c r="AC51" s="49">
        <v>45450.072365763903</v>
      </c>
      <c r="AD51" s="60">
        <v>45448</v>
      </c>
      <c r="AE51" s="50">
        <v>2.0416666666666701</v>
      </c>
      <c r="AF51" s="51">
        <v>23.52</v>
      </c>
      <c r="AG51" s="51">
        <v>63.34</v>
      </c>
      <c r="AH51" s="51">
        <v>898</v>
      </c>
      <c r="AI51" s="51">
        <v>5.5</v>
      </c>
      <c r="AJ51" s="51">
        <v>23</v>
      </c>
      <c r="AK51" s="51">
        <v>271</v>
      </c>
      <c r="AL51" s="51">
        <v>9</v>
      </c>
      <c r="AM51" s="51">
        <v>18</v>
      </c>
      <c r="AN51" s="51">
        <v>87</v>
      </c>
      <c r="AO51" s="51">
        <v>80</v>
      </c>
      <c r="AP51" s="51">
        <v>115</v>
      </c>
      <c r="AQ51" s="51">
        <v>244</v>
      </c>
      <c r="AR51" s="51">
        <v>329</v>
      </c>
      <c r="AS51" s="51">
        <v>548</v>
      </c>
      <c r="AT51" s="51">
        <v>968</v>
      </c>
      <c r="AU51" s="51">
        <v>1716</v>
      </c>
      <c r="AV51" s="51">
        <v>1839</v>
      </c>
      <c r="AW51" s="51">
        <v>1089</v>
      </c>
      <c r="AX51" s="52">
        <v>2184</v>
      </c>
      <c r="AY51" s="1"/>
      <c r="CD51" s="14">
        <v>0.375</v>
      </c>
      <c r="CE51" s="15">
        <f t="shared" si="46"/>
        <v>7395.67</v>
      </c>
      <c r="CF51" s="15">
        <f t="shared" si="47"/>
        <v>14321.24</v>
      </c>
      <c r="CG51" s="15">
        <f t="shared" si="48"/>
        <v>41899.949999999997</v>
      </c>
      <c r="CH51" s="15">
        <f t="shared" si="49"/>
        <v>18098.86</v>
      </c>
      <c r="CI51" s="15">
        <f t="shared" si="50"/>
        <v>27450.67</v>
      </c>
      <c r="CJ51" s="15">
        <f t="shared" si="51"/>
        <v>17475.810000000001</v>
      </c>
      <c r="CK51" s="15">
        <f t="shared" si="52"/>
        <v>34139.67</v>
      </c>
      <c r="CL51" s="15">
        <f t="shared" si="53"/>
        <v>34722.239999999998</v>
      </c>
      <c r="CM51" s="15">
        <f t="shared" si="54"/>
        <v>53782.33</v>
      </c>
    </row>
    <row r="52" spans="1:166" x14ac:dyDescent="0.25">
      <c r="A52"/>
      <c r="J52"/>
      <c r="K52"/>
      <c r="AC52" s="49">
        <v>45450.114057777799</v>
      </c>
      <c r="AD52" s="60">
        <v>45448</v>
      </c>
      <c r="AE52" s="50">
        <v>2.0833333333333299</v>
      </c>
      <c r="AF52" s="51">
        <v>22.84</v>
      </c>
      <c r="AG52" s="51">
        <v>63.28</v>
      </c>
      <c r="AH52" s="51">
        <v>661</v>
      </c>
      <c r="AI52" s="51">
        <v>6.2</v>
      </c>
      <c r="AJ52" s="51">
        <v>22.5</v>
      </c>
      <c r="AK52" s="51">
        <v>270</v>
      </c>
      <c r="AL52" s="51">
        <v>9</v>
      </c>
      <c r="AM52" s="51">
        <v>17</v>
      </c>
      <c r="AN52" s="51">
        <v>87</v>
      </c>
      <c r="AO52" s="51">
        <v>80</v>
      </c>
      <c r="AP52" s="51">
        <v>0</v>
      </c>
      <c r="AQ52" s="51">
        <v>0</v>
      </c>
      <c r="AR52" s="51">
        <v>0</v>
      </c>
      <c r="AS52" s="51">
        <v>0</v>
      </c>
      <c r="AT52" s="51">
        <v>0</v>
      </c>
      <c r="AU52" s="51">
        <v>0</v>
      </c>
      <c r="AV52" s="51">
        <v>0</v>
      </c>
      <c r="AW52" s="51">
        <v>0</v>
      </c>
      <c r="AX52" s="52">
        <v>0</v>
      </c>
      <c r="AY52" s="1"/>
      <c r="CD52" s="14">
        <v>0.41666666666666702</v>
      </c>
      <c r="CE52" s="15">
        <f t="shared" si="46"/>
        <v>7959.48</v>
      </c>
      <c r="CF52" s="15">
        <f t="shared" si="47"/>
        <v>15126.95</v>
      </c>
      <c r="CG52" s="15">
        <f t="shared" si="48"/>
        <v>42903.71</v>
      </c>
      <c r="CH52" s="15">
        <f t="shared" si="49"/>
        <v>19056.48</v>
      </c>
      <c r="CI52" s="15">
        <f t="shared" si="50"/>
        <v>28395.43</v>
      </c>
      <c r="CJ52" s="15">
        <f t="shared" si="51"/>
        <v>18605.95</v>
      </c>
      <c r="CK52" s="15">
        <f t="shared" si="52"/>
        <v>35050.57</v>
      </c>
      <c r="CL52" s="15">
        <f t="shared" si="53"/>
        <v>36931.81</v>
      </c>
      <c r="CM52" s="15">
        <f t="shared" si="54"/>
        <v>57024.29</v>
      </c>
    </row>
    <row r="53" spans="1:166" x14ac:dyDescent="0.25">
      <c r="A53"/>
      <c r="J53"/>
      <c r="K53"/>
      <c r="AC53" s="49">
        <v>45450.1557491782</v>
      </c>
      <c r="AD53" s="60">
        <v>45448</v>
      </c>
      <c r="AE53" s="50">
        <v>2.125</v>
      </c>
      <c r="AF53" s="51">
        <v>22.99</v>
      </c>
      <c r="AG53" s="51">
        <v>62.6</v>
      </c>
      <c r="AH53" s="51">
        <v>714</v>
      </c>
      <c r="AI53" s="51">
        <v>5.8</v>
      </c>
      <c r="AJ53" s="51">
        <v>22.6</v>
      </c>
      <c r="AK53" s="51">
        <v>269</v>
      </c>
      <c r="AL53" s="51">
        <v>9</v>
      </c>
      <c r="AM53" s="51">
        <v>17</v>
      </c>
      <c r="AN53" s="51">
        <v>86</v>
      </c>
      <c r="AO53" s="51">
        <v>79</v>
      </c>
      <c r="AP53" s="51">
        <v>0</v>
      </c>
      <c r="AQ53" s="51">
        <v>0</v>
      </c>
      <c r="AR53" s="51">
        <v>0</v>
      </c>
      <c r="AS53" s="51">
        <v>0</v>
      </c>
      <c r="AT53" s="51">
        <v>0</v>
      </c>
      <c r="AU53" s="51">
        <v>0</v>
      </c>
      <c r="AV53" s="51">
        <v>0</v>
      </c>
      <c r="AW53" s="51">
        <v>0</v>
      </c>
      <c r="AX53" s="52">
        <v>0</v>
      </c>
      <c r="AY53" s="1"/>
      <c r="CD53" s="14">
        <v>0.45833333333333298</v>
      </c>
      <c r="CE53" s="15">
        <f t="shared" si="46"/>
        <v>6447.67</v>
      </c>
      <c r="CF53" s="15">
        <f t="shared" si="47"/>
        <v>12662.95</v>
      </c>
      <c r="CG53" s="15">
        <f t="shared" si="48"/>
        <v>39818.1</v>
      </c>
      <c r="CH53" s="15">
        <f t="shared" si="49"/>
        <v>14532.1</v>
      </c>
      <c r="CI53" s="15">
        <f t="shared" si="50"/>
        <v>22794.1</v>
      </c>
      <c r="CJ53" s="15">
        <f t="shared" si="51"/>
        <v>12937.81</v>
      </c>
      <c r="CK53" s="15">
        <f t="shared" si="52"/>
        <v>28052.38</v>
      </c>
      <c r="CL53" s="15">
        <f t="shared" si="53"/>
        <v>28709.67</v>
      </c>
      <c r="CM53" s="15">
        <f t="shared" si="54"/>
        <v>58204.1</v>
      </c>
    </row>
    <row r="54" spans="1:166" x14ac:dyDescent="0.25">
      <c r="A54"/>
      <c r="J54"/>
      <c r="K54"/>
      <c r="AC54" s="49">
        <v>45450.197440486103</v>
      </c>
      <c r="AD54" s="60">
        <v>45448</v>
      </c>
      <c r="AE54" s="50">
        <v>2.1666666666666701</v>
      </c>
      <c r="AF54" s="51">
        <v>22.92</v>
      </c>
      <c r="AG54" s="51">
        <v>62.67</v>
      </c>
      <c r="AH54" s="51">
        <v>734</v>
      </c>
      <c r="AI54" s="51">
        <v>5</v>
      </c>
      <c r="AJ54" s="51">
        <v>22.6</v>
      </c>
      <c r="AK54" s="51">
        <v>268</v>
      </c>
      <c r="AL54" s="51">
        <v>9</v>
      </c>
      <c r="AM54" s="51">
        <v>17</v>
      </c>
      <c r="AN54" s="51">
        <v>86</v>
      </c>
      <c r="AO54" s="51">
        <v>79</v>
      </c>
      <c r="AP54" s="51">
        <v>68</v>
      </c>
      <c r="AQ54" s="51">
        <v>92</v>
      </c>
      <c r="AR54" s="51">
        <v>117</v>
      </c>
      <c r="AS54" s="51">
        <v>142</v>
      </c>
      <c r="AT54" s="51">
        <v>149</v>
      </c>
      <c r="AU54" s="51">
        <v>155</v>
      </c>
      <c r="AV54" s="51">
        <v>218</v>
      </c>
      <c r="AW54" s="51">
        <v>358</v>
      </c>
      <c r="AX54" s="52">
        <v>620</v>
      </c>
      <c r="AY54" s="1"/>
      <c r="CD54" s="14">
        <v>0.5</v>
      </c>
      <c r="CE54" s="15">
        <f t="shared" si="46"/>
        <v>5976.71</v>
      </c>
      <c r="CF54" s="15">
        <f t="shared" si="47"/>
        <v>12018.86</v>
      </c>
      <c r="CG54" s="15">
        <f t="shared" si="48"/>
        <v>38987.9</v>
      </c>
      <c r="CH54" s="15">
        <f t="shared" si="49"/>
        <v>12826.33</v>
      </c>
      <c r="CI54" s="15">
        <f t="shared" si="50"/>
        <v>21015.9</v>
      </c>
      <c r="CJ54" s="15">
        <f t="shared" si="51"/>
        <v>10792.67</v>
      </c>
      <c r="CK54" s="15">
        <f t="shared" si="52"/>
        <v>26850.9</v>
      </c>
      <c r="CL54" s="15">
        <f t="shared" si="53"/>
        <v>25631.05</v>
      </c>
      <c r="CM54" s="15">
        <f t="shared" si="54"/>
        <v>55231.05</v>
      </c>
    </row>
    <row r="55" spans="1:166" x14ac:dyDescent="0.25">
      <c r="A55"/>
      <c r="J55"/>
      <c r="K55"/>
      <c r="AC55" s="49">
        <v>45450.239131898197</v>
      </c>
      <c r="AD55" s="60">
        <v>45448</v>
      </c>
      <c r="AE55" s="50">
        <v>2.2083333333333299</v>
      </c>
      <c r="AF55" s="51">
        <v>23.03</v>
      </c>
      <c r="AG55" s="51">
        <v>63.3</v>
      </c>
      <c r="AH55" s="51">
        <v>769</v>
      </c>
      <c r="AI55" s="51">
        <v>5.3</v>
      </c>
      <c r="AJ55" s="51">
        <v>22.6</v>
      </c>
      <c r="AK55" s="51">
        <v>268</v>
      </c>
      <c r="AL55" s="51">
        <v>9</v>
      </c>
      <c r="AM55" s="51">
        <v>17</v>
      </c>
      <c r="AN55" s="51">
        <v>86</v>
      </c>
      <c r="AO55" s="51">
        <v>79</v>
      </c>
      <c r="AP55" s="51">
        <v>239</v>
      </c>
      <c r="AQ55" s="51">
        <v>345</v>
      </c>
      <c r="AR55" s="51">
        <v>459</v>
      </c>
      <c r="AS55" s="51">
        <v>572</v>
      </c>
      <c r="AT55" s="51">
        <v>639</v>
      </c>
      <c r="AU55" s="51">
        <v>655</v>
      </c>
      <c r="AV55" s="51">
        <v>815</v>
      </c>
      <c r="AW55" s="51">
        <v>1118</v>
      </c>
      <c r="AX55" s="52">
        <v>2083</v>
      </c>
      <c r="AY55" s="1"/>
      <c r="CD55" s="14">
        <v>0.54166666666666696</v>
      </c>
      <c r="CE55" s="15">
        <f t="shared" si="46"/>
        <v>5600.52</v>
      </c>
      <c r="CF55" s="15">
        <f t="shared" si="47"/>
        <v>11516.1</v>
      </c>
      <c r="CG55" s="15">
        <f t="shared" si="48"/>
        <v>38364.71</v>
      </c>
      <c r="CH55" s="15">
        <f t="shared" si="49"/>
        <v>11921.43</v>
      </c>
      <c r="CI55" s="15">
        <f t="shared" si="50"/>
        <v>20460.38</v>
      </c>
      <c r="CJ55" s="15">
        <f t="shared" si="51"/>
        <v>9836.33</v>
      </c>
      <c r="CK55" s="15">
        <f t="shared" si="52"/>
        <v>24828.19</v>
      </c>
      <c r="CL55" s="15">
        <f t="shared" si="53"/>
        <v>24248.52</v>
      </c>
      <c r="CM55" s="15">
        <f t="shared" si="54"/>
        <v>53777.62</v>
      </c>
    </row>
    <row r="56" spans="1:166" x14ac:dyDescent="0.25">
      <c r="A56"/>
      <c r="J56"/>
      <c r="K56"/>
      <c r="AC56" s="49">
        <v>45450.280823414403</v>
      </c>
      <c r="AD56" s="60">
        <v>45448</v>
      </c>
      <c r="AE56" s="50">
        <v>2.25</v>
      </c>
      <c r="AF56" s="51">
        <v>23.79</v>
      </c>
      <c r="AG56" s="51">
        <v>62.08</v>
      </c>
      <c r="AH56" s="51">
        <v>828</v>
      </c>
      <c r="AI56" s="51">
        <v>4.9000000000000004</v>
      </c>
      <c r="AJ56" s="51">
        <v>22.9</v>
      </c>
      <c r="AK56" s="51">
        <v>267</v>
      </c>
      <c r="AL56" s="51">
        <v>9</v>
      </c>
      <c r="AM56" s="51">
        <v>17</v>
      </c>
      <c r="AN56" s="51">
        <v>86</v>
      </c>
      <c r="AO56" s="51">
        <v>78</v>
      </c>
      <c r="AP56" s="51">
        <v>3620</v>
      </c>
      <c r="AQ56" s="51">
        <v>5215</v>
      </c>
      <c r="AR56" s="51">
        <v>7078</v>
      </c>
      <c r="AS56" s="51">
        <v>9424</v>
      </c>
      <c r="AT56" s="51">
        <v>10842</v>
      </c>
      <c r="AU56" s="51">
        <v>11943</v>
      </c>
      <c r="AV56" s="51">
        <v>15110</v>
      </c>
      <c r="AW56" s="51">
        <v>21323</v>
      </c>
      <c r="AX56" s="52">
        <v>31699</v>
      </c>
      <c r="AY56" s="1"/>
      <c r="CD56" s="14">
        <v>0.58333333333333304</v>
      </c>
      <c r="CE56" s="15">
        <f t="shared" si="46"/>
        <v>5233.8100000000004</v>
      </c>
      <c r="CF56" s="15">
        <f t="shared" si="47"/>
        <v>10873.19</v>
      </c>
      <c r="CG56" s="15">
        <f t="shared" si="48"/>
        <v>38790.949999999997</v>
      </c>
      <c r="CH56" s="15">
        <f t="shared" si="49"/>
        <v>10806.24</v>
      </c>
      <c r="CI56" s="15">
        <f t="shared" si="50"/>
        <v>18947.669999999998</v>
      </c>
      <c r="CJ56" s="15">
        <f t="shared" si="51"/>
        <v>8435.3799999999992</v>
      </c>
      <c r="CK56" s="15">
        <f t="shared" si="52"/>
        <v>22582.71</v>
      </c>
      <c r="CL56" s="15">
        <f t="shared" si="53"/>
        <v>21952.240000000002</v>
      </c>
      <c r="CM56" s="15">
        <f t="shared" si="54"/>
        <v>54287.1</v>
      </c>
    </row>
    <row r="57" spans="1:166" x14ac:dyDescent="0.25">
      <c r="A57"/>
      <c r="J57"/>
      <c r="K57"/>
      <c r="AC57" s="49">
        <v>45450.322514826403</v>
      </c>
      <c r="AD57" s="60">
        <v>45448</v>
      </c>
      <c r="AE57" s="50">
        <v>2.2916666666666701</v>
      </c>
      <c r="AF57" s="51">
        <v>24.11</v>
      </c>
      <c r="AG57" s="51">
        <v>62.13</v>
      </c>
      <c r="AH57" s="51">
        <v>946</v>
      </c>
      <c r="AI57" s="51">
        <v>5.7</v>
      </c>
      <c r="AJ57" s="51">
        <v>23.3</v>
      </c>
      <c r="AK57" s="51">
        <v>266</v>
      </c>
      <c r="AL57" s="51">
        <v>9</v>
      </c>
      <c r="AM57" s="51">
        <v>17</v>
      </c>
      <c r="AN57" s="51">
        <v>85</v>
      </c>
      <c r="AO57" s="51">
        <v>78</v>
      </c>
      <c r="AP57" s="51">
        <v>3117</v>
      </c>
      <c r="AQ57" s="51">
        <v>4553</v>
      </c>
      <c r="AR57" s="51">
        <v>6158</v>
      </c>
      <c r="AS57" s="51">
        <v>7973</v>
      </c>
      <c r="AT57" s="51">
        <v>8961</v>
      </c>
      <c r="AU57" s="51">
        <v>9709</v>
      </c>
      <c r="AV57" s="51">
        <v>11785</v>
      </c>
      <c r="AW57" s="51">
        <v>16326</v>
      </c>
      <c r="AX57" s="52">
        <v>26711</v>
      </c>
      <c r="AY57" s="1"/>
      <c r="CD57" s="14">
        <v>0.625</v>
      </c>
      <c r="CE57" s="15">
        <f t="shared" si="46"/>
        <v>5406.67</v>
      </c>
      <c r="CF57" s="15">
        <f t="shared" si="47"/>
        <v>11033.57</v>
      </c>
      <c r="CG57" s="15">
        <f t="shared" si="48"/>
        <v>39292.57</v>
      </c>
      <c r="CH57" s="15">
        <f t="shared" si="49"/>
        <v>10832.19</v>
      </c>
      <c r="CI57" s="15">
        <f t="shared" si="50"/>
        <v>18992.38</v>
      </c>
      <c r="CJ57" s="15">
        <f t="shared" si="51"/>
        <v>8306.52</v>
      </c>
      <c r="CK57" s="15">
        <f t="shared" si="52"/>
        <v>22822.71</v>
      </c>
      <c r="CL57" s="15">
        <f t="shared" si="53"/>
        <v>21876.95</v>
      </c>
      <c r="CM57" s="15">
        <f t="shared" si="54"/>
        <v>54737.760000000002</v>
      </c>
    </row>
    <row r="58" spans="1:166" x14ac:dyDescent="0.25">
      <c r="A58"/>
      <c r="J58"/>
      <c r="K58"/>
      <c r="AC58" s="49">
        <v>45450.364206273203</v>
      </c>
      <c r="AD58" s="60">
        <v>45448</v>
      </c>
      <c r="AE58" s="50">
        <v>2.3333333333333299</v>
      </c>
      <c r="AF58" s="51">
        <v>24.17</v>
      </c>
      <c r="AG58" s="51">
        <v>62.23</v>
      </c>
      <c r="AH58" s="51">
        <v>662</v>
      </c>
      <c r="AI58" s="51">
        <v>5.5</v>
      </c>
      <c r="AJ58" s="51">
        <v>23.4</v>
      </c>
      <c r="AK58" s="51">
        <v>266</v>
      </c>
      <c r="AL58" s="51">
        <v>9</v>
      </c>
      <c r="AM58" s="51">
        <v>17</v>
      </c>
      <c r="AN58" s="51">
        <v>85</v>
      </c>
      <c r="AO58" s="51">
        <v>78</v>
      </c>
      <c r="AP58" s="51">
        <v>8910</v>
      </c>
      <c r="AQ58" s="51">
        <v>23653</v>
      </c>
      <c r="AR58" s="51">
        <v>61691</v>
      </c>
      <c r="AS58" s="51">
        <v>21961</v>
      </c>
      <c r="AT58" s="51">
        <v>31980</v>
      </c>
      <c r="AU58" s="51">
        <v>17278</v>
      </c>
      <c r="AV58" s="51">
        <v>58746</v>
      </c>
      <c r="AW58" s="51">
        <v>45135</v>
      </c>
      <c r="AX58" s="52">
        <v>65535</v>
      </c>
      <c r="AY58" s="1"/>
      <c r="CD58" s="14">
        <v>0.66666666666666696</v>
      </c>
      <c r="CE58" s="15">
        <f t="shared" si="46"/>
        <v>5080.8599999999997</v>
      </c>
      <c r="CF58" s="15">
        <f t="shared" si="47"/>
        <v>10483.620000000001</v>
      </c>
      <c r="CG58" s="15">
        <f t="shared" si="48"/>
        <v>38636.14</v>
      </c>
      <c r="CH58" s="15">
        <f t="shared" si="49"/>
        <v>9882.57</v>
      </c>
      <c r="CI58" s="15">
        <f t="shared" si="50"/>
        <v>18344.95</v>
      </c>
      <c r="CJ58" s="15">
        <f t="shared" si="51"/>
        <v>7315.9</v>
      </c>
      <c r="CK58" s="15">
        <f t="shared" si="52"/>
        <v>21759.95</v>
      </c>
      <c r="CL58" s="15">
        <f t="shared" si="53"/>
        <v>20530.57</v>
      </c>
      <c r="CM58" s="15">
        <f t="shared" si="54"/>
        <v>54176.43</v>
      </c>
    </row>
    <row r="59" spans="1:166" x14ac:dyDescent="0.25">
      <c r="A59"/>
      <c r="J59"/>
      <c r="K59"/>
      <c r="AC59" s="49">
        <v>45450.405897754601</v>
      </c>
      <c r="AD59" s="60">
        <v>45448</v>
      </c>
      <c r="AE59" s="50">
        <v>2.375</v>
      </c>
      <c r="AF59" s="51">
        <v>24.62</v>
      </c>
      <c r="AG59" s="51">
        <v>58.5</v>
      </c>
      <c r="AH59" s="51">
        <v>520</v>
      </c>
      <c r="AI59" s="51">
        <v>6.1</v>
      </c>
      <c r="AJ59" s="51">
        <v>24.1</v>
      </c>
      <c r="AK59" s="51">
        <v>265</v>
      </c>
      <c r="AL59" s="51">
        <v>9</v>
      </c>
      <c r="AM59" s="51">
        <v>16</v>
      </c>
      <c r="AN59" s="51">
        <v>85</v>
      </c>
      <c r="AO59" s="51">
        <v>77</v>
      </c>
      <c r="AP59" s="51">
        <v>5815</v>
      </c>
      <c r="AQ59" s="51">
        <v>16943</v>
      </c>
      <c r="AR59" s="51">
        <v>50231</v>
      </c>
      <c r="AS59" s="51">
        <v>14159</v>
      </c>
      <c r="AT59" s="51">
        <v>23749</v>
      </c>
      <c r="AU59" s="51">
        <v>9031</v>
      </c>
      <c r="AV59" s="51">
        <v>30836</v>
      </c>
      <c r="AW59" s="51">
        <v>31056</v>
      </c>
      <c r="AX59" s="52">
        <v>65535</v>
      </c>
      <c r="AY59" s="1"/>
      <c r="CD59" s="14">
        <v>0.70833333333333304</v>
      </c>
      <c r="CE59" s="15">
        <f t="shared" si="46"/>
        <v>4802.4799999999996</v>
      </c>
      <c r="CF59" s="15">
        <f t="shared" si="47"/>
        <v>10055.14</v>
      </c>
      <c r="CG59" s="15">
        <f t="shared" si="48"/>
        <v>38786.480000000003</v>
      </c>
      <c r="CH59" s="15">
        <f t="shared" si="49"/>
        <v>9326.0499999999993</v>
      </c>
      <c r="CI59" s="15">
        <f t="shared" si="50"/>
        <v>17637.189999999999</v>
      </c>
      <c r="CJ59" s="15">
        <f t="shared" si="51"/>
        <v>6645.43</v>
      </c>
      <c r="CK59" s="15">
        <f t="shared" si="52"/>
        <v>20921.43</v>
      </c>
      <c r="CL59" s="15">
        <f t="shared" si="53"/>
        <v>19528</v>
      </c>
      <c r="CM59" s="15">
        <f t="shared" si="54"/>
        <v>53219.57</v>
      </c>
      <c r="EZ59" s="1"/>
      <c r="FI59" s="1"/>
      <c r="FJ59" s="1"/>
    </row>
    <row r="60" spans="1:166" x14ac:dyDescent="0.25">
      <c r="A60"/>
      <c r="J60"/>
      <c r="K60"/>
      <c r="AC60" s="49">
        <v>45450.447589294003</v>
      </c>
      <c r="AD60" s="60">
        <v>45448</v>
      </c>
      <c r="AE60" s="50">
        <v>2.4166666666666701</v>
      </c>
      <c r="AF60" s="51">
        <v>25.5</v>
      </c>
      <c r="AG60" s="51">
        <v>56.38</v>
      </c>
      <c r="AH60" s="51">
        <v>496</v>
      </c>
      <c r="AI60" s="51">
        <v>28.3</v>
      </c>
      <c r="AJ60" s="51">
        <v>23.8</v>
      </c>
      <c r="AK60" s="51">
        <v>594</v>
      </c>
      <c r="AL60" s="51">
        <v>9</v>
      </c>
      <c r="AM60" s="51">
        <v>85</v>
      </c>
      <c r="AN60" s="51">
        <v>243</v>
      </c>
      <c r="AO60" s="51">
        <v>237</v>
      </c>
      <c r="AP60" s="51">
        <v>8566</v>
      </c>
      <c r="AQ60" s="51">
        <v>20509</v>
      </c>
      <c r="AR60" s="51">
        <v>56751</v>
      </c>
      <c r="AS60" s="51">
        <v>20308</v>
      </c>
      <c r="AT60" s="51">
        <v>31387</v>
      </c>
      <c r="AU60" s="51">
        <v>17163</v>
      </c>
      <c r="AV60" s="51">
        <v>40078</v>
      </c>
      <c r="AW60" s="51">
        <v>43108</v>
      </c>
      <c r="AX60" s="52">
        <v>65535</v>
      </c>
      <c r="AY60" s="1"/>
      <c r="CD60" s="14">
        <v>0.75</v>
      </c>
      <c r="CE60" s="15">
        <f t="shared" si="46"/>
        <v>3847.38</v>
      </c>
      <c r="CF60" s="15">
        <f t="shared" si="47"/>
        <v>8621.48</v>
      </c>
      <c r="CG60" s="15">
        <f t="shared" si="48"/>
        <v>36833.19</v>
      </c>
      <c r="CH60" s="15">
        <f t="shared" si="49"/>
        <v>7278.33</v>
      </c>
      <c r="CI60" s="15">
        <f t="shared" si="50"/>
        <v>15737.95</v>
      </c>
      <c r="CJ60" s="15">
        <f t="shared" si="51"/>
        <v>4312.8599999999997</v>
      </c>
      <c r="CK60" s="15">
        <f t="shared" si="52"/>
        <v>18091.759999999998</v>
      </c>
      <c r="CL60" s="15">
        <f t="shared" si="53"/>
        <v>15844.9</v>
      </c>
      <c r="CM60" s="15">
        <f t="shared" si="54"/>
        <v>47072.14</v>
      </c>
      <c r="EZ60" s="1"/>
      <c r="FI60" s="1"/>
      <c r="FJ60" s="1"/>
    </row>
    <row r="61" spans="1:166" x14ac:dyDescent="0.25">
      <c r="A61"/>
      <c r="J61"/>
      <c r="K61"/>
      <c r="AC61" s="49">
        <v>45450.489280694397</v>
      </c>
      <c r="AD61" s="60">
        <v>45448</v>
      </c>
      <c r="AE61" s="50">
        <v>2.4583333333333299</v>
      </c>
      <c r="AF61" s="51">
        <v>26.25</v>
      </c>
      <c r="AG61" s="51">
        <v>54.74</v>
      </c>
      <c r="AH61" s="51">
        <v>598</v>
      </c>
      <c r="AI61" s="51">
        <v>27.7</v>
      </c>
      <c r="AJ61" s="51">
        <v>24.5</v>
      </c>
      <c r="AK61" s="51">
        <v>595</v>
      </c>
      <c r="AL61" s="51">
        <v>9</v>
      </c>
      <c r="AM61" s="51">
        <v>85</v>
      </c>
      <c r="AN61" s="51">
        <v>244</v>
      </c>
      <c r="AO61" s="51">
        <v>238</v>
      </c>
      <c r="AP61" s="51">
        <v>7871</v>
      </c>
      <c r="AQ61" s="51">
        <v>19439</v>
      </c>
      <c r="AR61" s="51">
        <v>55217</v>
      </c>
      <c r="AS61" s="51">
        <v>18322</v>
      </c>
      <c r="AT61" s="51">
        <v>28889</v>
      </c>
      <c r="AU61" s="51">
        <v>14236</v>
      </c>
      <c r="AV61" s="51">
        <v>36150</v>
      </c>
      <c r="AW61" s="51">
        <v>37623</v>
      </c>
      <c r="AX61" s="52">
        <v>65535</v>
      </c>
      <c r="AY61" s="1"/>
      <c r="CD61" s="14">
        <v>0.79166666666666696</v>
      </c>
      <c r="CE61" s="15">
        <f t="shared" si="46"/>
        <v>3496.95</v>
      </c>
      <c r="CF61" s="15">
        <f t="shared" si="47"/>
        <v>8079.57</v>
      </c>
      <c r="CG61" s="15">
        <f t="shared" si="48"/>
        <v>35495.71</v>
      </c>
      <c r="CH61" s="15">
        <f t="shared" si="49"/>
        <v>6581.19</v>
      </c>
      <c r="CI61" s="15">
        <f t="shared" si="50"/>
        <v>14851.52</v>
      </c>
      <c r="CJ61" s="15">
        <f t="shared" si="51"/>
        <v>3448.76</v>
      </c>
      <c r="CK61" s="15">
        <f t="shared" si="52"/>
        <v>17198.810000000001</v>
      </c>
      <c r="CL61" s="15">
        <f t="shared" si="53"/>
        <v>14982</v>
      </c>
      <c r="CM61" s="15">
        <f t="shared" si="54"/>
        <v>46391.9</v>
      </c>
      <c r="EZ61" s="1"/>
      <c r="FI61" s="1"/>
      <c r="FJ61" s="1"/>
    </row>
    <row r="62" spans="1:166" x14ac:dyDescent="0.25">
      <c r="A62"/>
      <c r="J62"/>
      <c r="K62"/>
      <c r="AC62" s="49">
        <v>45450.530972222201</v>
      </c>
      <c r="AD62" s="60">
        <v>45448</v>
      </c>
      <c r="AE62" s="50">
        <v>2.5</v>
      </c>
      <c r="AF62" s="51">
        <v>26.13</v>
      </c>
      <c r="AG62" s="51">
        <v>54.56</v>
      </c>
      <c r="AH62" s="51">
        <v>673</v>
      </c>
      <c r="AI62" s="51">
        <v>26.7</v>
      </c>
      <c r="AJ62" s="51">
        <v>24.9</v>
      </c>
      <c r="AK62" s="51">
        <v>590</v>
      </c>
      <c r="AL62" s="51">
        <v>9</v>
      </c>
      <c r="AM62" s="51">
        <v>84</v>
      </c>
      <c r="AN62" s="51">
        <v>241</v>
      </c>
      <c r="AO62" s="51">
        <v>235</v>
      </c>
      <c r="AP62" s="51">
        <v>8992</v>
      </c>
      <c r="AQ62" s="51">
        <v>20711</v>
      </c>
      <c r="AR62" s="51">
        <v>56677</v>
      </c>
      <c r="AS62" s="51">
        <v>20302</v>
      </c>
      <c r="AT62" s="51">
        <v>31268</v>
      </c>
      <c r="AU62" s="51">
        <v>16785</v>
      </c>
      <c r="AV62" s="51">
        <v>39624</v>
      </c>
      <c r="AW62" s="51">
        <v>41101</v>
      </c>
      <c r="AX62" s="52">
        <v>65535</v>
      </c>
      <c r="AY62" s="1"/>
      <c r="CD62" s="14">
        <v>0.83333333333333304</v>
      </c>
      <c r="CE62" s="15">
        <f t="shared" si="46"/>
        <v>140.19</v>
      </c>
      <c r="CF62" s="15">
        <f t="shared" si="47"/>
        <v>251.24</v>
      </c>
      <c r="CG62" s="15">
        <f t="shared" si="48"/>
        <v>348.29</v>
      </c>
      <c r="CH62" s="15">
        <f t="shared" si="49"/>
        <v>413.48</v>
      </c>
      <c r="CI62" s="15">
        <f t="shared" si="50"/>
        <v>453.62</v>
      </c>
      <c r="CJ62" s="15">
        <f t="shared" si="51"/>
        <v>385.62</v>
      </c>
      <c r="CK62" s="15">
        <f t="shared" si="52"/>
        <v>469.38</v>
      </c>
      <c r="CL62" s="15">
        <f t="shared" si="53"/>
        <v>629.52</v>
      </c>
      <c r="CM62" s="15">
        <f t="shared" si="54"/>
        <v>477.86</v>
      </c>
      <c r="EZ62" s="1"/>
      <c r="FI62" s="1"/>
      <c r="FJ62" s="1"/>
    </row>
    <row r="63" spans="1:166" x14ac:dyDescent="0.25">
      <c r="A63"/>
      <c r="J63"/>
      <c r="K63"/>
      <c r="AC63" s="49">
        <v>45450.572663923602</v>
      </c>
      <c r="AD63" s="60">
        <v>45448</v>
      </c>
      <c r="AE63" s="50">
        <v>2.5416666666666701</v>
      </c>
      <c r="AF63" s="51">
        <v>25.72</v>
      </c>
      <c r="AG63" s="51">
        <v>51.72</v>
      </c>
      <c r="AH63" s="51">
        <v>462</v>
      </c>
      <c r="AI63" s="51">
        <v>26</v>
      </c>
      <c r="AJ63" s="51">
        <v>24.9</v>
      </c>
      <c r="AK63" s="51">
        <v>576</v>
      </c>
      <c r="AL63" s="51">
        <v>9</v>
      </c>
      <c r="AM63" s="51">
        <v>81</v>
      </c>
      <c r="AN63" s="51">
        <v>235</v>
      </c>
      <c r="AO63" s="51">
        <v>228</v>
      </c>
      <c r="AP63" s="51">
        <v>7773</v>
      </c>
      <c r="AQ63" s="51">
        <v>18952</v>
      </c>
      <c r="AR63" s="51">
        <v>54163</v>
      </c>
      <c r="AS63" s="51">
        <v>17210</v>
      </c>
      <c r="AT63" s="51">
        <v>27741</v>
      </c>
      <c r="AU63" s="51">
        <v>12841</v>
      </c>
      <c r="AV63" s="51">
        <v>34570</v>
      </c>
      <c r="AW63" s="51">
        <v>34753</v>
      </c>
      <c r="AX63" s="52">
        <v>65535</v>
      </c>
      <c r="AY63" s="1"/>
      <c r="CD63" s="14">
        <v>0.875</v>
      </c>
      <c r="CE63" s="15">
        <f t="shared" si="46"/>
        <v>28.1</v>
      </c>
      <c r="CF63" s="15">
        <f t="shared" si="47"/>
        <v>51.62</v>
      </c>
      <c r="CG63" s="15">
        <f t="shared" si="48"/>
        <v>67.239999999999995</v>
      </c>
      <c r="CH63" s="15">
        <f t="shared" si="49"/>
        <v>93.05</v>
      </c>
      <c r="CI63" s="15">
        <f t="shared" si="50"/>
        <v>128.29</v>
      </c>
      <c r="CJ63" s="15">
        <f t="shared" si="51"/>
        <v>200.19</v>
      </c>
      <c r="CK63" s="15">
        <f t="shared" si="52"/>
        <v>202.67</v>
      </c>
      <c r="CL63" s="15">
        <f t="shared" si="53"/>
        <v>141.47999999999999</v>
      </c>
      <c r="CM63" s="15">
        <f t="shared" si="54"/>
        <v>202.95</v>
      </c>
      <c r="EZ63" s="1"/>
      <c r="FI63" s="1"/>
      <c r="FJ63" s="1"/>
    </row>
    <row r="64" spans="1:166" x14ac:dyDescent="0.25">
      <c r="A64"/>
      <c r="J64"/>
      <c r="K64"/>
      <c r="AC64" s="49">
        <v>45450.614355428203</v>
      </c>
      <c r="AD64" s="60">
        <v>45448</v>
      </c>
      <c r="AE64" s="50">
        <v>2.5833333333333299</v>
      </c>
      <c r="AF64" s="51">
        <v>25.45</v>
      </c>
      <c r="AG64" s="51">
        <v>51.98</v>
      </c>
      <c r="AH64" s="51">
        <v>401</v>
      </c>
      <c r="AI64" s="51">
        <v>24.5</v>
      </c>
      <c r="AJ64" s="51">
        <v>24.7</v>
      </c>
      <c r="AK64" s="51">
        <v>553</v>
      </c>
      <c r="AL64" s="51">
        <v>9</v>
      </c>
      <c r="AM64" s="51">
        <v>76</v>
      </c>
      <c r="AN64" s="51">
        <v>223</v>
      </c>
      <c r="AO64" s="51">
        <v>217</v>
      </c>
      <c r="AP64" s="51">
        <v>5679</v>
      </c>
      <c r="AQ64" s="51">
        <v>16047</v>
      </c>
      <c r="AR64" s="51">
        <v>50710</v>
      </c>
      <c r="AS64" s="51">
        <v>13353</v>
      </c>
      <c r="AT64" s="51">
        <v>23527</v>
      </c>
      <c r="AU64" s="51">
        <v>8357</v>
      </c>
      <c r="AV64" s="51">
        <v>29357</v>
      </c>
      <c r="AW64" s="51">
        <v>28858</v>
      </c>
      <c r="AX64" s="52">
        <v>65535</v>
      </c>
      <c r="AY64" s="1"/>
      <c r="CD64" s="14">
        <v>0.91666666666666696</v>
      </c>
      <c r="CE64" s="15">
        <f t="shared" si="46"/>
        <v>28.38</v>
      </c>
      <c r="CF64" s="15">
        <f t="shared" si="47"/>
        <v>53.76</v>
      </c>
      <c r="CG64" s="15">
        <f t="shared" si="48"/>
        <v>80</v>
      </c>
      <c r="CH64" s="15">
        <f t="shared" si="49"/>
        <v>139.76</v>
      </c>
      <c r="CI64" s="15">
        <f t="shared" si="50"/>
        <v>237.86</v>
      </c>
      <c r="CJ64" s="15">
        <f t="shared" si="51"/>
        <v>419.67</v>
      </c>
      <c r="CK64" s="15">
        <f t="shared" si="52"/>
        <v>468.29</v>
      </c>
      <c r="CL64" s="15">
        <f t="shared" si="53"/>
        <v>291.33</v>
      </c>
      <c r="CM64" s="15">
        <f t="shared" si="54"/>
        <v>619.52</v>
      </c>
      <c r="EZ64" s="1"/>
      <c r="FI64" s="1"/>
      <c r="FJ64" s="1"/>
    </row>
    <row r="65" spans="1:166" x14ac:dyDescent="0.25">
      <c r="A65"/>
      <c r="J65"/>
      <c r="K65"/>
      <c r="AC65" s="49">
        <v>45450.656047893499</v>
      </c>
      <c r="AD65" s="60">
        <v>45448</v>
      </c>
      <c r="AE65" s="50">
        <v>2.625</v>
      </c>
      <c r="AF65" s="51">
        <v>25.13</v>
      </c>
      <c r="AG65" s="51">
        <v>58.69</v>
      </c>
      <c r="AH65" s="51">
        <v>490</v>
      </c>
      <c r="AI65" s="51">
        <v>49.2</v>
      </c>
      <c r="AJ65" s="51">
        <v>23.8</v>
      </c>
      <c r="AK65" s="51">
        <v>735</v>
      </c>
      <c r="AL65" s="51">
        <v>7.1</v>
      </c>
      <c r="AM65" s="51">
        <v>114</v>
      </c>
      <c r="AN65" s="51">
        <v>311</v>
      </c>
      <c r="AO65" s="51">
        <v>306</v>
      </c>
      <c r="AP65" s="51">
        <v>6353</v>
      </c>
      <c r="AQ65" s="51">
        <v>17096</v>
      </c>
      <c r="AR65" s="51">
        <v>52014</v>
      </c>
      <c r="AS65" s="51">
        <v>14439</v>
      </c>
      <c r="AT65" s="51">
        <v>24701</v>
      </c>
      <c r="AU65" s="51">
        <v>9583</v>
      </c>
      <c r="AV65" s="51">
        <v>30373</v>
      </c>
      <c r="AW65" s="51">
        <v>30249</v>
      </c>
      <c r="AX65" s="52">
        <v>65535</v>
      </c>
      <c r="AY65" s="1"/>
      <c r="CD65" s="14">
        <v>0.95833333333333304</v>
      </c>
      <c r="CE65" s="15">
        <f t="shared" si="46"/>
        <v>2.38</v>
      </c>
      <c r="CF65" s="15">
        <f t="shared" si="47"/>
        <v>4.29</v>
      </c>
      <c r="CG65" s="15">
        <f t="shared" si="48"/>
        <v>6.29</v>
      </c>
      <c r="CH65" s="15">
        <f t="shared" si="49"/>
        <v>13.62</v>
      </c>
      <c r="CI65" s="15">
        <f t="shared" si="50"/>
        <v>21.29</v>
      </c>
      <c r="CJ65" s="15">
        <f t="shared" si="51"/>
        <v>34</v>
      </c>
      <c r="CK65" s="15">
        <f t="shared" si="52"/>
        <v>51.24</v>
      </c>
      <c r="CL65" s="15">
        <f t="shared" si="53"/>
        <v>44.33</v>
      </c>
      <c r="CM65" s="15">
        <f t="shared" si="54"/>
        <v>77.14</v>
      </c>
      <c r="EZ65" s="1"/>
      <c r="FI65" s="1"/>
      <c r="FJ65" s="1"/>
    </row>
    <row r="66" spans="1:166" x14ac:dyDescent="0.25">
      <c r="A66"/>
      <c r="J66"/>
      <c r="K66"/>
      <c r="AC66" s="49">
        <v>45450.697739548603</v>
      </c>
      <c r="AD66" s="60">
        <v>45448</v>
      </c>
      <c r="AE66" s="50">
        <v>2.6666666666666701</v>
      </c>
      <c r="AF66" s="51">
        <v>25.78</v>
      </c>
      <c r="AG66" s="51">
        <v>50.82</v>
      </c>
      <c r="AH66" s="51">
        <v>444</v>
      </c>
      <c r="AI66" s="51">
        <v>49.6</v>
      </c>
      <c r="AJ66" s="51">
        <v>24</v>
      </c>
      <c r="AK66" s="51">
        <v>734</v>
      </c>
      <c r="AL66" s="51">
        <v>6.5</v>
      </c>
      <c r="AM66" s="51">
        <v>114</v>
      </c>
      <c r="AN66" s="51">
        <v>311</v>
      </c>
      <c r="AO66" s="51">
        <v>305</v>
      </c>
      <c r="AP66" s="51">
        <v>5858</v>
      </c>
      <c r="AQ66" s="51">
        <v>16372</v>
      </c>
      <c r="AR66" s="51">
        <v>51128</v>
      </c>
      <c r="AS66" s="51">
        <v>13616</v>
      </c>
      <c r="AT66" s="51">
        <v>23595</v>
      </c>
      <c r="AU66" s="51">
        <v>8639</v>
      </c>
      <c r="AV66" s="51">
        <v>28953</v>
      </c>
      <c r="AW66" s="51">
        <v>28722</v>
      </c>
      <c r="AX66" s="52">
        <v>65535</v>
      </c>
      <c r="AY66" s="1"/>
      <c r="EZ66" s="1"/>
      <c r="FI66" s="1"/>
      <c r="FJ66" s="1"/>
    </row>
    <row r="67" spans="1:166" x14ac:dyDescent="0.25">
      <c r="A67"/>
      <c r="J67"/>
      <c r="K67"/>
      <c r="AC67" s="49">
        <v>45450.739431111098</v>
      </c>
      <c r="AD67" s="60">
        <v>45448</v>
      </c>
      <c r="AE67" s="50">
        <v>2.7083333333333299</v>
      </c>
      <c r="AF67" s="51">
        <v>25.84</v>
      </c>
      <c r="AG67" s="51">
        <v>46.51</v>
      </c>
      <c r="AH67" s="51">
        <v>534</v>
      </c>
      <c r="AI67" s="51">
        <v>51</v>
      </c>
      <c r="AJ67" s="51">
        <v>24</v>
      </c>
      <c r="AK67" s="51">
        <v>735</v>
      </c>
      <c r="AL67" s="51">
        <v>6.1</v>
      </c>
      <c r="AM67" s="51">
        <v>114</v>
      </c>
      <c r="AN67" s="51">
        <v>311</v>
      </c>
      <c r="AO67" s="51">
        <v>306</v>
      </c>
      <c r="AP67" s="51">
        <v>4998</v>
      </c>
      <c r="AQ67" s="51">
        <v>15281</v>
      </c>
      <c r="AR67" s="51">
        <v>49536</v>
      </c>
      <c r="AS67" s="51">
        <v>12006</v>
      </c>
      <c r="AT67" s="51">
        <v>21741</v>
      </c>
      <c r="AU67" s="51">
        <v>6463</v>
      </c>
      <c r="AV67" s="51">
        <v>26329</v>
      </c>
      <c r="AW67" s="51">
        <v>25345</v>
      </c>
      <c r="AX67" s="52">
        <v>65535</v>
      </c>
      <c r="AY67" s="1"/>
      <c r="CD67" s="62" t="s">
        <v>74</v>
      </c>
      <c r="CE67" s="62"/>
      <c r="CF67" s="62"/>
      <c r="CG67" s="62"/>
      <c r="CH67" s="62"/>
      <c r="CI67" s="62"/>
      <c r="CJ67" s="62"/>
      <c r="CK67" s="62"/>
      <c r="CL67" s="62"/>
      <c r="EZ67" s="1"/>
      <c r="FI67" s="1"/>
      <c r="FJ67" s="1"/>
    </row>
    <row r="68" spans="1:166" x14ac:dyDescent="0.25">
      <c r="A68"/>
      <c r="J68"/>
      <c r="K68"/>
      <c r="AC68" s="49">
        <v>45450.781122754597</v>
      </c>
      <c r="AD68" s="60">
        <v>45448</v>
      </c>
      <c r="AE68" s="50">
        <v>2.75</v>
      </c>
      <c r="AF68" s="51">
        <v>25.55</v>
      </c>
      <c r="AG68" s="51">
        <v>51.54</v>
      </c>
      <c r="AH68" s="51">
        <v>540</v>
      </c>
      <c r="AI68" s="51">
        <v>49.1</v>
      </c>
      <c r="AJ68" s="51">
        <v>23.9</v>
      </c>
      <c r="AK68" s="51">
        <v>737</v>
      </c>
      <c r="AL68" s="51">
        <v>5.9</v>
      </c>
      <c r="AM68" s="51">
        <v>115</v>
      </c>
      <c r="AN68" s="51">
        <v>312</v>
      </c>
      <c r="AO68" s="51">
        <v>307</v>
      </c>
      <c r="AP68" s="51">
        <v>4597</v>
      </c>
      <c r="AQ68" s="51">
        <v>14675</v>
      </c>
      <c r="AR68" s="51">
        <v>48988</v>
      </c>
      <c r="AS68" s="51">
        <v>11187</v>
      </c>
      <c r="AT68" s="51">
        <v>20898</v>
      </c>
      <c r="AU68" s="51">
        <v>5574</v>
      </c>
      <c r="AV68" s="51">
        <v>25455</v>
      </c>
      <c r="AW68" s="51">
        <v>24135</v>
      </c>
      <c r="AX68" s="52">
        <v>65535</v>
      </c>
      <c r="AY68" s="1"/>
      <c r="CD68" s="24">
        <v>415</v>
      </c>
      <c r="CE68" s="24">
        <v>445</v>
      </c>
      <c r="CF68" s="24">
        <v>480</v>
      </c>
      <c r="CG68" s="24">
        <v>515</v>
      </c>
      <c r="CH68" s="24">
        <v>555</v>
      </c>
      <c r="CI68" s="24">
        <v>590</v>
      </c>
      <c r="CJ68" s="24">
        <v>630</v>
      </c>
      <c r="CK68" s="24">
        <v>680</v>
      </c>
      <c r="CL68" s="24">
        <v>780</v>
      </c>
      <c r="EZ68" s="1"/>
      <c r="FI68" s="1"/>
      <c r="FJ68" s="1"/>
    </row>
    <row r="69" spans="1:166" x14ac:dyDescent="0.25">
      <c r="A69"/>
      <c r="J69"/>
      <c r="K69"/>
      <c r="AC69" s="49">
        <v>45450.822814398198</v>
      </c>
      <c r="AD69" s="60">
        <v>45448</v>
      </c>
      <c r="AE69" s="50">
        <v>2.7916666666666701</v>
      </c>
      <c r="AF69" s="51">
        <v>25.53</v>
      </c>
      <c r="AG69" s="51">
        <v>52.69</v>
      </c>
      <c r="AH69" s="51">
        <v>455</v>
      </c>
      <c r="AI69" s="51">
        <v>49.1</v>
      </c>
      <c r="AJ69" s="51">
        <v>23.9</v>
      </c>
      <c r="AK69" s="51">
        <v>733</v>
      </c>
      <c r="AL69" s="51">
        <v>5.9</v>
      </c>
      <c r="AM69" s="51">
        <v>114</v>
      </c>
      <c r="AN69" s="51">
        <v>310</v>
      </c>
      <c r="AO69" s="51">
        <v>305</v>
      </c>
      <c r="AP69" s="51">
        <v>4445</v>
      </c>
      <c r="AQ69" s="51">
        <v>14255</v>
      </c>
      <c r="AR69" s="51">
        <v>48196</v>
      </c>
      <c r="AS69" s="51">
        <v>10719</v>
      </c>
      <c r="AT69" s="51">
        <v>20538</v>
      </c>
      <c r="AU69" s="51">
        <v>5196</v>
      </c>
      <c r="AV69" s="51">
        <v>24949</v>
      </c>
      <c r="AW69" s="51">
        <v>23673</v>
      </c>
      <c r="AX69" s="52">
        <v>65535</v>
      </c>
      <c r="AY69" s="1"/>
      <c r="CD69" s="15">
        <f t="shared" ref="CD69:CL69" si="55">ROUND(SUM(CE42:CE65)/24,2)</f>
        <v>3095.35</v>
      </c>
      <c r="CE69" s="15">
        <f t="shared" si="55"/>
        <v>6234.08</v>
      </c>
      <c r="CF69" s="15">
        <f t="shared" si="55"/>
        <v>20321.21</v>
      </c>
      <c r="CG69" s="15">
        <f t="shared" si="55"/>
        <v>6952.76</v>
      </c>
      <c r="CH69" s="15">
        <f t="shared" si="55"/>
        <v>11452.27</v>
      </c>
      <c r="CI69" s="15">
        <f t="shared" si="55"/>
        <v>6164.35</v>
      </c>
      <c r="CJ69" s="15">
        <f t="shared" si="55"/>
        <v>14562.82</v>
      </c>
      <c r="CK69" s="15">
        <f t="shared" si="55"/>
        <v>14244.41</v>
      </c>
      <c r="CL69" s="15">
        <f t="shared" si="55"/>
        <v>28621.66</v>
      </c>
      <c r="EZ69" s="1"/>
      <c r="FI69" s="1"/>
      <c r="FJ69" s="1"/>
    </row>
    <row r="70" spans="1:166" x14ac:dyDescent="0.25">
      <c r="A70"/>
      <c r="J70"/>
      <c r="K70"/>
      <c r="AC70" s="49">
        <v>45450.8645060532</v>
      </c>
      <c r="AD70" s="60">
        <v>45448</v>
      </c>
      <c r="AE70" s="50">
        <v>2.8333333333333299</v>
      </c>
      <c r="AF70" s="51">
        <v>25.2</v>
      </c>
      <c r="AG70" s="51">
        <v>53.04</v>
      </c>
      <c r="AH70" s="51">
        <v>413</v>
      </c>
      <c r="AI70" s="51">
        <v>49.4</v>
      </c>
      <c r="AJ70" s="51">
        <v>23.9</v>
      </c>
      <c r="AK70" s="51">
        <v>739</v>
      </c>
      <c r="AL70" s="51">
        <v>5.9</v>
      </c>
      <c r="AM70" s="51">
        <v>115</v>
      </c>
      <c r="AN70" s="51">
        <v>313</v>
      </c>
      <c r="AO70" s="51">
        <v>308</v>
      </c>
      <c r="AP70" s="51">
        <v>34</v>
      </c>
      <c r="AQ70" s="51">
        <v>56</v>
      </c>
      <c r="AR70" s="51">
        <v>79</v>
      </c>
      <c r="AS70" s="51">
        <v>93</v>
      </c>
      <c r="AT70" s="51">
        <v>92</v>
      </c>
      <c r="AU70" s="51">
        <v>83</v>
      </c>
      <c r="AV70" s="51">
        <v>113</v>
      </c>
      <c r="AW70" s="51">
        <v>174</v>
      </c>
      <c r="AX70" s="52">
        <v>289</v>
      </c>
      <c r="AY70" s="1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EZ70" s="1"/>
      <c r="FI70" s="1"/>
      <c r="FJ70" s="1"/>
    </row>
    <row r="71" spans="1:166" x14ac:dyDescent="0.25">
      <c r="A71"/>
      <c r="J71"/>
      <c r="K71"/>
      <c r="AC71" s="49">
        <v>45450.906197777796</v>
      </c>
      <c r="AD71" s="60">
        <v>45448</v>
      </c>
      <c r="AE71" s="50">
        <v>2.875</v>
      </c>
      <c r="AF71" s="51">
        <v>24.28</v>
      </c>
      <c r="AG71" s="51">
        <v>55.57</v>
      </c>
      <c r="AH71" s="51">
        <v>414</v>
      </c>
      <c r="AI71" s="51">
        <v>48.7</v>
      </c>
      <c r="AJ71" s="51">
        <v>23.6</v>
      </c>
      <c r="AK71" s="51">
        <v>736</v>
      </c>
      <c r="AL71" s="51">
        <v>5.9</v>
      </c>
      <c r="AM71" s="51">
        <v>115</v>
      </c>
      <c r="AN71" s="51">
        <v>312</v>
      </c>
      <c r="AO71" s="51">
        <v>306</v>
      </c>
      <c r="AP71" s="51">
        <v>0</v>
      </c>
      <c r="AQ71" s="51">
        <v>0</v>
      </c>
      <c r="AR71" s="51">
        <v>0</v>
      </c>
      <c r="AS71" s="51">
        <v>0</v>
      </c>
      <c r="AT71" s="51">
        <v>0</v>
      </c>
      <c r="AU71" s="51">
        <v>0</v>
      </c>
      <c r="AV71" s="51">
        <v>0</v>
      </c>
      <c r="AW71" s="51">
        <v>0</v>
      </c>
      <c r="AX71" s="52">
        <v>0</v>
      </c>
      <c r="AY71" s="1"/>
      <c r="CD71" s="63" t="s">
        <v>74</v>
      </c>
      <c r="CE71" s="63"/>
      <c r="CF71" s="63"/>
      <c r="CG71" s="63"/>
      <c r="CH71" s="63"/>
      <c r="CI71" s="63"/>
      <c r="CJ71" s="63"/>
      <c r="CK71" s="63"/>
      <c r="CL71" s="63"/>
      <c r="CM71" s="63"/>
      <c r="CN71" s="63"/>
      <c r="CO71" s="63"/>
      <c r="EZ71" s="1"/>
      <c r="FI71" s="1"/>
      <c r="FJ71" s="1"/>
    </row>
    <row r="72" spans="1:166" x14ac:dyDescent="0.25">
      <c r="A72"/>
      <c r="J72"/>
      <c r="K72"/>
      <c r="AC72" s="49">
        <v>45450.947889513896</v>
      </c>
      <c r="AD72" s="60">
        <v>45448</v>
      </c>
      <c r="AE72" s="50">
        <v>2.9166666666666701</v>
      </c>
      <c r="AF72" s="51">
        <v>24.11</v>
      </c>
      <c r="AG72" s="51">
        <v>56.55</v>
      </c>
      <c r="AH72" s="51">
        <v>457</v>
      </c>
      <c r="AI72" s="51">
        <v>49.1</v>
      </c>
      <c r="AJ72" s="51">
        <v>23.3</v>
      </c>
      <c r="AK72" s="51">
        <v>733</v>
      </c>
      <c r="AL72" s="51">
        <v>5.9</v>
      </c>
      <c r="AM72" s="51">
        <v>114</v>
      </c>
      <c r="AN72" s="51">
        <v>310</v>
      </c>
      <c r="AO72" s="51">
        <v>305</v>
      </c>
      <c r="AP72" s="51">
        <v>0</v>
      </c>
      <c r="AQ72" s="51">
        <v>0</v>
      </c>
      <c r="AR72" s="51">
        <v>0</v>
      </c>
      <c r="AS72" s="51">
        <v>0</v>
      </c>
      <c r="AT72" s="51">
        <v>0</v>
      </c>
      <c r="AU72" s="51">
        <v>0</v>
      </c>
      <c r="AV72" s="51">
        <v>0</v>
      </c>
      <c r="AW72" s="51">
        <v>0</v>
      </c>
      <c r="AX72" s="52">
        <v>0</v>
      </c>
      <c r="AY72" s="1"/>
      <c r="CD72" s="26" t="s">
        <v>48</v>
      </c>
      <c r="CE72" s="15">
        <v>1</v>
      </c>
      <c r="CF72" s="27" t="s">
        <v>49</v>
      </c>
      <c r="CG72" s="28">
        <f t="shared" ref="CG72:CO72" si="56">CD68</f>
        <v>415</v>
      </c>
      <c r="CH72" s="28">
        <f t="shared" si="56"/>
        <v>445</v>
      </c>
      <c r="CI72" s="28">
        <f t="shared" si="56"/>
        <v>480</v>
      </c>
      <c r="CJ72" s="28">
        <f t="shared" si="56"/>
        <v>515</v>
      </c>
      <c r="CK72" s="28">
        <f t="shared" si="56"/>
        <v>555</v>
      </c>
      <c r="CL72" s="28">
        <f t="shared" si="56"/>
        <v>590</v>
      </c>
      <c r="CM72" s="28">
        <f t="shared" si="56"/>
        <v>630</v>
      </c>
      <c r="CN72" s="28">
        <f t="shared" si="56"/>
        <v>680</v>
      </c>
      <c r="CO72" s="28">
        <f t="shared" si="56"/>
        <v>780</v>
      </c>
      <c r="EZ72" s="1"/>
      <c r="FI72" s="1"/>
      <c r="FJ72" s="1"/>
    </row>
    <row r="73" spans="1:166" x14ac:dyDescent="0.25">
      <c r="A73"/>
      <c r="J73"/>
      <c r="K73"/>
      <c r="AC73" s="49">
        <v>45450.989581273199</v>
      </c>
      <c r="AD73" s="60">
        <v>45448</v>
      </c>
      <c r="AE73" s="50">
        <v>2.9583333333333299</v>
      </c>
      <c r="AF73" s="51">
        <v>23.88</v>
      </c>
      <c r="AG73" s="51">
        <v>56.66</v>
      </c>
      <c r="AH73" s="51">
        <v>427</v>
      </c>
      <c r="AI73" s="51">
        <v>48.7</v>
      </c>
      <c r="AJ73" s="51">
        <v>23.1</v>
      </c>
      <c r="AK73" s="51">
        <v>731</v>
      </c>
      <c r="AL73" s="51">
        <v>5.9</v>
      </c>
      <c r="AM73" s="51">
        <v>114</v>
      </c>
      <c r="AN73" s="51">
        <v>309</v>
      </c>
      <c r="AO73" s="51">
        <v>304</v>
      </c>
      <c r="AP73" s="51">
        <v>0</v>
      </c>
      <c r="AQ73" s="51">
        <v>0</v>
      </c>
      <c r="AR73" s="51">
        <v>0</v>
      </c>
      <c r="AS73" s="51">
        <v>0</v>
      </c>
      <c r="AT73" s="51">
        <v>0</v>
      </c>
      <c r="AU73" s="51">
        <v>0</v>
      </c>
      <c r="AV73" s="51">
        <v>0</v>
      </c>
      <c r="AW73" s="51">
        <v>0</v>
      </c>
      <c r="AX73" s="52">
        <v>0</v>
      </c>
      <c r="AY73" s="1"/>
      <c r="CD73" s="26"/>
      <c r="CE73" s="26"/>
      <c r="CF73" s="27" t="s">
        <v>51</v>
      </c>
      <c r="CG73" s="15">
        <f t="shared" ref="CG73:CO73" si="57">CD69/$CE72</f>
        <v>3095.35</v>
      </c>
      <c r="CH73" s="15">
        <f t="shared" si="57"/>
        <v>6234.08</v>
      </c>
      <c r="CI73" s="15">
        <f t="shared" si="57"/>
        <v>20321.21</v>
      </c>
      <c r="CJ73" s="15">
        <f t="shared" si="57"/>
        <v>6952.76</v>
      </c>
      <c r="CK73" s="15">
        <f t="shared" si="57"/>
        <v>11452.27</v>
      </c>
      <c r="CL73" s="15">
        <f t="shared" si="57"/>
        <v>6164.35</v>
      </c>
      <c r="CM73" s="15">
        <f t="shared" si="57"/>
        <v>14562.82</v>
      </c>
      <c r="CN73" s="15">
        <f t="shared" si="57"/>
        <v>14244.41</v>
      </c>
      <c r="CO73" s="15">
        <f t="shared" si="57"/>
        <v>28621.66</v>
      </c>
      <c r="EZ73" s="1"/>
      <c r="FI73" s="1"/>
      <c r="FJ73" s="1"/>
    </row>
    <row r="74" spans="1:166" x14ac:dyDescent="0.25">
      <c r="A74"/>
      <c r="J74"/>
      <c r="K74"/>
      <c r="AC74" s="49">
        <v>45451.031272951397</v>
      </c>
      <c r="AD74" s="60">
        <v>45451</v>
      </c>
      <c r="AE74" s="50">
        <v>3</v>
      </c>
      <c r="AF74" s="51">
        <v>23.79</v>
      </c>
      <c r="AG74" s="51">
        <v>56.57</v>
      </c>
      <c r="AH74" s="51">
        <v>416</v>
      </c>
      <c r="AI74" s="51">
        <v>50.2</v>
      </c>
      <c r="AJ74" s="51">
        <v>22.9</v>
      </c>
      <c r="AK74" s="51">
        <v>730</v>
      </c>
      <c r="AL74" s="51">
        <v>5.9</v>
      </c>
      <c r="AM74" s="51">
        <v>113</v>
      </c>
      <c r="AN74" s="51">
        <v>309</v>
      </c>
      <c r="AO74" s="51">
        <v>303</v>
      </c>
      <c r="AP74" s="51">
        <v>0</v>
      </c>
      <c r="AQ74" s="51">
        <v>0</v>
      </c>
      <c r="AR74" s="51">
        <v>0</v>
      </c>
      <c r="AS74" s="51">
        <v>0</v>
      </c>
      <c r="AT74" s="51">
        <v>0</v>
      </c>
      <c r="AU74" s="51">
        <v>0</v>
      </c>
      <c r="AV74" s="51">
        <v>0</v>
      </c>
      <c r="AW74" s="51">
        <v>0</v>
      </c>
      <c r="AX74" s="52">
        <v>0</v>
      </c>
      <c r="AY74" s="1"/>
      <c r="EZ74" s="1"/>
      <c r="FI74" s="1"/>
      <c r="FJ74" s="1"/>
    </row>
    <row r="75" spans="1:166" x14ac:dyDescent="0.25">
      <c r="A75"/>
      <c r="J75"/>
      <c r="K75"/>
      <c r="AC75" s="49">
        <v>45451.072964675899</v>
      </c>
      <c r="AD75" s="60">
        <v>45448</v>
      </c>
      <c r="AE75" s="50">
        <v>3.0416666666666701</v>
      </c>
      <c r="AF75" s="51">
        <v>23.46</v>
      </c>
      <c r="AG75" s="51">
        <v>58.38</v>
      </c>
      <c r="AH75" s="51">
        <v>478</v>
      </c>
      <c r="AI75" s="51">
        <v>49.6</v>
      </c>
      <c r="AJ75" s="51">
        <v>22.7</v>
      </c>
      <c r="AK75" s="51">
        <v>730</v>
      </c>
      <c r="AL75" s="51">
        <v>5.9</v>
      </c>
      <c r="AM75" s="51">
        <v>113</v>
      </c>
      <c r="AN75" s="51">
        <v>309</v>
      </c>
      <c r="AO75" s="51">
        <v>303</v>
      </c>
      <c r="AP75" s="51">
        <v>0</v>
      </c>
      <c r="AQ75" s="51">
        <v>0</v>
      </c>
      <c r="AR75" s="51">
        <v>0</v>
      </c>
      <c r="AS75" s="51">
        <v>0</v>
      </c>
      <c r="AT75" s="51">
        <v>0</v>
      </c>
      <c r="AU75" s="51">
        <v>0</v>
      </c>
      <c r="AV75" s="51">
        <v>0</v>
      </c>
      <c r="AW75" s="51">
        <v>0</v>
      </c>
      <c r="AX75" s="52">
        <v>0</v>
      </c>
      <c r="AY75" s="1"/>
      <c r="EZ75" s="1"/>
      <c r="FI75" s="1"/>
      <c r="FJ75" s="1"/>
    </row>
    <row r="76" spans="1:166" x14ac:dyDescent="0.25">
      <c r="A76"/>
      <c r="J76"/>
      <c r="K76"/>
      <c r="AC76" s="49">
        <v>45451.1146565741</v>
      </c>
      <c r="AD76" s="60">
        <v>45448</v>
      </c>
      <c r="AE76" s="50">
        <v>3.0833333333333299</v>
      </c>
      <c r="AF76" s="51">
        <v>23.25</v>
      </c>
      <c r="AG76" s="51">
        <v>58.69</v>
      </c>
      <c r="AH76" s="51">
        <v>454</v>
      </c>
      <c r="AI76" s="51">
        <v>49.6</v>
      </c>
      <c r="AJ76" s="51">
        <v>22.5</v>
      </c>
      <c r="AK76" s="51">
        <v>731</v>
      </c>
      <c r="AL76" s="51">
        <v>6</v>
      </c>
      <c r="AM76" s="51">
        <v>114</v>
      </c>
      <c r="AN76" s="51">
        <v>309</v>
      </c>
      <c r="AO76" s="51">
        <v>304</v>
      </c>
      <c r="AP76" s="51">
        <v>0</v>
      </c>
      <c r="AQ76" s="51">
        <v>0</v>
      </c>
      <c r="AR76" s="51">
        <v>0</v>
      </c>
      <c r="AS76" s="51">
        <v>0</v>
      </c>
      <c r="AT76" s="51">
        <v>0</v>
      </c>
      <c r="AU76" s="51">
        <v>0</v>
      </c>
      <c r="AV76" s="51">
        <v>0</v>
      </c>
      <c r="AW76" s="51">
        <v>0</v>
      </c>
      <c r="AX76" s="52">
        <v>0</v>
      </c>
      <c r="AY76" s="1"/>
      <c r="EZ76" s="1"/>
      <c r="FI76" s="1"/>
      <c r="FJ76" s="1"/>
    </row>
    <row r="77" spans="1:166" x14ac:dyDescent="0.25">
      <c r="A77"/>
      <c r="J77"/>
      <c r="K77"/>
      <c r="AC77" s="49">
        <v>45451.156349189798</v>
      </c>
      <c r="AD77" s="60">
        <v>45448</v>
      </c>
      <c r="AE77" s="50">
        <v>3.125</v>
      </c>
      <c r="AF77" s="51">
        <v>23.22</v>
      </c>
      <c r="AG77" s="51">
        <v>59.35</v>
      </c>
      <c r="AH77" s="51">
        <v>705</v>
      </c>
      <c r="AI77" s="51">
        <v>48.7</v>
      </c>
      <c r="AJ77" s="51">
        <v>22.4</v>
      </c>
      <c r="AK77" s="51">
        <v>732</v>
      </c>
      <c r="AL77" s="51">
        <v>6.1</v>
      </c>
      <c r="AM77" s="51">
        <v>114</v>
      </c>
      <c r="AN77" s="51">
        <v>310</v>
      </c>
      <c r="AO77" s="51">
        <v>304</v>
      </c>
      <c r="AP77" s="51">
        <v>0</v>
      </c>
      <c r="AQ77" s="51">
        <v>0</v>
      </c>
      <c r="AR77" s="51">
        <v>0</v>
      </c>
      <c r="AS77" s="51">
        <v>0</v>
      </c>
      <c r="AT77" s="51">
        <v>0</v>
      </c>
      <c r="AU77" s="51">
        <v>0</v>
      </c>
      <c r="AV77" s="51">
        <v>0</v>
      </c>
      <c r="AW77" s="51">
        <v>0</v>
      </c>
      <c r="AX77" s="52">
        <v>0</v>
      </c>
      <c r="AY77" s="1"/>
      <c r="EZ77" s="1"/>
      <c r="FI77" s="1"/>
      <c r="FJ77" s="1"/>
    </row>
    <row r="78" spans="1:166" x14ac:dyDescent="0.25">
      <c r="A78"/>
      <c r="J78"/>
      <c r="K78"/>
      <c r="AC78" s="49">
        <v>45451.198040821801</v>
      </c>
      <c r="AD78" s="60">
        <v>45448</v>
      </c>
      <c r="AE78" s="50">
        <v>3.1666666666666701</v>
      </c>
      <c r="AF78" s="51">
        <v>23.06</v>
      </c>
      <c r="AG78" s="51">
        <v>59.79</v>
      </c>
      <c r="AH78" s="51">
        <v>763</v>
      </c>
      <c r="AI78" s="51">
        <v>49.6</v>
      </c>
      <c r="AJ78" s="51">
        <v>22.3</v>
      </c>
      <c r="AK78" s="51">
        <v>736</v>
      </c>
      <c r="AL78" s="51">
        <v>6.2</v>
      </c>
      <c r="AM78" s="51">
        <v>115</v>
      </c>
      <c r="AN78" s="51">
        <v>312</v>
      </c>
      <c r="AO78" s="51">
        <v>306</v>
      </c>
      <c r="AP78" s="51">
        <v>17</v>
      </c>
      <c r="AQ78" s="51">
        <v>28</v>
      </c>
      <c r="AR78" s="51">
        <v>39</v>
      </c>
      <c r="AS78" s="51">
        <v>46</v>
      </c>
      <c r="AT78" s="51">
        <v>45</v>
      </c>
      <c r="AU78" s="51">
        <v>39</v>
      </c>
      <c r="AV78" s="51">
        <v>52</v>
      </c>
      <c r="AW78" s="51">
        <v>76</v>
      </c>
      <c r="AX78" s="52">
        <v>141</v>
      </c>
      <c r="AY78" s="1"/>
      <c r="EZ78" s="1"/>
      <c r="FI78" s="1"/>
      <c r="FJ78" s="1"/>
    </row>
    <row r="79" spans="1:166" x14ac:dyDescent="0.25">
      <c r="A79"/>
      <c r="J79"/>
      <c r="K79"/>
      <c r="AC79" s="49">
        <v>45451.239732696798</v>
      </c>
      <c r="AD79" s="60">
        <v>45448</v>
      </c>
      <c r="AE79" s="50">
        <v>3.2083333333333299</v>
      </c>
      <c r="AF79" s="51">
        <v>23.15</v>
      </c>
      <c r="AG79" s="51">
        <v>58.98</v>
      </c>
      <c r="AH79" s="51">
        <v>740</v>
      </c>
      <c r="AI79" s="51">
        <v>49.1</v>
      </c>
      <c r="AJ79" s="51">
        <v>22.2</v>
      </c>
      <c r="AK79" s="51">
        <v>739</v>
      </c>
      <c r="AL79" s="51">
        <v>6.2</v>
      </c>
      <c r="AM79" s="51">
        <v>115</v>
      </c>
      <c r="AN79" s="51">
        <v>313</v>
      </c>
      <c r="AO79" s="51">
        <v>308</v>
      </c>
      <c r="AP79" s="51">
        <v>693</v>
      </c>
      <c r="AQ79" s="51">
        <v>918</v>
      </c>
      <c r="AR79" s="51">
        <v>1181</v>
      </c>
      <c r="AS79" s="51">
        <v>1525</v>
      </c>
      <c r="AT79" s="51">
        <v>1766</v>
      </c>
      <c r="AU79" s="51">
        <v>1983</v>
      </c>
      <c r="AV79" s="51">
        <v>2633</v>
      </c>
      <c r="AW79" s="51">
        <v>3916</v>
      </c>
      <c r="AX79" s="52">
        <v>6241</v>
      </c>
      <c r="AY79" s="1"/>
      <c r="EZ79" s="1"/>
      <c r="FI79" s="1"/>
      <c r="FJ79" s="1"/>
    </row>
    <row r="80" spans="1:166" x14ac:dyDescent="0.25">
      <c r="A80"/>
      <c r="J80"/>
      <c r="K80"/>
      <c r="AC80" s="49">
        <v>45451.281424467597</v>
      </c>
      <c r="AD80" s="60">
        <v>45448</v>
      </c>
      <c r="AE80" s="50">
        <v>3.25</v>
      </c>
      <c r="AF80" s="51">
        <v>23.96</v>
      </c>
      <c r="AG80" s="51">
        <v>57.86</v>
      </c>
      <c r="AH80" s="51">
        <v>769</v>
      </c>
      <c r="AI80" s="51">
        <v>49.1</v>
      </c>
      <c r="AJ80" s="51">
        <v>22.2</v>
      </c>
      <c r="AK80" s="51">
        <v>745</v>
      </c>
      <c r="AL80" s="51">
        <v>6.3</v>
      </c>
      <c r="AM80" s="51">
        <v>117</v>
      </c>
      <c r="AN80" s="51">
        <v>316</v>
      </c>
      <c r="AO80" s="51">
        <v>311</v>
      </c>
      <c r="AP80" s="51">
        <v>4109</v>
      </c>
      <c r="AQ80" s="51">
        <v>5802</v>
      </c>
      <c r="AR80" s="51">
        <v>7869</v>
      </c>
      <c r="AS80" s="51">
        <v>10576</v>
      </c>
      <c r="AT80" s="51">
        <v>12448</v>
      </c>
      <c r="AU80" s="51">
        <v>14034</v>
      </c>
      <c r="AV80" s="51">
        <v>17867</v>
      </c>
      <c r="AW80" s="51">
        <v>25650</v>
      </c>
      <c r="AX80" s="52">
        <v>35847</v>
      </c>
      <c r="AY80" s="1"/>
      <c r="EZ80" s="1"/>
      <c r="FI80" s="1"/>
      <c r="FJ80" s="1"/>
    </row>
    <row r="81" spans="1:166" x14ac:dyDescent="0.25">
      <c r="A81"/>
      <c r="J81"/>
      <c r="K81"/>
      <c r="AC81" s="49">
        <v>45451.323116377302</v>
      </c>
      <c r="AD81" s="60">
        <v>45448</v>
      </c>
      <c r="AE81" s="50">
        <v>3.2916666666666701</v>
      </c>
      <c r="AF81" s="51">
        <v>24.59</v>
      </c>
      <c r="AG81" s="51">
        <v>55.92</v>
      </c>
      <c r="AH81" s="51">
        <v>748</v>
      </c>
      <c r="AI81" s="51">
        <v>49.1</v>
      </c>
      <c r="AJ81" s="51">
        <v>22.5</v>
      </c>
      <c r="AK81" s="51">
        <v>755</v>
      </c>
      <c r="AL81" s="51">
        <v>6.4</v>
      </c>
      <c r="AM81" s="51">
        <v>119</v>
      </c>
      <c r="AN81" s="51">
        <v>321</v>
      </c>
      <c r="AO81" s="51">
        <v>315</v>
      </c>
      <c r="AP81" s="51">
        <v>5789</v>
      </c>
      <c r="AQ81" s="51">
        <v>8427</v>
      </c>
      <c r="AR81" s="51">
        <v>11454</v>
      </c>
      <c r="AS81" s="51">
        <v>15081</v>
      </c>
      <c r="AT81" s="51">
        <v>17484</v>
      </c>
      <c r="AU81" s="51">
        <v>19339</v>
      </c>
      <c r="AV81" s="51">
        <v>23680</v>
      </c>
      <c r="AW81" s="51">
        <v>33836</v>
      </c>
      <c r="AX81" s="52">
        <v>49309</v>
      </c>
      <c r="AY81" s="1"/>
      <c r="EZ81" s="1"/>
      <c r="FI81" s="1"/>
      <c r="FJ81" s="1"/>
    </row>
    <row r="82" spans="1:166" x14ac:dyDescent="0.25">
      <c r="A82"/>
      <c r="J82"/>
      <c r="K82"/>
      <c r="AC82" s="49">
        <v>45451.364808263897</v>
      </c>
      <c r="AD82" s="60">
        <v>45448</v>
      </c>
      <c r="AE82" s="50">
        <v>3.3333333333333299</v>
      </c>
      <c r="AF82" s="51">
        <v>24.83</v>
      </c>
      <c r="AG82" s="51">
        <v>55.87</v>
      </c>
      <c r="AH82" s="51">
        <v>651</v>
      </c>
      <c r="AI82" s="51">
        <v>50.8</v>
      </c>
      <c r="AJ82" s="51">
        <v>22.8</v>
      </c>
      <c r="AK82" s="51">
        <v>766</v>
      </c>
      <c r="AL82" s="51">
        <v>6.5</v>
      </c>
      <c r="AM82" s="51">
        <v>121</v>
      </c>
      <c r="AN82" s="51">
        <v>326</v>
      </c>
      <c r="AO82" s="51">
        <v>321</v>
      </c>
      <c r="AP82" s="51">
        <v>10965</v>
      </c>
      <c r="AQ82" s="51">
        <v>25356</v>
      </c>
      <c r="AR82" s="51">
        <v>65269</v>
      </c>
      <c r="AS82" s="51">
        <v>27392</v>
      </c>
      <c r="AT82" s="51">
        <v>40378</v>
      </c>
      <c r="AU82" s="51">
        <v>26664</v>
      </c>
      <c r="AV82" s="51">
        <v>65535</v>
      </c>
      <c r="AW82" s="51">
        <v>60936</v>
      </c>
      <c r="AX82" s="52">
        <v>65535</v>
      </c>
      <c r="AY82" s="1"/>
      <c r="EZ82" s="1"/>
      <c r="FI82" s="1"/>
      <c r="FJ82" s="1"/>
    </row>
    <row r="83" spans="1:166" x14ac:dyDescent="0.25">
      <c r="A83"/>
      <c r="J83"/>
      <c r="K83"/>
      <c r="AC83" s="49">
        <v>45451.406500127297</v>
      </c>
      <c r="AD83" s="60">
        <v>45448</v>
      </c>
      <c r="AE83" s="50">
        <v>3.375</v>
      </c>
      <c r="AF83" s="51">
        <v>25.89</v>
      </c>
      <c r="AG83" s="51">
        <v>49.9</v>
      </c>
      <c r="AH83" s="51">
        <v>550</v>
      </c>
      <c r="AI83" s="51">
        <v>49.6</v>
      </c>
      <c r="AJ83" s="51">
        <v>23.4</v>
      </c>
      <c r="AK83" s="51">
        <v>786</v>
      </c>
      <c r="AL83" s="51">
        <v>6.6</v>
      </c>
      <c r="AM83" s="51">
        <v>125</v>
      </c>
      <c r="AN83" s="51">
        <v>336</v>
      </c>
      <c r="AO83" s="51">
        <v>330</v>
      </c>
      <c r="AP83" s="51">
        <v>10591</v>
      </c>
      <c r="AQ83" s="51">
        <v>22645</v>
      </c>
      <c r="AR83" s="51">
        <v>58356</v>
      </c>
      <c r="AS83" s="51">
        <v>25456</v>
      </c>
      <c r="AT83" s="51">
        <v>36744</v>
      </c>
      <c r="AU83" s="51">
        <v>24161</v>
      </c>
      <c r="AV83" s="51">
        <v>47054</v>
      </c>
      <c r="AW83" s="51">
        <v>54182</v>
      </c>
      <c r="AX83" s="52">
        <v>65535</v>
      </c>
      <c r="AY83" s="1"/>
      <c r="EZ83" s="1"/>
      <c r="FI83" s="1"/>
      <c r="FJ83" s="1"/>
    </row>
    <row r="84" spans="1:166" x14ac:dyDescent="0.25">
      <c r="A84"/>
      <c r="J84"/>
      <c r="K84"/>
      <c r="AC84" s="49">
        <v>45451.448192025498</v>
      </c>
      <c r="AD84" s="60">
        <v>45448</v>
      </c>
      <c r="AE84" s="50">
        <v>3.4166666666666701</v>
      </c>
      <c r="AF84" s="51">
        <v>25.96</v>
      </c>
      <c r="AG84" s="51">
        <v>47.45</v>
      </c>
      <c r="AH84" s="51">
        <v>449</v>
      </c>
      <c r="AI84" s="51">
        <v>49.6</v>
      </c>
      <c r="AJ84" s="51">
        <v>23.7</v>
      </c>
      <c r="AK84" s="51">
        <v>805</v>
      </c>
      <c r="AL84" s="51">
        <v>6.8</v>
      </c>
      <c r="AM84" s="51">
        <v>129</v>
      </c>
      <c r="AN84" s="51">
        <v>345</v>
      </c>
      <c r="AO84" s="51">
        <v>340</v>
      </c>
      <c r="AP84" s="51">
        <v>10238</v>
      </c>
      <c r="AQ84" s="51">
        <v>22797</v>
      </c>
      <c r="AR84" s="51">
        <v>58528</v>
      </c>
      <c r="AS84" s="51">
        <v>25500</v>
      </c>
      <c r="AT84" s="51">
        <v>37089</v>
      </c>
      <c r="AU84" s="51">
        <v>24322</v>
      </c>
      <c r="AV84" s="51">
        <v>47312</v>
      </c>
      <c r="AW84" s="51">
        <v>52743</v>
      </c>
      <c r="AX84" s="52">
        <v>65535</v>
      </c>
      <c r="AY84" s="1"/>
      <c r="EZ84" s="1"/>
      <c r="FI84" s="1"/>
      <c r="FJ84" s="1"/>
    </row>
    <row r="85" spans="1:166" x14ac:dyDescent="0.25">
      <c r="A85"/>
      <c r="J85"/>
      <c r="K85"/>
      <c r="AC85" s="49">
        <v>45451.489883530099</v>
      </c>
      <c r="AD85" s="60">
        <v>45448</v>
      </c>
      <c r="AE85" s="50">
        <v>3.4583333333333299</v>
      </c>
      <c r="AF85" s="51">
        <v>25.94</v>
      </c>
      <c r="AG85" s="51">
        <v>49.85</v>
      </c>
      <c r="AH85" s="51">
        <v>548</v>
      </c>
      <c r="AI85" s="51">
        <v>48.2</v>
      </c>
      <c r="AJ85" s="51">
        <v>23.8</v>
      </c>
      <c r="AK85" s="51">
        <v>805</v>
      </c>
      <c r="AL85" s="51">
        <v>6.8</v>
      </c>
      <c r="AM85" s="51">
        <v>129</v>
      </c>
      <c r="AN85" s="51">
        <v>345</v>
      </c>
      <c r="AO85" s="51">
        <v>340</v>
      </c>
      <c r="AP85" s="51">
        <v>7618</v>
      </c>
      <c r="AQ85" s="51">
        <v>18485</v>
      </c>
      <c r="AR85" s="51">
        <v>52928</v>
      </c>
      <c r="AS85" s="51">
        <v>17901</v>
      </c>
      <c r="AT85" s="51">
        <v>28327</v>
      </c>
      <c r="AU85" s="51">
        <v>14036</v>
      </c>
      <c r="AV85" s="51">
        <v>34734</v>
      </c>
      <c r="AW85" s="51">
        <v>36190</v>
      </c>
      <c r="AX85" s="52">
        <v>65535</v>
      </c>
      <c r="AY85" s="1"/>
      <c r="EZ85" s="1"/>
      <c r="FI85" s="1"/>
      <c r="FJ85" s="1"/>
    </row>
    <row r="86" spans="1:166" x14ac:dyDescent="0.25">
      <c r="A86"/>
      <c r="J86"/>
      <c r="K86"/>
      <c r="AC86" s="49">
        <v>45451.5315754861</v>
      </c>
      <c r="AD86" s="60">
        <v>45448</v>
      </c>
      <c r="AE86" s="50">
        <v>3.5</v>
      </c>
      <c r="AF86" s="51">
        <v>25.99</v>
      </c>
      <c r="AG86" s="51">
        <v>47.99</v>
      </c>
      <c r="AH86" s="51">
        <v>479</v>
      </c>
      <c r="AI86" s="51">
        <v>48.2</v>
      </c>
      <c r="AJ86" s="51">
        <v>23.9</v>
      </c>
      <c r="AK86" s="51">
        <v>794</v>
      </c>
      <c r="AL86" s="51">
        <v>7</v>
      </c>
      <c r="AM86" s="51">
        <v>127</v>
      </c>
      <c r="AN86" s="51">
        <v>340</v>
      </c>
      <c r="AO86" s="51">
        <v>334</v>
      </c>
      <c r="AP86" s="51">
        <v>6275</v>
      </c>
      <c r="AQ86" s="51">
        <v>16360</v>
      </c>
      <c r="AR86" s="51">
        <v>49973</v>
      </c>
      <c r="AS86" s="51">
        <v>14498</v>
      </c>
      <c r="AT86" s="51">
        <v>24855</v>
      </c>
      <c r="AU86" s="51">
        <v>10074</v>
      </c>
      <c r="AV86" s="51">
        <v>29840</v>
      </c>
      <c r="AW86" s="51">
        <v>29585</v>
      </c>
      <c r="AX86" s="52">
        <v>65535</v>
      </c>
      <c r="AY86" s="1"/>
      <c r="EZ86" s="1"/>
      <c r="FI86" s="1"/>
      <c r="FJ86" s="1"/>
    </row>
    <row r="87" spans="1:166" x14ac:dyDescent="0.25">
      <c r="A87"/>
      <c r="J87"/>
      <c r="K87"/>
      <c r="AC87" s="49">
        <v>45451.573268078697</v>
      </c>
      <c r="AD87" s="60">
        <v>45448</v>
      </c>
      <c r="AE87" s="50">
        <v>3.5416666666666701</v>
      </c>
      <c r="AF87" s="51">
        <v>26.35</v>
      </c>
      <c r="AG87" s="51">
        <v>49.08</v>
      </c>
      <c r="AH87" s="51">
        <v>802</v>
      </c>
      <c r="AI87" s="51">
        <v>46.6</v>
      </c>
      <c r="AJ87" s="51">
        <v>24</v>
      </c>
      <c r="AK87" s="51">
        <v>774</v>
      </c>
      <c r="AL87" s="51">
        <v>7.1</v>
      </c>
      <c r="AM87" s="51">
        <v>123</v>
      </c>
      <c r="AN87" s="51">
        <v>330</v>
      </c>
      <c r="AO87" s="51">
        <v>325</v>
      </c>
      <c r="AP87" s="51">
        <v>5719</v>
      </c>
      <c r="AQ87" s="51">
        <v>15481</v>
      </c>
      <c r="AR87" s="51">
        <v>49013</v>
      </c>
      <c r="AS87" s="51">
        <v>13171</v>
      </c>
      <c r="AT87" s="51">
        <v>23244</v>
      </c>
      <c r="AU87" s="51">
        <v>8452</v>
      </c>
      <c r="AV87" s="51">
        <v>27614</v>
      </c>
      <c r="AW87" s="51">
        <v>27290</v>
      </c>
      <c r="AX87" s="52">
        <v>65535</v>
      </c>
      <c r="AY87" s="1"/>
      <c r="EZ87" s="1"/>
      <c r="FI87" s="1"/>
      <c r="FJ87" s="1"/>
    </row>
    <row r="88" spans="1:166" x14ac:dyDescent="0.25">
      <c r="A88"/>
      <c r="J88"/>
      <c r="K88"/>
      <c r="AC88" s="49">
        <v>45451.614960011597</v>
      </c>
      <c r="AD88" s="60">
        <v>45448</v>
      </c>
      <c r="AE88" s="50">
        <v>3.5833333333333299</v>
      </c>
      <c r="AF88" s="51">
        <v>26.39</v>
      </c>
      <c r="AG88" s="51">
        <v>49.8</v>
      </c>
      <c r="AH88" s="51">
        <v>945</v>
      </c>
      <c r="AI88" s="51">
        <v>37.799999999999997</v>
      </c>
      <c r="AJ88" s="51">
        <v>24.2</v>
      </c>
      <c r="AK88" s="51">
        <v>730</v>
      </c>
      <c r="AL88" s="51">
        <v>7.6</v>
      </c>
      <c r="AM88" s="51">
        <v>113</v>
      </c>
      <c r="AN88" s="51">
        <v>309</v>
      </c>
      <c r="AO88" s="51">
        <v>303</v>
      </c>
      <c r="AP88" s="51">
        <v>6078</v>
      </c>
      <c r="AQ88" s="51">
        <v>15917</v>
      </c>
      <c r="AR88" s="51">
        <v>49570</v>
      </c>
      <c r="AS88" s="51">
        <v>13891</v>
      </c>
      <c r="AT88" s="51">
        <v>24068</v>
      </c>
      <c r="AU88" s="51">
        <v>9222</v>
      </c>
      <c r="AV88" s="51">
        <v>28742</v>
      </c>
      <c r="AW88" s="51">
        <v>28741</v>
      </c>
      <c r="AX88" s="52">
        <v>65535</v>
      </c>
      <c r="AY88" s="1"/>
      <c r="EZ88" s="1"/>
      <c r="FI88" s="1"/>
      <c r="FJ88" s="1"/>
    </row>
    <row r="89" spans="1:166" x14ac:dyDescent="0.25">
      <c r="A89"/>
      <c r="J89"/>
      <c r="K89"/>
      <c r="AC89" s="49">
        <v>45451.656651967598</v>
      </c>
      <c r="AD89" s="60">
        <v>45448</v>
      </c>
      <c r="AE89" s="50">
        <v>3.625</v>
      </c>
      <c r="AF89" s="51">
        <v>26.09</v>
      </c>
      <c r="AG89" s="51">
        <v>47.69</v>
      </c>
      <c r="AH89" s="51">
        <v>518</v>
      </c>
      <c r="AI89" s="51">
        <v>33.6</v>
      </c>
      <c r="AJ89" s="51">
        <v>24.1</v>
      </c>
      <c r="AK89" s="51">
        <v>663</v>
      </c>
      <c r="AL89" s="51">
        <v>7.9</v>
      </c>
      <c r="AM89" s="51">
        <v>99</v>
      </c>
      <c r="AN89" s="51">
        <v>276</v>
      </c>
      <c r="AO89" s="51">
        <v>271</v>
      </c>
      <c r="AP89" s="51">
        <v>5360</v>
      </c>
      <c r="AQ89" s="51">
        <v>14933</v>
      </c>
      <c r="AR89" s="51">
        <v>48466</v>
      </c>
      <c r="AS89" s="51">
        <v>12447</v>
      </c>
      <c r="AT89" s="51">
        <v>22447</v>
      </c>
      <c r="AU89" s="51">
        <v>7531</v>
      </c>
      <c r="AV89" s="51">
        <v>26817</v>
      </c>
      <c r="AW89" s="51">
        <v>26413</v>
      </c>
      <c r="AX89" s="52">
        <v>65535</v>
      </c>
      <c r="AY89" s="1"/>
      <c r="EZ89" s="1"/>
      <c r="FI89" s="1"/>
      <c r="FJ89" s="1"/>
    </row>
    <row r="90" spans="1:166" x14ac:dyDescent="0.25">
      <c r="A90"/>
      <c r="J90"/>
      <c r="K90"/>
      <c r="AC90" s="49">
        <v>45451.698343865697</v>
      </c>
      <c r="AD90" s="60">
        <v>45448</v>
      </c>
      <c r="AE90" s="50">
        <v>3.6666666666666701</v>
      </c>
      <c r="AF90" s="51">
        <v>26.04</v>
      </c>
      <c r="AG90" s="51">
        <v>46.88</v>
      </c>
      <c r="AH90" s="51">
        <v>436</v>
      </c>
      <c r="AI90" s="51">
        <v>47.7</v>
      </c>
      <c r="AJ90" s="51">
        <v>24.5</v>
      </c>
      <c r="AK90" s="51">
        <v>753</v>
      </c>
      <c r="AL90" s="51">
        <v>7</v>
      </c>
      <c r="AM90" s="51">
        <v>118</v>
      </c>
      <c r="AN90" s="51">
        <v>320</v>
      </c>
      <c r="AO90" s="51">
        <v>314</v>
      </c>
      <c r="AP90" s="51">
        <v>4677</v>
      </c>
      <c r="AQ90" s="51">
        <v>14172</v>
      </c>
      <c r="AR90" s="51">
        <v>47520</v>
      </c>
      <c r="AS90" s="51">
        <v>11251</v>
      </c>
      <c r="AT90" s="51">
        <v>21034</v>
      </c>
      <c r="AU90" s="51">
        <v>5875</v>
      </c>
      <c r="AV90" s="51">
        <v>24781</v>
      </c>
      <c r="AW90" s="51">
        <v>23745</v>
      </c>
      <c r="AX90" s="52">
        <v>65535</v>
      </c>
      <c r="AY90" s="1"/>
      <c r="EZ90" s="1"/>
      <c r="FI90" s="1"/>
      <c r="FJ90" s="1"/>
    </row>
    <row r="91" spans="1:166" x14ac:dyDescent="0.25">
      <c r="A91"/>
      <c r="J91"/>
      <c r="K91"/>
      <c r="AC91" s="49">
        <v>45451.740035891198</v>
      </c>
      <c r="AD91" s="60">
        <v>45448</v>
      </c>
      <c r="AE91" s="50">
        <v>3.7083333333333299</v>
      </c>
      <c r="AF91" s="51">
        <v>26.08</v>
      </c>
      <c r="AG91" s="51">
        <v>45.9</v>
      </c>
      <c r="AH91" s="51">
        <v>444</v>
      </c>
      <c r="AI91" s="51">
        <v>47.7</v>
      </c>
      <c r="AJ91" s="51">
        <v>24</v>
      </c>
      <c r="AK91" s="51">
        <v>770</v>
      </c>
      <c r="AL91" s="51">
        <v>6.9</v>
      </c>
      <c r="AM91" s="51">
        <v>122</v>
      </c>
      <c r="AN91" s="51">
        <v>328</v>
      </c>
      <c r="AO91" s="51">
        <v>323</v>
      </c>
      <c r="AP91" s="51">
        <v>4873</v>
      </c>
      <c r="AQ91" s="51">
        <v>14242</v>
      </c>
      <c r="AR91" s="51">
        <v>47193</v>
      </c>
      <c r="AS91" s="51">
        <v>11504</v>
      </c>
      <c r="AT91" s="51">
        <v>21428</v>
      </c>
      <c r="AU91" s="51">
        <v>6581</v>
      </c>
      <c r="AV91" s="51">
        <v>25603</v>
      </c>
      <c r="AW91" s="51">
        <v>24939</v>
      </c>
      <c r="AX91" s="52">
        <v>65535</v>
      </c>
      <c r="AY91" s="1"/>
    </row>
    <row r="92" spans="1:166" x14ac:dyDescent="0.25">
      <c r="A92"/>
      <c r="J92"/>
      <c r="K92"/>
      <c r="AC92" s="49">
        <v>45451.781727963004</v>
      </c>
      <c r="AD92" s="60">
        <v>45448</v>
      </c>
      <c r="AE92" s="50">
        <v>3.75</v>
      </c>
      <c r="AF92" s="51">
        <v>26.13</v>
      </c>
      <c r="AG92" s="51">
        <v>47.45</v>
      </c>
      <c r="AH92" s="51">
        <v>546</v>
      </c>
      <c r="AI92" s="51">
        <v>48.1</v>
      </c>
      <c r="AJ92" s="51">
        <v>23.8</v>
      </c>
      <c r="AK92" s="51">
        <v>777</v>
      </c>
      <c r="AL92" s="51">
        <v>7</v>
      </c>
      <c r="AM92" s="51">
        <v>123</v>
      </c>
      <c r="AN92" s="51">
        <v>331</v>
      </c>
      <c r="AO92" s="51">
        <v>326</v>
      </c>
      <c r="AP92" s="51">
        <v>5241</v>
      </c>
      <c r="AQ92" s="51">
        <v>12601</v>
      </c>
      <c r="AR92" s="51">
        <v>59158</v>
      </c>
      <c r="AS92" s="51">
        <v>9629</v>
      </c>
      <c r="AT92" s="51">
        <v>21666</v>
      </c>
      <c r="AU92" s="51">
        <v>4828</v>
      </c>
      <c r="AV92" s="51">
        <v>24765</v>
      </c>
      <c r="AW92" s="51">
        <v>20437</v>
      </c>
      <c r="AX92" s="52">
        <v>65535</v>
      </c>
      <c r="AY92" s="1"/>
    </row>
    <row r="93" spans="1:166" x14ac:dyDescent="0.25">
      <c r="A93"/>
      <c r="J93"/>
      <c r="K93"/>
      <c r="AC93" s="49">
        <v>45451.823419953696</v>
      </c>
      <c r="AD93" s="60">
        <v>45448</v>
      </c>
      <c r="AE93" s="50">
        <v>3.7916666666666701</v>
      </c>
      <c r="AF93" s="51">
        <v>25.82</v>
      </c>
      <c r="AG93" s="51">
        <v>49.58</v>
      </c>
      <c r="AH93" s="51">
        <v>602</v>
      </c>
      <c r="AI93" s="51">
        <v>47.2</v>
      </c>
      <c r="AJ93" s="51">
        <v>23.9</v>
      </c>
      <c r="AK93" s="51">
        <v>775</v>
      </c>
      <c r="AL93" s="51">
        <v>7.1</v>
      </c>
      <c r="AM93" s="51">
        <v>123</v>
      </c>
      <c r="AN93" s="51">
        <v>331</v>
      </c>
      <c r="AO93" s="51">
        <v>325</v>
      </c>
      <c r="AP93" s="51">
        <v>4781</v>
      </c>
      <c r="AQ93" s="51">
        <v>11998</v>
      </c>
      <c r="AR93" s="51">
        <v>57891</v>
      </c>
      <c r="AS93" s="51">
        <v>8640</v>
      </c>
      <c r="AT93" s="51">
        <v>20248</v>
      </c>
      <c r="AU93" s="51">
        <v>3563</v>
      </c>
      <c r="AV93" s="51">
        <v>23137</v>
      </c>
      <c r="AW93" s="51">
        <v>18154</v>
      </c>
      <c r="AX93" s="52">
        <v>65535</v>
      </c>
      <c r="AY93" s="1"/>
    </row>
    <row r="94" spans="1:166" x14ac:dyDescent="0.25">
      <c r="A94"/>
      <c r="J94"/>
      <c r="K94"/>
      <c r="AC94" s="49">
        <v>45451.865112071799</v>
      </c>
      <c r="AD94" s="60">
        <v>45448</v>
      </c>
      <c r="AE94" s="50">
        <v>3.8333333333333299</v>
      </c>
      <c r="AF94" s="51">
        <v>25.5</v>
      </c>
      <c r="AG94" s="51">
        <v>49.21</v>
      </c>
      <c r="AH94" s="51">
        <v>399</v>
      </c>
      <c r="AI94" s="51">
        <v>46</v>
      </c>
      <c r="AJ94" s="51">
        <v>23.8</v>
      </c>
      <c r="AK94" s="51">
        <v>743</v>
      </c>
      <c r="AL94" s="51">
        <v>7.2</v>
      </c>
      <c r="AM94" s="51">
        <v>116</v>
      </c>
      <c r="AN94" s="51">
        <v>315</v>
      </c>
      <c r="AO94" s="51">
        <v>310</v>
      </c>
      <c r="AP94" s="51">
        <v>34</v>
      </c>
      <c r="AQ94" s="51">
        <v>57</v>
      </c>
      <c r="AR94" s="51">
        <v>75</v>
      </c>
      <c r="AS94" s="51">
        <v>83</v>
      </c>
      <c r="AT94" s="51">
        <v>74</v>
      </c>
      <c r="AU94" s="51">
        <v>69</v>
      </c>
      <c r="AV94" s="51">
        <v>90</v>
      </c>
      <c r="AW94" s="51">
        <v>132</v>
      </c>
      <c r="AX94" s="52">
        <v>294</v>
      </c>
      <c r="AY94" s="1"/>
    </row>
    <row r="95" spans="1:166" x14ac:dyDescent="0.25">
      <c r="A95"/>
      <c r="J95"/>
      <c r="K95"/>
      <c r="AC95" s="49">
        <v>45451.9068041551</v>
      </c>
      <c r="AD95" s="60">
        <v>45448</v>
      </c>
      <c r="AE95" s="50">
        <v>3.875</v>
      </c>
      <c r="AF95" s="51">
        <v>24.31</v>
      </c>
      <c r="AG95" s="51">
        <v>54.11</v>
      </c>
      <c r="AH95" s="51">
        <v>396</v>
      </c>
      <c r="AI95" s="51">
        <v>44</v>
      </c>
      <c r="AJ95" s="51">
        <v>23.5</v>
      </c>
      <c r="AK95" s="51">
        <v>730</v>
      </c>
      <c r="AL95" s="51">
        <v>7.3</v>
      </c>
      <c r="AM95" s="51">
        <v>113</v>
      </c>
      <c r="AN95" s="51">
        <v>309</v>
      </c>
      <c r="AO95" s="51">
        <v>303</v>
      </c>
      <c r="AP95" s="51">
        <v>0</v>
      </c>
      <c r="AQ95" s="51">
        <v>0</v>
      </c>
      <c r="AR95" s="51">
        <v>0</v>
      </c>
      <c r="AS95" s="51">
        <v>0</v>
      </c>
      <c r="AT95" s="51">
        <v>0</v>
      </c>
      <c r="AU95" s="51">
        <v>0</v>
      </c>
      <c r="AV95" s="51">
        <v>0</v>
      </c>
      <c r="AW95" s="51">
        <v>0</v>
      </c>
      <c r="AX95" s="52">
        <v>0</v>
      </c>
      <c r="AY95" s="1"/>
    </row>
    <row r="96" spans="1:166" x14ac:dyDescent="0.25">
      <c r="A96"/>
      <c r="J96"/>
      <c r="K96"/>
      <c r="AC96" s="49">
        <v>45451.948497013902</v>
      </c>
      <c r="AD96" s="60">
        <v>45448</v>
      </c>
      <c r="AE96" s="50">
        <v>3.9166666666666701</v>
      </c>
      <c r="AF96" s="51">
        <v>24.12</v>
      </c>
      <c r="AG96" s="51">
        <v>57.22</v>
      </c>
      <c r="AH96" s="51">
        <v>485</v>
      </c>
      <c r="AI96" s="51">
        <v>44</v>
      </c>
      <c r="AJ96" s="51">
        <v>23.2</v>
      </c>
      <c r="AK96" s="51">
        <v>726</v>
      </c>
      <c r="AL96" s="51">
        <v>7.4</v>
      </c>
      <c r="AM96" s="51">
        <v>113</v>
      </c>
      <c r="AN96" s="51">
        <v>307</v>
      </c>
      <c r="AO96" s="51">
        <v>301</v>
      </c>
      <c r="AP96" s="51">
        <v>8</v>
      </c>
      <c r="AQ96" s="51">
        <v>15</v>
      </c>
      <c r="AR96" s="51">
        <v>20</v>
      </c>
      <c r="AS96" s="51">
        <v>42</v>
      </c>
      <c r="AT96" s="51">
        <v>67</v>
      </c>
      <c r="AU96" s="51">
        <v>109</v>
      </c>
      <c r="AV96" s="51">
        <v>161</v>
      </c>
      <c r="AW96" s="51">
        <v>139</v>
      </c>
      <c r="AX96" s="52">
        <v>210</v>
      </c>
      <c r="AY96" s="1"/>
    </row>
    <row r="97" spans="1:51" x14ac:dyDescent="0.25">
      <c r="A97"/>
      <c r="J97"/>
      <c r="K97"/>
      <c r="AC97" s="49">
        <v>45451.9901891435</v>
      </c>
      <c r="AD97" s="60">
        <v>45448</v>
      </c>
      <c r="AE97" s="50">
        <v>3.9583333333333299</v>
      </c>
      <c r="AF97" s="51">
        <v>23.66</v>
      </c>
      <c r="AG97" s="51">
        <v>59.65</v>
      </c>
      <c r="AH97" s="51">
        <v>449</v>
      </c>
      <c r="AI97" s="51">
        <v>43.7</v>
      </c>
      <c r="AJ97" s="51">
        <v>23.1</v>
      </c>
      <c r="AK97" s="51">
        <v>719</v>
      </c>
      <c r="AL97" s="51">
        <v>7.4</v>
      </c>
      <c r="AM97" s="51">
        <v>111</v>
      </c>
      <c r="AN97" s="51">
        <v>304</v>
      </c>
      <c r="AO97" s="51">
        <v>298</v>
      </c>
      <c r="AP97" s="51">
        <v>6</v>
      </c>
      <c r="AQ97" s="51">
        <v>12</v>
      </c>
      <c r="AR97" s="51">
        <v>16</v>
      </c>
      <c r="AS97" s="51">
        <v>36</v>
      </c>
      <c r="AT97" s="51">
        <v>56</v>
      </c>
      <c r="AU97" s="51">
        <v>94</v>
      </c>
      <c r="AV97" s="51">
        <v>135</v>
      </c>
      <c r="AW97" s="51">
        <v>121</v>
      </c>
      <c r="AX97" s="52">
        <v>182</v>
      </c>
      <c r="AY97" s="1"/>
    </row>
    <row r="98" spans="1:51" x14ac:dyDescent="0.25">
      <c r="A98"/>
      <c r="J98"/>
      <c r="K98"/>
      <c r="AC98" s="49">
        <v>45452.031881192102</v>
      </c>
      <c r="AD98" s="60">
        <v>45452</v>
      </c>
      <c r="AE98" s="50">
        <v>4</v>
      </c>
      <c r="AF98" s="51">
        <v>24.14</v>
      </c>
      <c r="AG98" s="51">
        <v>59.15</v>
      </c>
      <c r="AH98" s="51">
        <v>579</v>
      </c>
      <c r="AI98" s="51">
        <v>44</v>
      </c>
      <c r="AJ98" s="51">
        <v>22.9</v>
      </c>
      <c r="AK98" s="51">
        <v>713</v>
      </c>
      <c r="AL98" s="51">
        <v>7.4</v>
      </c>
      <c r="AM98" s="51">
        <v>110</v>
      </c>
      <c r="AN98" s="51">
        <v>301</v>
      </c>
      <c r="AO98" s="51">
        <v>295</v>
      </c>
      <c r="AP98" s="51">
        <v>0</v>
      </c>
      <c r="AQ98" s="51">
        <v>0</v>
      </c>
      <c r="AR98" s="51">
        <v>0</v>
      </c>
      <c r="AS98" s="51">
        <v>0</v>
      </c>
      <c r="AT98" s="51">
        <v>0</v>
      </c>
      <c r="AU98" s="51">
        <v>0</v>
      </c>
      <c r="AV98" s="51">
        <v>0</v>
      </c>
      <c r="AW98" s="51">
        <v>0</v>
      </c>
      <c r="AX98" s="52">
        <v>0</v>
      </c>
      <c r="AY98" s="1"/>
    </row>
    <row r="99" spans="1:51" x14ac:dyDescent="0.25">
      <c r="A99"/>
      <c r="J99"/>
      <c r="K99"/>
      <c r="AC99" s="49">
        <v>45452.073573310197</v>
      </c>
      <c r="AD99" s="60">
        <v>45448</v>
      </c>
      <c r="AE99" s="50">
        <v>4.0416666666666696</v>
      </c>
      <c r="AF99" s="51">
        <v>24.38</v>
      </c>
      <c r="AG99" s="51">
        <v>59.42</v>
      </c>
      <c r="AH99" s="51">
        <v>757</v>
      </c>
      <c r="AI99" s="51">
        <v>44</v>
      </c>
      <c r="AJ99" s="51">
        <v>23</v>
      </c>
      <c r="AK99" s="51">
        <v>710</v>
      </c>
      <c r="AL99" s="51">
        <v>7.4</v>
      </c>
      <c r="AM99" s="51">
        <v>109</v>
      </c>
      <c r="AN99" s="51">
        <v>299</v>
      </c>
      <c r="AO99" s="51">
        <v>293</v>
      </c>
      <c r="AP99" s="51">
        <v>0</v>
      </c>
      <c r="AQ99" s="51">
        <v>0</v>
      </c>
      <c r="AR99" s="51">
        <v>0</v>
      </c>
      <c r="AS99" s="51">
        <v>0</v>
      </c>
      <c r="AT99" s="51">
        <v>0</v>
      </c>
      <c r="AU99" s="51">
        <v>0</v>
      </c>
      <c r="AV99" s="51">
        <v>0</v>
      </c>
      <c r="AW99" s="51">
        <v>0</v>
      </c>
      <c r="AX99" s="52">
        <v>0</v>
      </c>
      <c r="AY99" s="1"/>
    </row>
    <row r="100" spans="1:51" x14ac:dyDescent="0.25">
      <c r="A100"/>
      <c r="J100"/>
      <c r="K100"/>
      <c r="AC100" s="49">
        <v>45452.115265544002</v>
      </c>
      <c r="AD100" s="60">
        <v>45448</v>
      </c>
      <c r="AE100" s="50">
        <v>4.0833333333333304</v>
      </c>
      <c r="AF100" s="51">
        <v>24.27</v>
      </c>
      <c r="AG100" s="51">
        <v>58.92</v>
      </c>
      <c r="AH100" s="51">
        <v>723</v>
      </c>
      <c r="AI100" s="51">
        <v>43.8</v>
      </c>
      <c r="AJ100" s="51">
        <v>23.2</v>
      </c>
      <c r="AK100" s="51">
        <v>707</v>
      </c>
      <c r="AL100" s="51">
        <v>7.4</v>
      </c>
      <c r="AM100" s="51">
        <v>109</v>
      </c>
      <c r="AN100" s="51">
        <v>298</v>
      </c>
      <c r="AO100" s="51">
        <v>292</v>
      </c>
      <c r="AP100" s="51">
        <v>0</v>
      </c>
      <c r="AQ100" s="51">
        <v>0</v>
      </c>
      <c r="AR100" s="51">
        <v>0</v>
      </c>
      <c r="AS100" s="51">
        <v>0</v>
      </c>
      <c r="AT100" s="51">
        <v>0</v>
      </c>
      <c r="AU100" s="51">
        <v>0</v>
      </c>
      <c r="AV100" s="51">
        <v>0</v>
      </c>
      <c r="AW100" s="51">
        <v>0</v>
      </c>
      <c r="AX100" s="52">
        <v>0</v>
      </c>
      <c r="AY100" s="1"/>
    </row>
    <row r="101" spans="1:51" x14ac:dyDescent="0.25">
      <c r="A101"/>
      <c r="J101"/>
      <c r="K101"/>
      <c r="AC101" s="49">
        <v>45452.156957685198</v>
      </c>
      <c r="AD101" s="60">
        <v>45448</v>
      </c>
      <c r="AE101" s="50">
        <v>4.125</v>
      </c>
      <c r="AF101" s="51">
        <v>24.39</v>
      </c>
      <c r="AG101" s="51">
        <v>60.07</v>
      </c>
      <c r="AH101" s="51">
        <v>802</v>
      </c>
      <c r="AI101" s="51">
        <v>41.3</v>
      </c>
      <c r="AJ101" s="51">
        <v>23.3</v>
      </c>
      <c r="AK101" s="51">
        <v>702</v>
      </c>
      <c r="AL101" s="51">
        <v>7.3</v>
      </c>
      <c r="AM101" s="51">
        <v>108</v>
      </c>
      <c r="AN101" s="51">
        <v>295</v>
      </c>
      <c r="AO101" s="51">
        <v>290</v>
      </c>
      <c r="AP101" s="51">
        <v>0</v>
      </c>
      <c r="AQ101" s="51">
        <v>0</v>
      </c>
      <c r="AR101" s="51">
        <v>0</v>
      </c>
      <c r="AS101" s="51">
        <v>0</v>
      </c>
      <c r="AT101" s="51">
        <v>0</v>
      </c>
      <c r="AU101" s="51">
        <v>0</v>
      </c>
      <c r="AV101" s="51">
        <v>0</v>
      </c>
      <c r="AW101" s="51">
        <v>0</v>
      </c>
      <c r="AX101" s="52">
        <v>0</v>
      </c>
      <c r="AY101" s="1"/>
    </row>
    <row r="102" spans="1:51" x14ac:dyDescent="0.25">
      <c r="A102"/>
      <c r="J102"/>
      <c r="K102"/>
      <c r="AC102" s="49">
        <v>45452.198649849503</v>
      </c>
      <c r="AD102" s="60">
        <v>45448</v>
      </c>
      <c r="AE102" s="50">
        <v>4.1666666666666696</v>
      </c>
      <c r="AF102" s="51">
        <v>24.34</v>
      </c>
      <c r="AG102" s="51">
        <v>61.64</v>
      </c>
      <c r="AH102" s="51">
        <v>788</v>
      </c>
      <c r="AI102" s="51">
        <v>40.6</v>
      </c>
      <c r="AJ102" s="51">
        <v>23.3</v>
      </c>
      <c r="AK102" s="51">
        <v>695</v>
      </c>
      <c r="AL102" s="51">
        <v>7.3</v>
      </c>
      <c r="AM102" s="51">
        <v>106</v>
      </c>
      <c r="AN102" s="51">
        <v>292</v>
      </c>
      <c r="AO102" s="51">
        <v>286</v>
      </c>
      <c r="AP102" s="51">
        <v>1</v>
      </c>
      <c r="AQ102" s="51">
        <v>5</v>
      </c>
      <c r="AR102" s="51">
        <v>8</v>
      </c>
      <c r="AS102" s="51">
        <v>9</v>
      </c>
      <c r="AT102" s="51">
        <v>8</v>
      </c>
      <c r="AU102" s="51">
        <v>7</v>
      </c>
      <c r="AV102" s="51">
        <v>11</v>
      </c>
      <c r="AW102" s="51">
        <v>15</v>
      </c>
      <c r="AX102" s="52">
        <v>35</v>
      </c>
      <c r="AY102" s="1"/>
    </row>
    <row r="103" spans="1:51" x14ac:dyDescent="0.25">
      <c r="A103"/>
      <c r="J103"/>
      <c r="K103"/>
      <c r="AC103" s="49">
        <v>45452.2403421528</v>
      </c>
      <c r="AD103" s="60">
        <v>45448</v>
      </c>
      <c r="AE103" s="50">
        <v>4.2083333333333304</v>
      </c>
      <c r="AF103" s="51">
        <v>24.32</v>
      </c>
      <c r="AG103" s="51">
        <v>63.04</v>
      </c>
      <c r="AH103" s="51">
        <v>802</v>
      </c>
      <c r="AI103" s="51">
        <v>41.3</v>
      </c>
      <c r="AJ103" s="51">
        <v>23.4</v>
      </c>
      <c r="AK103" s="51">
        <v>690</v>
      </c>
      <c r="AL103" s="51">
        <v>7.2</v>
      </c>
      <c r="AM103" s="51">
        <v>105</v>
      </c>
      <c r="AN103" s="51">
        <v>290</v>
      </c>
      <c r="AO103" s="51">
        <v>284</v>
      </c>
      <c r="AP103" s="51">
        <v>30</v>
      </c>
      <c r="AQ103" s="51">
        <v>45</v>
      </c>
      <c r="AR103" s="51">
        <v>60</v>
      </c>
      <c r="AS103" s="51">
        <v>75</v>
      </c>
      <c r="AT103" s="51">
        <v>82</v>
      </c>
      <c r="AU103" s="51">
        <v>82</v>
      </c>
      <c r="AV103" s="51">
        <v>102</v>
      </c>
      <c r="AW103" s="51">
        <v>132</v>
      </c>
      <c r="AX103" s="52">
        <v>270</v>
      </c>
      <c r="AY103" s="1"/>
    </row>
    <row r="104" spans="1:51" x14ac:dyDescent="0.25">
      <c r="A104"/>
      <c r="J104"/>
      <c r="K104"/>
      <c r="AC104" s="49">
        <v>45452.2820343403</v>
      </c>
      <c r="AD104" s="60">
        <v>45448</v>
      </c>
      <c r="AE104" s="50">
        <v>4.25</v>
      </c>
      <c r="AF104" s="51">
        <v>24.35</v>
      </c>
      <c r="AG104" s="51">
        <v>63.31</v>
      </c>
      <c r="AH104" s="51">
        <v>748</v>
      </c>
      <c r="AI104" s="51">
        <v>40.6</v>
      </c>
      <c r="AJ104" s="51">
        <v>23.5</v>
      </c>
      <c r="AK104" s="51">
        <v>684</v>
      </c>
      <c r="AL104" s="51">
        <v>7.2</v>
      </c>
      <c r="AM104" s="51">
        <v>104</v>
      </c>
      <c r="AN104" s="51">
        <v>287</v>
      </c>
      <c r="AO104" s="51">
        <v>281</v>
      </c>
      <c r="AP104" s="51">
        <v>161</v>
      </c>
      <c r="AQ104" s="51">
        <v>232</v>
      </c>
      <c r="AR104" s="51">
        <v>301</v>
      </c>
      <c r="AS104" s="51">
        <v>376</v>
      </c>
      <c r="AT104" s="51">
        <v>424</v>
      </c>
      <c r="AU104" s="51">
        <v>437</v>
      </c>
      <c r="AV104" s="51">
        <v>515</v>
      </c>
      <c r="AW104" s="51">
        <v>662</v>
      </c>
      <c r="AX104" s="52">
        <v>1317</v>
      </c>
      <c r="AY104" s="1"/>
    </row>
    <row r="105" spans="1:51" x14ac:dyDescent="0.25">
      <c r="A105"/>
      <c r="J105"/>
      <c r="K105"/>
      <c r="AC105" s="49">
        <v>45452.3237272685</v>
      </c>
      <c r="AD105" s="60">
        <v>45448</v>
      </c>
      <c r="AE105" s="50">
        <v>4.2916666666666696</v>
      </c>
      <c r="AF105" s="51">
        <v>24.72</v>
      </c>
      <c r="AG105" s="51">
        <v>61.88</v>
      </c>
      <c r="AH105" s="51">
        <v>643</v>
      </c>
      <c r="AI105" s="51">
        <v>38.799999999999997</v>
      </c>
      <c r="AJ105" s="51">
        <v>23.5</v>
      </c>
      <c r="AK105" s="51">
        <v>665</v>
      </c>
      <c r="AL105" s="51">
        <v>7.1</v>
      </c>
      <c r="AM105" s="51">
        <v>100</v>
      </c>
      <c r="AN105" s="51">
        <v>277</v>
      </c>
      <c r="AO105" s="51">
        <v>272</v>
      </c>
      <c r="AP105" s="51">
        <v>5305</v>
      </c>
      <c r="AQ105" s="51">
        <v>7601</v>
      </c>
      <c r="AR105" s="51">
        <v>10281</v>
      </c>
      <c r="AS105" s="51">
        <v>13619</v>
      </c>
      <c r="AT105" s="51">
        <v>15652</v>
      </c>
      <c r="AU105" s="51">
        <v>17362</v>
      </c>
      <c r="AV105" s="51">
        <v>21226</v>
      </c>
      <c r="AW105" s="51">
        <v>30258</v>
      </c>
      <c r="AX105" s="52">
        <v>46746</v>
      </c>
      <c r="AY105" s="1"/>
    </row>
    <row r="106" spans="1:51" x14ac:dyDescent="0.25">
      <c r="A106"/>
      <c r="J106"/>
      <c r="K106"/>
      <c r="AC106" s="49">
        <v>45452.365419583301</v>
      </c>
      <c r="AD106" s="60">
        <v>45448</v>
      </c>
      <c r="AE106" s="50">
        <v>4.3333333333333304</v>
      </c>
      <c r="AF106" s="51">
        <v>24.65</v>
      </c>
      <c r="AG106" s="51">
        <v>58.5</v>
      </c>
      <c r="AH106" s="51">
        <v>639</v>
      </c>
      <c r="AI106" s="51">
        <v>38.5</v>
      </c>
      <c r="AJ106" s="51">
        <v>23.5</v>
      </c>
      <c r="AK106" s="51">
        <v>654</v>
      </c>
      <c r="AL106" s="51">
        <v>7.1</v>
      </c>
      <c r="AM106" s="51">
        <v>98</v>
      </c>
      <c r="AN106" s="51">
        <v>272</v>
      </c>
      <c r="AO106" s="51">
        <v>266</v>
      </c>
      <c r="AP106" s="51">
        <v>7001</v>
      </c>
      <c r="AQ106" s="51">
        <v>14972</v>
      </c>
      <c r="AR106" s="51">
        <v>64287</v>
      </c>
      <c r="AS106" s="51">
        <v>11796</v>
      </c>
      <c r="AT106" s="51">
        <v>25818</v>
      </c>
      <c r="AU106" s="51">
        <v>8196</v>
      </c>
      <c r="AV106" s="51">
        <v>48504</v>
      </c>
      <c r="AW106" s="51">
        <v>27854</v>
      </c>
      <c r="AX106" s="52">
        <v>65535</v>
      </c>
      <c r="AY106" s="1"/>
    </row>
    <row r="107" spans="1:51" x14ac:dyDescent="0.25">
      <c r="A107"/>
      <c r="J107"/>
      <c r="K107"/>
      <c r="AC107" s="49">
        <v>45452.407111828703</v>
      </c>
      <c r="AD107" s="60">
        <v>45448</v>
      </c>
      <c r="AE107" s="50">
        <v>4.375</v>
      </c>
      <c r="AF107" s="51">
        <v>25.65</v>
      </c>
      <c r="AG107" s="51">
        <v>54.72</v>
      </c>
      <c r="AH107" s="51">
        <v>678</v>
      </c>
      <c r="AI107" s="51">
        <v>35.6</v>
      </c>
      <c r="AJ107" s="51">
        <v>23.9</v>
      </c>
      <c r="AK107" s="51">
        <v>628</v>
      </c>
      <c r="AL107" s="51">
        <v>7</v>
      </c>
      <c r="AM107" s="51">
        <v>92</v>
      </c>
      <c r="AN107" s="51">
        <v>260</v>
      </c>
      <c r="AO107" s="51">
        <v>254</v>
      </c>
      <c r="AP107" s="51">
        <v>7940</v>
      </c>
      <c r="AQ107" s="51">
        <v>15154</v>
      </c>
      <c r="AR107" s="51">
        <v>60755</v>
      </c>
      <c r="AS107" s="51">
        <v>14644</v>
      </c>
      <c r="AT107" s="51">
        <v>28296</v>
      </c>
      <c r="AU107" s="51">
        <v>12180</v>
      </c>
      <c r="AV107" s="51">
        <v>33921</v>
      </c>
      <c r="AW107" s="51">
        <v>33449</v>
      </c>
      <c r="AX107" s="52">
        <v>65535</v>
      </c>
      <c r="AY107" s="1"/>
    </row>
    <row r="108" spans="1:51" x14ac:dyDescent="0.25">
      <c r="A108"/>
      <c r="J108"/>
      <c r="K108"/>
      <c r="AC108" s="49">
        <v>45452.448804143503</v>
      </c>
      <c r="AD108" s="60">
        <v>45448</v>
      </c>
      <c r="AE108" s="50">
        <v>4.4166666666666696</v>
      </c>
      <c r="AF108" s="51">
        <v>25.78</v>
      </c>
      <c r="AG108" s="51">
        <v>53.14</v>
      </c>
      <c r="AH108" s="51">
        <v>667</v>
      </c>
      <c r="AI108" s="51">
        <v>32.700000000000003</v>
      </c>
      <c r="AJ108" s="51">
        <v>24.2</v>
      </c>
      <c r="AK108" s="51">
        <v>595</v>
      </c>
      <c r="AL108" s="51">
        <v>7</v>
      </c>
      <c r="AM108" s="51">
        <v>85</v>
      </c>
      <c r="AN108" s="51">
        <v>244</v>
      </c>
      <c r="AO108" s="51">
        <v>238</v>
      </c>
      <c r="AP108" s="51">
        <v>8369</v>
      </c>
      <c r="AQ108" s="51">
        <v>15828</v>
      </c>
      <c r="AR108" s="51">
        <v>60928</v>
      </c>
      <c r="AS108" s="51">
        <v>16025</v>
      </c>
      <c r="AT108" s="51">
        <v>28972</v>
      </c>
      <c r="AU108" s="51">
        <v>14097</v>
      </c>
      <c r="AV108" s="51">
        <v>35165</v>
      </c>
      <c r="AW108" s="51">
        <v>35764</v>
      </c>
      <c r="AX108" s="52">
        <v>65535</v>
      </c>
      <c r="AY108" s="1"/>
    </row>
    <row r="109" spans="1:51" x14ac:dyDescent="0.25">
      <c r="A109"/>
      <c r="J109"/>
      <c r="K109"/>
      <c r="AC109" s="49">
        <v>45452.490496435203</v>
      </c>
      <c r="AD109" s="60">
        <v>45448</v>
      </c>
      <c r="AE109" s="50">
        <v>4.4583333333333304</v>
      </c>
      <c r="AF109" s="51">
        <v>25.65</v>
      </c>
      <c r="AG109" s="51">
        <v>52.67</v>
      </c>
      <c r="AH109" s="51">
        <v>520</v>
      </c>
      <c r="AI109" s="51">
        <v>29.4</v>
      </c>
      <c r="AJ109" s="51">
        <v>24</v>
      </c>
      <c r="AK109" s="51">
        <v>551</v>
      </c>
      <c r="AL109" s="51">
        <v>7</v>
      </c>
      <c r="AM109" s="51">
        <v>76</v>
      </c>
      <c r="AN109" s="51">
        <v>222</v>
      </c>
      <c r="AO109" s="51">
        <v>216</v>
      </c>
      <c r="AP109" s="51">
        <v>7167</v>
      </c>
      <c r="AQ109" s="51">
        <v>14046</v>
      </c>
      <c r="AR109" s="51">
        <v>59425</v>
      </c>
      <c r="AS109" s="51">
        <v>12672</v>
      </c>
      <c r="AT109" s="51">
        <v>25784</v>
      </c>
      <c r="AU109" s="51">
        <v>9552</v>
      </c>
      <c r="AV109" s="51">
        <v>30346</v>
      </c>
      <c r="AW109" s="51">
        <v>28494</v>
      </c>
      <c r="AX109" s="52">
        <v>65535</v>
      </c>
      <c r="AY109" s="1"/>
    </row>
    <row r="110" spans="1:51" x14ac:dyDescent="0.25">
      <c r="A110"/>
      <c r="J110"/>
      <c r="K110"/>
      <c r="AC110" s="49">
        <v>45452.532188784702</v>
      </c>
      <c r="AD110" s="60">
        <v>45448</v>
      </c>
      <c r="AE110" s="50">
        <v>4.5</v>
      </c>
      <c r="AF110" s="51">
        <v>25.44</v>
      </c>
      <c r="AG110" s="51">
        <v>50.23</v>
      </c>
      <c r="AH110" s="51">
        <v>430</v>
      </c>
      <c r="AI110" s="51">
        <v>26.4</v>
      </c>
      <c r="AJ110" s="51">
        <v>23.9</v>
      </c>
      <c r="AK110" s="51">
        <v>507</v>
      </c>
      <c r="AL110" s="51">
        <v>6.9</v>
      </c>
      <c r="AM110" s="51">
        <v>67</v>
      </c>
      <c r="AN110" s="51">
        <v>201</v>
      </c>
      <c r="AO110" s="51">
        <v>195</v>
      </c>
      <c r="AP110" s="51">
        <v>6211</v>
      </c>
      <c r="AQ110" s="51">
        <v>12416</v>
      </c>
      <c r="AR110" s="51">
        <v>56554</v>
      </c>
      <c r="AS110" s="51">
        <v>10208</v>
      </c>
      <c r="AT110" s="51">
        <v>22520</v>
      </c>
      <c r="AU110" s="51">
        <v>6756</v>
      </c>
      <c r="AV110" s="51">
        <v>26983</v>
      </c>
      <c r="AW110" s="51">
        <v>24491</v>
      </c>
      <c r="AX110" s="52">
        <v>65535</v>
      </c>
      <c r="AY110" s="1"/>
    </row>
    <row r="111" spans="1:51" x14ac:dyDescent="0.25">
      <c r="A111"/>
      <c r="J111"/>
      <c r="K111"/>
      <c r="AC111" s="49">
        <v>45452.573881099503</v>
      </c>
      <c r="AD111" s="60">
        <v>45448</v>
      </c>
      <c r="AE111" s="50">
        <v>4.5416666666666696</v>
      </c>
      <c r="AF111" s="51">
        <v>25.51</v>
      </c>
      <c r="AG111" s="51">
        <v>48.09</v>
      </c>
      <c r="AH111" s="51">
        <v>478</v>
      </c>
      <c r="AI111" s="51">
        <v>22.9</v>
      </c>
      <c r="AJ111" s="51">
        <v>23.6</v>
      </c>
      <c r="AK111" s="51">
        <v>456</v>
      </c>
      <c r="AL111" s="51">
        <v>6.9</v>
      </c>
      <c r="AM111" s="51">
        <v>56</v>
      </c>
      <c r="AN111" s="51">
        <v>177</v>
      </c>
      <c r="AO111" s="51">
        <v>170</v>
      </c>
      <c r="AP111" s="51">
        <v>6707</v>
      </c>
      <c r="AQ111" s="51">
        <v>13092</v>
      </c>
      <c r="AR111" s="51">
        <v>57796</v>
      </c>
      <c r="AS111" s="51">
        <v>10963</v>
      </c>
      <c r="AT111" s="51">
        <v>24335</v>
      </c>
      <c r="AU111" s="51">
        <v>7560</v>
      </c>
      <c r="AV111" s="51">
        <v>28294</v>
      </c>
      <c r="AW111" s="51">
        <v>25446</v>
      </c>
      <c r="AX111" s="52">
        <v>65535</v>
      </c>
      <c r="AY111" s="1"/>
    </row>
    <row r="112" spans="1:51" x14ac:dyDescent="0.25">
      <c r="A112"/>
      <c r="J112"/>
      <c r="K112"/>
      <c r="AC112" s="49">
        <v>45452.615574166703</v>
      </c>
      <c r="AD112" s="60">
        <v>45448</v>
      </c>
      <c r="AE112" s="50">
        <v>4.5833333333333304</v>
      </c>
      <c r="AF112" s="51">
        <v>25.45</v>
      </c>
      <c r="AG112" s="51">
        <v>46.32</v>
      </c>
      <c r="AH112" s="51">
        <v>438</v>
      </c>
      <c r="AI112" s="51">
        <v>19.100000000000001</v>
      </c>
      <c r="AJ112" s="51">
        <v>23.5</v>
      </c>
      <c r="AK112" s="51">
        <v>405</v>
      </c>
      <c r="AL112" s="51">
        <v>6.9</v>
      </c>
      <c r="AM112" s="51">
        <v>46</v>
      </c>
      <c r="AN112" s="51">
        <v>152</v>
      </c>
      <c r="AO112" s="51">
        <v>145</v>
      </c>
      <c r="AP112" s="51">
        <v>6252</v>
      </c>
      <c r="AQ112" s="51">
        <v>12517</v>
      </c>
      <c r="AR112" s="51">
        <v>57774</v>
      </c>
      <c r="AS112" s="51">
        <v>9997</v>
      </c>
      <c r="AT112" s="51">
        <v>23028</v>
      </c>
      <c r="AU112" s="51">
        <v>6299</v>
      </c>
      <c r="AV112" s="51">
        <v>26680</v>
      </c>
      <c r="AW112" s="51">
        <v>23777</v>
      </c>
      <c r="AX112" s="52">
        <v>65535</v>
      </c>
      <c r="AY112" s="1"/>
    </row>
    <row r="113" spans="1:51" x14ac:dyDescent="0.25">
      <c r="A113"/>
      <c r="J113"/>
      <c r="K113"/>
      <c r="AC113" s="49">
        <v>45452.6572664005</v>
      </c>
      <c r="AD113" s="60">
        <v>45448</v>
      </c>
      <c r="AE113" s="50">
        <v>4.625</v>
      </c>
      <c r="AF113" s="51">
        <v>25.81</v>
      </c>
      <c r="AG113" s="51">
        <v>45.46</v>
      </c>
      <c r="AH113" s="51">
        <v>403</v>
      </c>
      <c r="AI113" s="51">
        <v>15.2</v>
      </c>
      <c r="AJ113" s="51">
        <v>23.6</v>
      </c>
      <c r="AK113" s="51">
        <v>358</v>
      </c>
      <c r="AL113" s="51">
        <v>6.9</v>
      </c>
      <c r="AM113" s="51">
        <v>36</v>
      </c>
      <c r="AN113" s="51">
        <v>129</v>
      </c>
      <c r="AO113" s="51">
        <v>122</v>
      </c>
      <c r="AP113" s="51">
        <v>7221</v>
      </c>
      <c r="AQ113" s="51">
        <v>13729</v>
      </c>
      <c r="AR113" s="51">
        <v>59443</v>
      </c>
      <c r="AS113" s="51">
        <v>11821</v>
      </c>
      <c r="AT113" s="51">
        <v>24989</v>
      </c>
      <c r="AU113" s="51">
        <v>8577</v>
      </c>
      <c r="AV113" s="51">
        <v>29293</v>
      </c>
      <c r="AW113" s="51">
        <v>27085</v>
      </c>
      <c r="AX113" s="52">
        <v>65535</v>
      </c>
      <c r="AY113" s="1"/>
    </row>
    <row r="114" spans="1:51" x14ac:dyDescent="0.25">
      <c r="A114"/>
      <c r="J114"/>
      <c r="K114"/>
      <c r="AC114" s="49">
        <v>45452.698958911998</v>
      </c>
      <c r="AD114" s="60">
        <v>45448</v>
      </c>
      <c r="AE114" s="50">
        <v>4.6666666666666696</v>
      </c>
      <c r="AF114" s="51">
        <v>26.04</v>
      </c>
      <c r="AG114" s="51">
        <v>42.52</v>
      </c>
      <c r="AH114" s="51">
        <v>411</v>
      </c>
      <c r="AI114" s="51">
        <v>12.3</v>
      </c>
      <c r="AJ114" s="51">
        <v>23.8</v>
      </c>
      <c r="AK114" s="51">
        <v>323</v>
      </c>
      <c r="AL114" s="51">
        <v>7</v>
      </c>
      <c r="AM114" s="51">
        <v>28</v>
      </c>
      <c r="AN114" s="51">
        <v>113</v>
      </c>
      <c r="AO114" s="51">
        <v>105</v>
      </c>
      <c r="AP114" s="51">
        <v>6761</v>
      </c>
      <c r="AQ114" s="51">
        <v>13070</v>
      </c>
      <c r="AR114" s="51">
        <v>58673</v>
      </c>
      <c r="AS114" s="51">
        <v>11002</v>
      </c>
      <c r="AT114" s="51">
        <v>24148</v>
      </c>
      <c r="AU114" s="51">
        <v>7710</v>
      </c>
      <c r="AV114" s="51">
        <v>28271</v>
      </c>
      <c r="AW114" s="51">
        <v>25962</v>
      </c>
      <c r="AX114" s="52">
        <v>65535</v>
      </c>
      <c r="AY114" s="1"/>
    </row>
    <row r="115" spans="1:51" x14ac:dyDescent="0.25">
      <c r="A115"/>
      <c r="J115"/>
      <c r="K115"/>
      <c r="AC115" s="49">
        <v>45452.740651377302</v>
      </c>
      <c r="AD115" s="60">
        <v>45448</v>
      </c>
      <c r="AE115" s="50">
        <v>4.7083333333333304</v>
      </c>
      <c r="AF115" s="51">
        <v>26.21</v>
      </c>
      <c r="AG115" s="51">
        <v>43.63</v>
      </c>
      <c r="AH115" s="51">
        <v>414</v>
      </c>
      <c r="AI115" s="51">
        <v>9.9</v>
      </c>
      <c r="AJ115" s="51">
        <v>24.1</v>
      </c>
      <c r="AK115" s="51">
        <v>301</v>
      </c>
      <c r="AL115" s="51">
        <v>7.1</v>
      </c>
      <c r="AM115" s="51">
        <v>24</v>
      </c>
      <c r="AN115" s="51">
        <v>102</v>
      </c>
      <c r="AO115" s="51">
        <v>95</v>
      </c>
      <c r="AP115" s="51">
        <v>6136</v>
      </c>
      <c r="AQ115" s="51">
        <v>12231</v>
      </c>
      <c r="AR115" s="51">
        <v>57596</v>
      </c>
      <c r="AS115" s="51">
        <v>9742</v>
      </c>
      <c r="AT115" s="51">
        <v>22641</v>
      </c>
      <c r="AU115" s="51">
        <v>6075</v>
      </c>
      <c r="AV115" s="51">
        <v>26224</v>
      </c>
      <c r="AW115" s="51">
        <v>23464</v>
      </c>
      <c r="AX115" s="52">
        <v>65535</v>
      </c>
      <c r="AY115" s="1"/>
    </row>
    <row r="116" spans="1:51" x14ac:dyDescent="0.25">
      <c r="A116"/>
      <c r="J116"/>
      <c r="K116"/>
      <c r="AC116" s="49">
        <v>45452.782343657404</v>
      </c>
      <c r="AD116" s="60">
        <v>45448</v>
      </c>
      <c r="AE116" s="50">
        <v>4.75</v>
      </c>
      <c r="AF116" s="51">
        <v>25.89</v>
      </c>
      <c r="AG116" s="51">
        <v>45.68</v>
      </c>
      <c r="AH116" s="51">
        <v>466</v>
      </c>
      <c r="AI116" s="51">
        <v>48.9</v>
      </c>
      <c r="AJ116" s="51">
        <v>23.6</v>
      </c>
      <c r="AK116" s="51">
        <v>730</v>
      </c>
      <c r="AL116" s="51">
        <v>5.7</v>
      </c>
      <c r="AM116" s="51">
        <v>113</v>
      </c>
      <c r="AN116" s="51">
        <v>309</v>
      </c>
      <c r="AO116" s="51">
        <v>303</v>
      </c>
      <c r="AP116" s="51">
        <v>5566</v>
      </c>
      <c r="AQ116" s="51">
        <v>11832</v>
      </c>
      <c r="AR116" s="51">
        <v>55983</v>
      </c>
      <c r="AS116" s="51">
        <v>9265</v>
      </c>
      <c r="AT116" s="51">
        <v>22284</v>
      </c>
      <c r="AU116" s="51">
        <v>5316</v>
      </c>
      <c r="AV116" s="51">
        <v>24672</v>
      </c>
      <c r="AW116" s="51">
        <v>19478</v>
      </c>
      <c r="AX116" s="52">
        <v>65535</v>
      </c>
      <c r="AY116" s="1"/>
    </row>
    <row r="117" spans="1:51" x14ac:dyDescent="0.25">
      <c r="A117"/>
      <c r="J117"/>
      <c r="K117"/>
      <c r="AC117" s="49">
        <v>45452.824036099497</v>
      </c>
      <c r="AD117" s="60">
        <v>45448</v>
      </c>
      <c r="AE117" s="50">
        <v>4.7916666666666696</v>
      </c>
      <c r="AF117" s="51">
        <v>25.78</v>
      </c>
      <c r="AG117" s="51">
        <v>44.94</v>
      </c>
      <c r="AH117" s="51">
        <v>475</v>
      </c>
      <c r="AI117" s="51">
        <v>32.799999999999997</v>
      </c>
      <c r="AJ117" s="51">
        <v>23.8</v>
      </c>
      <c r="AK117" s="51">
        <v>492</v>
      </c>
      <c r="AL117" s="51">
        <v>5</v>
      </c>
      <c r="AM117" s="51">
        <v>64</v>
      </c>
      <c r="AN117" s="51">
        <v>194</v>
      </c>
      <c r="AO117" s="51">
        <v>187</v>
      </c>
      <c r="AP117" s="51">
        <v>6059</v>
      </c>
      <c r="AQ117" s="51">
        <v>13447</v>
      </c>
      <c r="AR117" s="51">
        <v>61940</v>
      </c>
      <c r="AS117" s="51">
        <v>10672</v>
      </c>
      <c r="AT117" s="51">
        <v>23219</v>
      </c>
      <c r="AU117" s="51">
        <v>5126</v>
      </c>
      <c r="AV117" s="51">
        <v>27127</v>
      </c>
      <c r="AW117" s="51">
        <v>24329</v>
      </c>
      <c r="AX117" s="52">
        <v>65535</v>
      </c>
      <c r="AY117" s="1"/>
    </row>
    <row r="118" spans="1:51" x14ac:dyDescent="0.25">
      <c r="A118"/>
      <c r="J118"/>
      <c r="K118"/>
      <c r="AC118" s="49">
        <v>45452.865728553203</v>
      </c>
      <c r="AD118" s="60">
        <v>45448</v>
      </c>
      <c r="AE118" s="50">
        <v>4.8333333333333304</v>
      </c>
      <c r="AF118" s="51">
        <v>25.33</v>
      </c>
      <c r="AG118" s="51">
        <v>46.72</v>
      </c>
      <c r="AH118" s="51">
        <v>422</v>
      </c>
      <c r="AI118" s="51">
        <v>32.700000000000003</v>
      </c>
      <c r="AJ118" s="51">
        <v>23.9</v>
      </c>
      <c r="AK118" s="51">
        <v>493</v>
      </c>
      <c r="AL118" s="51">
        <v>4.4000000000000004</v>
      </c>
      <c r="AM118" s="51">
        <v>64</v>
      </c>
      <c r="AN118" s="51">
        <v>194</v>
      </c>
      <c r="AO118" s="51">
        <v>187</v>
      </c>
      <c r="AP118" s="51">
        <v>15</v>
      </c>
      <c r="AQ118" s="51">
        <v>25</v>
      </c>
      <c r="AR118" s="51">
        <v>33</v>
      </c>
      <c r="AS118" s="51">
        <v>38</v>
      </c>
      <c r="AT118" s="51">
        <v>34</v>
      </c>
      <c r="AU118" s="51">
        <v>33</v>
      </c>
      <c r="AV118" s="51">
        <v>44</v>
      </c>
      <c r="AW118" s="51">
        <v>63</v>
      </c>
      <c r="AX118" s="52">
        <v>141</v>
      </c>
      <c r="AY118" s="1"/>
    </row>
    <row r="119" spans="1:51" x14ac:dyDescent="0.25">
      <c r="A119"/>
      <c r="J119"/>
      <c r="K119"/>
      <c r="AC119" s="49">
        <v>45452.907421064803</v>
      </c>
      <c r="AD119" s="60">
        <v>45448</v>
      </c>
      <c r="AE119" s="50">
        <v>4.875</v>
      </c>
      <c r="AF119" s="51">
        <v>24.04</v>
      </c>
      <c r="AG119" s="51">
        <v>53.08</v>
      </c>
      <c r="AH119" s="51">
        <v>433</v>
      </c>
      <c r="AI119" s="51">
        <v>31</v>
      </c>
      <c r="AJ119" s="51">
        <v>23.4</v>
      </c>
      <c r="AK119" s="51">
        <v>490</v>
      </c>
      <c r="AL119" s="51">
        <v>4.4000000000000004</v>
      </c>
      <c r="AM119" s="51">
        <v>63</v>
      </c>
      <c r="AN119" s="51">
        <v>193</v>
      </c>
      <c r="AO119" s="51">
        <v>187</v>
      </c>
      <c r="AP119" s="51">
        <v>126</v>
      </c>
      <c r="AQ119" s="51">
        <v>266</v>
      </c>
      <c r="AR119" s="51">
        <v>336</v>
      </c>
      <c r="AS119" s="51">
        <v>603</v>
      </c>
      <c r="AT119" s="51">
        <v>1060</v>
      </c>
      <c r="AU119" s="51">
        <v>1870</v>
      </c>
      <c r="AV119" s="51">
        <v>2029</v>
      </c>
      <c r="AW119" s="51">
        <v>1173</v>
      </c>
      <c r="AX119" s="52">
        <v>2181</v>
      </c>
      <c r="AY119" s="1"/>
    </row>
    <row r="120" spans="1:51" x14ac:dyDescent="0.25">
      <c r="A120"/>
      <c r="J120"/>
      <c r="K120"/>
      <c r="AC120" s="49">
        <v>45452.949114166702</v>
      </c>
      <c r="AD120" s="60">
        <v>45448</v>
      </c>
      <c r="AE120" s="50">
        <v>4.9166666666666696</v>
      </c>
      <c r="AF120" s="51">
        <v>24.68</v>
      </c>
      <c r="AG120" s="51">
        <v>54.37</v>
      </c>
      <c r="AH120" s="51">
        <v>557</v>
      </c>
      <c r="AI120" s="51">
        <v>30.4</v>
      </c>
      <c r="AJ120" s="51">
        <v>23.2</v>
      </c>
      <c r="AK120" s="51">
        <v>490</v>
      </c>
      <c r="AL120" s="51">
        <v>4.0999999999999996</v>
      </c>
      <c r="AM120" s="51">
        <v>63</v>
      </c>
      <c r="AN120" s="51">
        <v>193</v>
      </c>
      <c r="AO120" s="51">
        <v>187</v>
      </c>
      <c r="AP120" s="51">
        <v>114</v>
      </c>
      <c r="AQ120" s="51">
        <v>243</v>
      </c>
      <c r="AR120" s="51">
        <v>322</v>
      </c>
      <c r="AS120" s="51">
        <v>541</v>
      </c>
      <c r="AT120" s="51">
        <v>954</v>
      </c>
      <c r="AU120" s="51">
        <v>1678</v>
      </c>
      <c r="AV120" s="51">
        <v>1847</v>
      </c>
      <c r="AW120" s="51">
        <v>1079</v>
      </c>
      <c r="AX120" s="52">
        <v>1951</v>
      </c>
      <c r="AY120" s="1"/>
    </row>
    <row r="121" spans="1:51" x14ac:dyDescent="0.25">
      <c r="A121"/>
      <c r="J121"/>
      <c r="K121"/>
      <c r="AC121" s="49">
        <v>45452.990806631999</v>
      </c>
      <c r="AD121" s="60">
        <v>45448</v>
      </c>
      <c r="AE121" s="50">
        <v>4.9583333333333304</v>
      </c>
      <c r="AF121" s="51">
        <v>24.96</v>
      </c>
      <c r="AG121" s="51">
        <v>53.59</v>
      </c>
      <c r="AH121" s="51">
        <v>791</v>
      </c>
      <c r="AI121" s="51">
        <v>29.8</v>
      </c>
      <c r="AJ121" s="51">
        <v>23.5</v>
      </c>
      <c r="AK121" s="51">
        <v>490</v>
      </c>
      <c r="AL121" s="51">
        <v>4.0999999999999996</v>
      </c>
      <c r="AM121" s="51">
        <v>63</v>
      </c>
      <c r="AN121" s="51">
        <v>193</v>
      </c>
      <c r="AO121" s="51">
        <v>187</v>
      </c>
      <c r="AP121" s="51">
        <v>0</v>
      </c>
      <c r="AQ121" s="51">
        <v>0</v>
      </c>
      <c r="AR121" s="51">
        <v>0</v>
      </c>
      <c r="AS121" s="51">
        <v>0</v>
      </c>
      <c r="AT121" s="51">
        <v>0</v>
      </c>
      <c r="AU121" s="51">
        <v>0</v>
      </c>
      <c r="AV121" s="51">
        <v>0</v>
      </c>
      <c r="AW121" s="51">
        <v>0</v>
      </c>
      <c r="AX121" s="52">
        <v>0</v>
      </c>
      <c r="AY121" s="1"/>
    </row>
    <row r="122" spans="1:51" x14ac:dyDescent="0.25">
      <c r="A122"/>
      <c r="J122"/>
      <c r="K122"/>
      <c r="AC122" s="49">
        <v>45453.032499212997</v>
      </c>
      <c r="AD122" s="60">
        <v>45453</v>
      </c>
      <c r="AE122" s="50">
        <v>5</v>
      </c>
      <c r="AF122" s="51">
        <v>24.78</v>
      </c>
      <c r="AG122" s="51">
        <v>54.95</v>
      </c>
      <c r="AH122" s="51">
        <v>852</v>
      </c>
      <c r="AI122" s="51">
        <v>29.6</v>
      </c>
      <c r="AJ122" s="51">
        <v>23.7</v>
      </c>
      <c r="AK122" s="51">
        <v>489</v>
      </c>
      <c r="AL122" s="51">
        <v>4.0999999999999996</v>
      </c>
      <c r="AM122" s="51">
        <v>63</v>
      </c>
      <c r="AN122" s="51">
        <v>193</v>
      </c>
      <c r="AO122" s="51">
        <v>186</v>
      </c>
      <c r="AP122" s="51">
        <v>0</v>
      </c>
      <c r="AQ122" s="51">
        <v>0</v>
      </c>
      <c r="AR122" s="51">
        <v>0</v>
      </c>
      <c r="AS122" s="51">
        <v>0</v>
      </c>
      <c r="AT122" s="51">
        <v>0</v>
      </c>
      <c r="AU122" s="51">
        <v>0</v>
      </c>
      <c r="AV122" s="51">
        <v>0</v>
      </c>
      <c r="AW122" s="51">
        <v>0</v>
      </c>
      <c r="AX122" s="52">
        <v>0</v>
      </c>
      <c r="AY122" s="1"/>
    </row>
    <row r="123" spans="1:51" x14ac:dyDescent="0.25">
      <c r="A123"/>
      <c r="J123"/>
      <c r="K123"/>
      <c r="AC123" s="49">
        <v>45453.074191689797</v>
      </c>
      <c r="AD123" s="60">
        <v>45448</v>
      </c>
      <c r="AE123" s="50">
        <v>5.0416666666666696</v>
      </c>
      <c r="AF123" s="51">
        <v>24.58</v>
      </c>
      <c r="AG123" s="51">
        <v>56.7</v>
      </c>
      <c r="AH123" s="51">
        <v>847</v>
      </c>
      <c r="AI123" s="51">
        <v>30.2</v>
      </c>
      <c r="AJ123" s="51">
        <v>23.7</v>
      </c>
      <c r="AK123" s="51">
        <v>489</v>
      </c>
      <c r="AL123" s="51">
        <v>4.0999999999999996</v>
      </c>
      <c r="AM123" s="51">
        <v>63</v>
      </c>
      <c r="AN123" s="51">
        <v>193</v>
      </c>
      <c r="AO123" s="51">
        <v>186</v>
      </c>
      <c r="AP123" s="51">
        <v>0</v>
      </c>
      <c r="AQ123" s="51">
        <v>0</v>
      </c>
      <c r="AR123" s="51">
        <v>0</v>
      </c>
      <c r="AS123" s="51">
        <v>0</v>
      </c>
      <c r="AT123" s="51">
        <v>0</v>
      </c>
      <c r="AU123" s="51">
        <v>0</v>
      </c>
      <c r="AV123" s="51">
        <v>0</v>
      </c>
      <c r="AW123" s="51">
        <v>0</v>
      </c>
      <c r="AX123" s="52">
        <v>0</v>
      </c>
      <c r="AY123" s="1"/>
    </row>
    <row r="124" spans="1:51" x14ac:dyDescent="0.25">
      <c r="A124"/>
      <c r="J124"/>
      <c r="K124"/>
      <c r="AC124" s="49">
        <v>45453.115884236096</v>
      </c>
      <c r="AD124" s="60">
        <v>45448</v>
      </c>
      <c r="AE124" s="50">
        <v>5.0833333333333304</v>
      </c>
      <c r="AF124" s="51">
        <v>24.63</v>
      </c>
      <c r="AG124" s="51">
        <v>60.22</v>
      </c>
      <c r="AH124" s="51">
        <v>847</v>
      </c>
      <c r="AI124" s="51">
        <v>31</v>
      </c>
      <c r="AJ124" s="51">
        <v>23.7</v>
      </c>
      <c r="AK124" s="51">
        <v>485</v>
      </c>
      <c r="AL124" s="51">
        <v>4.3</v>
      </c>
      <c r="AM124" s="51">
        <v>62</v>
      </c>
      <c r="AN124" s="51">
        <v>191</v>
      </c>
      <c r="AO124" s="51">
        <v>184</v>
      </c>
      <c r="AP124" s="51">
        <v>0</v>
      </c>
      <c r="AQ124" s="51">
        <v>0</v>
      </c>
      <c r="AR124" s="51">
        <v>0</v>
      </c>
      <c r="AS124" s="51">
        <v>0</v>
      </c>
      <c r="AT124" s="51">
        <v>0</v>
      </c>
      <c r="AU124" s="51">
        <v>0</v>
      </c>
      <c r="AV124" s="51">
        <v>0</v>
      </c>
      <c r="AW124" s="51">
        <v>0</v>
      </c>
      <c r="AX124" s="52">
        <v>0</v>
      </c>
      <c r="AY124" s="1"/>
    </row>
    <row r="125" spans="1:51" x14ac:dyDescent="0.25">
      <c r="A125"/>
      <c r="J125"/>
      <c r="K125"/>
      <c r="AC125" s="49">
        <v>45453.157576770798</v>
      </c>
      <c r="AD125" s="60">
        <v>45448</v>
      </c>
      <c r="AE125" s="50">
        <v>5.125</v>
      </c>
      <c r="AF125" s="51">
        <v>24.62</v>
      </c>
      <c r="AG125" s="51">
        <v>62.22</v>
      </c>
      <c r="AH125" s="51">
        <v>838</v>
      </c>
      <c r="AI125" s="51">
        <v>29</v>
      </c>
      <c r="AJ125" s="51">
        <v>23.8</v>
      </c>
      <c r="AK125" s="51">
        <v>484</v>
      </c>
      <c r="AL125" s="51">
        <v>4.3</v>
      </c>
      <c r="AM125" s="51">
        <v>62</v>
      </c>
      <c r="AN125" s="51">
        <v>190</v>
      </c>
      <c r="AO125" s="51">
        <v>184</v>
      </c>
      <c r="AP125" s="51">
        <v>0</v>
      </c>
      <c r="AQ125" s="51">
        <v>0</v>
      </c>
      <c r="AR125" s="51">
        <v>0</v>
      </c>
      <c r="AS125" s="51">
        <v>0</v>
      </c>
      <c r="AT125" s="51">
        <v>0</v>
      </c>
      <c r="AU125" s="51">
        <v>0</v>
      </c>
      <c r="AV125" s="51">
        <v>0</v>
      </c>
      <c r="AW125" s="51">
        <v>0</v>
      </c>
      <c r="AX125" s="52">
        <v>0</v>
      </c>
      <c r="AY125" s="1"/>
    </row>
    <row r="126" spans="1:51" x14ac:dyDescent="0.25">
      <c r="A126"/>
      <c r="J126"/>
      <c r="K126"/>
      <c r="AC126" s="49">
        <v>45453.199270277801</v>
      </c>
      <c r="AD126" s="60">
        <v>45448</v>
      </c>
      <c r="AE126" s="50">
        <v>5.1666666666666696</v>
      </c>
      <c r="AF126" s="51">
        <v>24.52</v>
      </c>
      <c r="AG126" s="51">
        <v>63.9</v>
      </c>
      <c r="AH126" s="51">
        <v>839</v>
      </c>
      <c r="AI126" s="51">
        <v>29.4</v>
      </c>
      <c r="AJ126" s="51">
        <v>23.8</v>
      </c>
      <c r="AK126" s="51">
        <v>480</v>
      </c>
      <c r="AL126" s="51">
        <v>4.3</v>
      </c>
      <c r="AM126" s="51">
        <v>61</v>
      </c>
      <c r="AN126" s="51">
        <v>188</v>
      </c>
      <c r="AO126" s="51">
        <v>182</v>
      </c>
      <c r="AP126" s="51">
        <v>44</v>
      </c>
      <c r="AQ126" s="51">
        <v>66</v>
      </c>
      <c r="AR126" s="51">
        <v>90</v>
      </c>
      <c r="AS126" s="51">
        <v>107</v>
      </c>
      <c r="AT126" s="51">
        <v>108</v>
      </c>
      <c r="AU126" s="51">
        <v>105</v>
      </c>
      <c r="AV126" s="51">
        <v>140</v>
      </c>
      <c r="AW126" s="51">
        <v>214</v>
      </c>
      <c r="AX126" s="52">
        <v>366</v>
      </c>
      <c r="AY126" s="1"/>
    </row>
    <row r="127" spans="1:51" x14ac:dyDescent="0.25">
      <c r="A127"/>
      <c r="J127"/>
      <c r="K127"/>
      <c r="AC127" s="49">
        <v>45453.240962766198</v>
      </c>
      <c r="AD127" s="60">
        <v>45448</v>
      </c>
      <c r="AE127" s="50">
        <v>5.2083333333333304</v>
      </c>
      <c r="AF127" s="51">
        <v>24.01</v>
      </c>
      <c r="AG127" s="51">
        <v>65.05</v>
      </c>
      <c r="AH127" s="51">
        <v>557</v>
      </c>
      <c r="AI127" s="51">
        <v>29.5</v>
      </c>
      <c r="AJ127" s="51">
        <v>23.7</v>
      </c>
      <c r="AK127" s="51">
        <v>476</v>
      </c>
      <c r="AL127" s="51">
        <v>4.3</v>
      </c>
      <c r="AM127" s="51">
        <v>60</v>
      </c>
      <c r="AN127" s="51">
        <v>186</v>
      </c>
      <c r="AO127" s="51">
        <v>180</v>
      </c>
      <c r="AP127" s="51">
        <v>440</v>
      </c>
      <c r="AQ127" s="51">
        <v>617</v>
      </c>
      <c r="AR127" s="51">
        <v>836</v>
      </c>
      <c r="AS127" s="51">
        <v>1087</v>
      </c>
      <c r="AT127" s="51">
        <v>1239</v>
      </c>
      <c r="AU127" s="51">
        <v>1313</v>
      </c>
      <c r="AV127" s="51">
        <v>1668</v>
      </c>
      <c r="AW127" s="51">
        <v>2309</v>
      </c>
      <c r="AX127" s="52">
        <v>3712</v>
      </c>
      <c r="AY127" s="1"/>
    </row>
    <row r="128" spans="1:51" x14ac:dyDescent="0.25">
      <c r="A128"/>
      <c r="J128"/>
      <c r="K128"/>
      <c r="AC128" s="49">
        <v>45453.282655381998</v>
      </c>
      <c r="AD128" s="60">
        <v>45448</v>
      </c>
      <c r="AE128" s="50">
        <v>5.25</v>
      </c>
      <c r="AF128" s="51">
        <v>24.2</v>
      </c>
      <c r="AG128" s="51">
        <v>64.709999999999994</v>
      </c>
      <c r="AH128" s="51">
        <v>646</v>
      </c>
      <c r="AI128" s="51">
        <v>29.6</v>
      </c>
      <c r="AJ128" s="51">
        <v>23.5</v>
      </c>
      <c r="AK128" s="51">
        <v>470</v>
      </c>
      <c r="AL128" s="51">
        <v>4.3</v>
      </c>
      <c r="AM128" s="51">
        <v>59</v>
      </c>
      <c r="AN128" s="51">
        <v>183</v>
      </c>
      <c r="AO128" s="51">
        <v>177</v>
      </c>
      <c r="AP128" s="51">
        <v>87</v>
      </c>
      <c r="AQ128" s="51">
        <v>125</v>
      </c>
      <c r="AR128" s="51">
        <v>164</v>
      </c>
      <c r="AS128" s="51">
        <v>206</v>
      </c>
      <c r="AT128" s="51">
        <v>234</v>
      </c>
      <c r="AU128" s="51">
        <v>239</v>
      </c>
      <c r="AV128" s="51">
        <v>287</v>
      </c>
      <c r="AW128" s="51">
        <v>363</v>
      </c>
      <c r="AX128" s="52">
        <v>703</v>
      </c>
      <c r="AY128" s="1"/>
    </row>
    <row r="129" spans="1:51" x14ac:dyDescent="0.25">
      <c r="A129"/>
      <c r="J129"/>
      <c r="K129"/>
      <c r="AC129" s="49">
        <v>45453.324348113398</v>
      </c>
      <c r="AD129" s="60">
        <v>45448</v>
      </c>
      <c r="AE129" s="50">
        <v>5.2916666666666696</v>
      </c>
      <c r="AF129" s="51">
        <v>24.35</v>
      </c>
      <c r="AG129" s="51">
        <v>64.75</v>
      </c>
      <c r="AH129" s="51">
        <v>763</v>
      </c>
      <c r="AI129" s="51">
        <v>29.5</v>
      </c>
      <c r="AJ129" s="51">
        <v>23.4</v>
      </c>
      <c r="AK129" s="51">
        <v>469</v>
      </c>
      <c r="AL129" s="51">
        <v>4.5</v>
      </c>
      <c r="AM129" s="51">
        <v>59</v>
      </c>
      <c r="AN129" s="51">
        <v>183</v>
      </c>
      <c r="AO129" s="51">
        <v>176</v>
      </c>
      <c r="AP129" s="51">
        <v>297</v>
      </c>
      <c r="AQ129" s="51">
        <v>406</v>
      </c>
      <c r="AR129" s="51">
        <v>539</v>
      </c>
      <c r="AS129" s="51">
        <v>663</v>
      </c>
      <c r="AT129" s="51">
        <v>995</v>
      </c>
      <c r="AU129" s="51">
        <v>1050</v>
      </c>
      <c r="AV129" s="51">
        <v>1213</v>
      </c>
      <c r="AW129" s="51">
        <v>1591</v>
      </c>
      <c r="AX129" s="52">
        <v>3010</v>
      </c>
      <c r="AY129" s="1"/>
    </row>
    <row r="130" spans="1:51" x14ac:dyDescent="0.25">
      <c r="A130"/>
      <c r="J130"/>
      <c r="K130"/>
      <c r="AC130" s="49">
        <v>45453.366040763904</v>
      </c>
      <c r="AD130" s="60">
        <v>45448</v>
      </c>
      <c r="AE130" s="50">
        <v>5.3333333333333304</v>
      </c>
      <c r="AF130" s="51">
        <v>24.28</v>
      </c>
      <c r="AG130" s="51">
        <v>65.3</v>
      </c>
      <c r="AH130" s="51">
        <v>482</v>
      </c>
      <c r="AI130" s="51">
        <v>28.2</v>
      </c>
      <c r="AJ130" s="51">
        <v>23.5</v>
      </c>
      <c r="AK130" s="51">
        <v>461</v>
      </c>
      <c r="AL130" s="51">
        <v>4.5</v>
      </c>
      <c r="AM130" s="51">
        <v>57</v>
      </c>
      <c r="AN130" s="51">
        <v>179</v>
      </c>
      <c r="AO130" s="51">
        <v>172</v>
      </c>
      <c r="AP130" s="51">
        <v>7798</v>
      </c>
      <c r="AQ130" s="51">
        <v>16896</v>
      </c>
      <c r="AR130" s="51">
        <v>65535</v>
      </c>
      <c r="AS130" s="51">
        <v>14240</v>
      </c>
      <c r="AT130" s="51">
        <v>28222</v>
      </c>
      <c r="AU130" s="51">
        <v>9147</v>
      </c>
      <c r="AV130" s="51">
        <v>52513</v>
      </c>
      <c r="AW130" s="51">
        <v>31163</v>
      </c>
      <c r="AX130" s="52">
        <v>65535</v>
      </c>
      <c r="AY130" s="1"/>
    </row>
    <row r="131" spans="1:51" x14ac:dyDescent="0.25">
      <c r="A131"/>
      <c r="J131"/>
      <c r="K131"/>
      <c r="AC131" s="49">
        <v>45453.407733379601</v>
      </c>
      <c r="AD131" s="60">
        <v>45448</v>
      </c>
      <c r="AE131" s="50">
        <v>5.375</v>
      </c>
      <c r="AF131" s="51">
        <v>25.44</v>
      </c>
      <c r="AG131" s="51">
        <v>59.61</v>
      </c>
      <c r="AH131" s="51">
        <v>516</v>
      </c>
      <c r="AI131" s="51">
        <v>26.6</v>
      </c>
      <c r="AJ131" s="51">
        <v>24</v>
      </c>
      <c r="AK131" s="51">
        <v>453</v>
      </c>
      <c r="AL131" s="51">
        <v>4.5</v>
      </c>
      <c r="AM131" s="51">
        <v>56</v>
      </c>
      <c r="AN131" s="51">
        <v>175</v>
      </c>
      <c r="AO131" s="51">
        <v>169</v>
      </c>
      <c r="AP131" s="51">
        <v>7594</v>
      </c>
      <c r="AQ131" s="51">
        <v>15022</v>
      </c>
      <c r="AR131" s="51">
        <v>63440</v>
      </c>
      <c r="AS131" s="51">
        <v>14626</v>
      </c>
      <c r="AT131" s="51">
        <v>27916</v>
      </c>
      <c r="AU131" s="51">
        <v>10266</v>
      </c>
      <c r="AV131" s="51">
        <v>32780</v>
      </c>
      <c r="AW131" s="51">
        <v>30811</v>
      </c>
      <c r="AX131" s="52">
        <v>65535</v>
      </c>
      <c r="AY131" s="1"/>
    </row>
    <row r="132" spans="1:51" x14ac:dyDescent="0.25">
      <c r="A132"/>
      <c r="J132"/>
      <c r="K132"/>
      <c r="AC132" s="49">
        <v>45453.449426006999</v>
      </c>
      <c r="AD132" s="60">
        <v>45448</v>
      </c>
      <c r="AE132" s="50">
        <v>5.4166666666666696</v>
      </c>
      <c r="AF132" s="51">
        <v>25.54</v>
      </c>
      <c r="AG132" s="51">
        <v>57.69</v>
      </c>
      <c r="AH132" s="51">
        <v>547</v>
      </c>
      <c r="AI132" s="51">
        <v>25</v>
      </c>
      <c r="AJ132" s="51">
        <v>24.1</v>
      </c>
      <c r="AK132" s="51">
        <v>431</v>
      </c>
      <c r="AL132" s="51">
        <v>4.5</v>
      </c>
      <c r="AM132" s="51">
        <v>51</v>
      </c>
      <c r="AN132" s="51">
        <v>165</v>
      </c>
      <c r="AO132" s="51">
        <v>158</v>
      </c>
      <c r="AP132" s="51">
        <v>6678</v>
      </c>
      <c r="AQ132" s="51">
        <v>13707</v>
      </c>
      <c r="AR132" s="51">
        <v>61716</v>
      </c>
      <c r="AS132" s="51">
        <v>12409</v>
      </c>
      <c r="AT132" s="51">
        <v>25350</v>
      </c>
      <c r="AU132" s="51">
        <v>7635</v>
      </c>
      <c r="AV132" s="51">
        <v>29273</v>
      </c>
      <c r="AW132" s="51">
        <v>26559</v>
      </c>
      <c r="AX132" s="52">
        <v>65535</v>
      </c>
      <c r="AY132" s="1"/>
    </row>
    <row r="133" spans="1:51" x14ac:dyDescent="0.25">
      <c r="A133"/>
      <c r="J133"/>
      <c r="K133"/>
      <c r="AC133" s="49">
        <v>45453.491119548598</v>
      </c>
      <c r="AD133" s="60">
        <v>45448</v>
      </c>
      <c r="AE133" s="50">
        <v>5.4583333333333304</v>
      </c>
      <c r="AF133" s="51">
        <v>25.6</v>
      </c>
      <c r="AG133" s="51">
        <v>58.3</v>
      </c>
      <c r="AH133" s="51">
        <v>652</v>
      </c>
      <c r="AI133" s="51">
        <v>22.3</v>
      </c>
      <c r="AJ133" s="51">
        <v>24.3</v>
      </c>
      <c r="AK133" s="51">
        <v>410</v>
      </c>
      <c r="AL133" s="51">
        <v>5.0999999999999996</v>
      </c>
      <c r="AM133" s="51">
        <v>47</v>
      </c>
      <c r="AN133" s="51">
        <v>154</v>
      </c>
      <c r="AO133" s="51">
        <v>148</v>
      </c>
      <c r="AP133" s="51">
        <v>6320</v>
      </c>
      <c r="AQ133" s="51">
        <v>12953</v>
      </c>
      <c r="AR133" s="51">
        <v>60829</v>
      </c>
      <c r="AS133" s="51">
        <v>11308</v>
      </c>
      <c r="AT133" s="51">
        <v>24144</v>
      </c>
      <c r="AU133" s="51">
        <v>6331</v>
      </c>
      <c r="AV133" s="51">
        <v>27547</v>
      </c>
      <c r="AW133" s="51">
        <v>24236</v>
      </c>
      <c r="AX133" s="52">
        <v>65535</v>
      </c>
      <c r="AY133" s="1"/>
    </row>
    <row r="134" spans="1:51" x14ac:dyDescent="0.25">
      <c r="A134"/>
      <c r="J134"/>
      <c r="K134"/>
      <c r="AC134" s="49">
        <v>45453.532812326397</v>
      </c>
      <c r="AD134" s="60">
        <v>45448</v>
      </c>
      <c r="AE134" s="50">
        <v>5.5</v>
      </c>
      <c r="AF134" s="51">
        <v>25.05</v>
      </c>
      <c r="AG134" s="51">
        <v>59.84</v>
      </c>
      <c r="AH134" s="51">
        <v>501</v>
      </c>
      <c r="AI134" s="51">
        <v>19.3</v>
      </c>
      <c r="AJ134" s="51">
        <v>24.2</v>
      </c>
      <c r="AK134" s="51">
        <v>385</v>
      </c>
      <c r="AL134" s="51">
        <v>4.8</v>
      </c>
      <c r="AM134" s="51">
        <v>41</v>
      </c>
      <c r="AN134" s="51">
        <v>142</v>
      </c>
      <c r="AO134" s="51">
        <v>135</v>
      </c>
      <c r="AP134" s="51">
        <v>6823</v>
      </c>
      <c r="AQ134" s="51">
        <v>13545</v>
      </c>
      <c r="AR134" s="51">
        <v>61618</v>
      </c>
      <c r="AS134" s="51">
        <v>12331</v>
      </c>
      <c r="AT134" s="51">
        <v>25226</v>
      </c>
      <c r="AU134" s="51">
        <v>7649</v>
      </c>
      <c r="AV134" s="51">
        <v>29132</v>
      </c>
      <c r="AW134" s="51">
        <v>25982</v>
      </c>
      <c r="AX134" s="52">
        <v>65535</v>
      </c>
      <c r="AY134" s="1"/>
    </row>
    <row r="135" spans="1:51" x14ac:dyDescent="0.25">
      <c r="A135"/>
      <c r="J135"/>
      <c r="K135"/>
      <c r="AC135" s="49">
        <v>45453.574505057899</v>
      </c>
      <c r="AD135" s="60">
        <v>45448</v>
      </c>
      <c r="AE135" s="50">
        <v>5.5416666666666696</v>
      </c>
      <c r="AF135" s="51">
        <v>24.82</v>
      </c>
      <c r="AG135" s="51">
        <v>61.91</v>
      </c>
      <c r="AH135" s="51">
        <v>488</v>
      </c>
      <c r="AI135" s="51">
        <v>16</v>
      </c>
      <c r="AJ135" s="51">
        <v>23.8</v>
      </c>
      <c r="AK135" s="51">
        <v>355</v>
      </c>
      <c r="AL135" s="51">
        <v>4.8</v>
      </c>
      <c r="AM135" s="51">
        <v>35</v>
      </c>
      <c r="AN135" s="51">
        <v>128</v>
      </c>
      <c r="AO135" s="51">
        <v>121</v>
      </c>
      <c r="AP135" s="51">
        <v>6690</v>
      </c>
      <c r="AQ135" s="51">
        <v>13283</v>
      </c>
      <c r="AR135" s="51">
        <v>61312</v>
      </c>
      <c r="AS135" s="51">
        <v>12040</v>
      </c>
      <c r="AT135" s="51">
        <v>24960</v>
      </c>
      <c r="AU135" s="51">
        <v>7307</v>
      </c>
      <c r="AV135" s="51">
        <v>28699</v>
      </c>
      <c r="AW135" s="51">
        <v>25190</v>
      </c>
      <c r="AX135" s="52">
        <v>65535</v>
      </c>
      <c r="AY135" s="1"/>
    </row>
    <row r="136" spans="1:51" x14ac:dyDescent="0.25">
      <c r="A136"/>
      <c r="J136"/>
      <c r="K136"/>
      <c r="AC136" s="49">
        <v>45453.616197789401</v>
      </c>
      <c r="AD136" s="60">
        <v>45448</v>
      </c>
      <c r="AE136" s="50">
        <v>5.5833333333333304</v>
      </c>
      <c r="AF136" s="51">
        <v>25.19</v>
      </c>
      <c r="AG136" s="51">
        <v>63.01</v>
      </c>
      <c r="AH136" s="51">
        <v>541</v>
      </c>
      <c r="AI136" s="51">
        <v>12.3</v>
      </c>
      <c r="AJ136" s="51">
        <v>23.9</v>
      </c>
      <c r="AK136" s="51">
        <v>328</v>
      </c>
      <c r="AL136" s="51">
        <v>4.8</v>
      </c>
      <c r="AM136" s="51">
        <v>30</v>
      </c>
      <c r="AN136" s="51">
        <v>115</v>
      </c>
      <c r="AO136" s="51">
        <v>108</v>
      </c>
      <c r="AP136" s="51">
        <v>7015</v>
      </c>
      <c r="AQ136" s="51">
        <v>13656</v>
      </c>
      <c r="AR136" s="51">
        <v>61808</v>
      </c>
      <c r="AS136" s="51">
        <v>12780</v>
      </c>
      <c r="AT136" s="51">
        <v>25654</v>
      </c>
      <c r="AU136" s="51">
        <v>8197</v>
      </c>
      <c r="AV136" s="51">
        <v>29544</v>
      </c>
      <c r="AW136" s="51">
        <v>26233</v>
      </c>
      <c r="AX136" s="52">
        <v>65535</v>
      </c>
      <c r="AY136" s="1"/>
    </row>
    <row r="137" spans="1:51" x14ac:dyDescent="0.25">
      <c r="A137"/>
      <c r="J137"/>
      <c r="K137"/>
      <c r="AC137" s="49">
        <v>45453.657890474497</v>
      </c>
      <c r="AD137" s="60">
        <v>45448</v>
      </c>
      <c r="AE137" s="50">
        <v>5.625</v>
      </c>
      <c r="AF137" s="51">
        <v>25.58</v>
      </c>
      <c r="AG137" s="51">
        <v>61.71</v>
      </c>
      <c r="AH137" s="51">
        <v>568</v>
      </c>
      <c r="AI137" s="51">
        <v>10.8</v>
      </c>
      <c r="AJ137" s="51">
        <v>24</v>
      </c>
      <c r="AK137" s="51">
        <v>303</v>
      </c>
      <c r="AL137" s="51">
        <v>4.9000000000000004</v>
      </c>
      <c r="AM137" s="51">
        <v>24</v>
      </c>
      <c r="AN137" s="51">
        <v>103</v>
      </c>
      <c r="AO137" s="51">
        <v>96</v>
      </c>
      <c r="AP137" s="51">
        <v>7253</v>
      </c>
      <c r="AQ137" s="51">
        <v>13859</v>
      </c>
      <c r="AR137" s="51">
        <v>61793</v>
      </c>
      <c r="AS137" s="51">
        <v>13182</v>
      </c>
      <c r="AT137" s="51">
        <v>26300</v>
      </c>
      <c r="AU137" s="51">
        <v>8908</v>
      </c>
      <c r="AV137" s="51">
        <v>30365</v>
      </c>
      <c r="AW137" s="51">
        <v>27429</v>
      </c>
      <c r="AX137" s="52">
        <v>65535</v>
      </c>
      <c r="AY137" s="1"/>
    </row>
    <row r="138" spans="1:51" x14ac:dyDescent="0.25">
      <c r="A138"/>
      <c r="J138"/>
      <c r="K138"/>
      <c r="AC138" s="49">
        <v>45453.699583321802</v>
      </c>
      <c r="AD138" s="60">
        <v>45448</v>
      </c>
      <c r="AE138" s="50">
        <v>5.6666666666666696</v>
      </c>
      <c r="AF138" s="51">
        <v>25.36</v>
      </c>
      <c r="AG138" s="51">
        <v>60.5</v>
      </c>
      <c r="AH138" s="51">
        <v>474</v>
      </c>
      <c r="AI138" s="51">
        <v>7.1</v>
      </c>
      <c r="AJ138" s="51">
        <v>24</v>
      </c>
      <c r="AK138" s="51">
        <v>283</v>
      </c>
      <c r="AL138" s="51">
        <v>4.9000000000000004</v>
      </c>
      <c r="AM138" s="51">
        <v>20</v>
      </c>
      <c r="AN138" s="51">
        <v>93</v>
      </c>
      <c r="AO138" s="51">
        <v>86</v>
      </c>
      <c r="AP138" s="51">
        <v>6338</v>
      </c>
      <c r="AQ138" s="51">
        <v>12551</v>
      </c>
      <c r="AR138" s="51">
        <v>60213</v>
      </c>
      <c r="AS138" s="51">
        <v>11166</v>
      </c>
      <c r="AT138" s="51">
        <v>24056</v>
      </c>
      <c r="AU138" s="51">
        <v>6336</v>
      </c>
      <c r="AV138" s="51">
        <v>27268</v>
      </c>
      <c r="AW138" s="51">
        <v>23601</v>
      </c>
      <c r="AX138" s="52">
        <v>65535</v>
      </c>
      <c r="AY138" s="1"/>
    </row>
    <row r="139" spans="1:51" x14ac:dyDescent="0.25">
      <c r="A139"/>
      <c r="J139"/>
      <c r="K139"/>
      <c r="AC139" s="49">
        <v>45453.741277036999</v>
      </c>
      <c r="AD139" s="60">
        <v>45448</v>
      </c>
      <c r="AE139" s="50">
        <v>5.7083333333333304</v>
      </c>
      <c r="AF139" s="51">
        <v>25.34</v>
      </c>
      <c r="AG139" s="51">
        <v>60.63</v>
      </c>
      <c r="AH139" s="51">
        <v>565</v>
      </c>
      <c r="AI139" s="51">
        <v>6.4</v>
      </c>
      <c r="AJ139" s="51">
        <v>24.1</v>
      </c>
      <c r="AK139" s="51">
        <v>269</v>
      </c>
      <c r="AL139" s="51">
        <v>4.9000000000000004</v>
      </c>
      <c r="AM139" s="51">
        <v>17</v>
      </c>
      <c r="AN139" s="51">
        <v>86</v>
      </c>
      <c r="AO139" s="51">
        <v>79</v>
      </c>
      <c r="AP139" s="51">
        <v>6547</v>
      </c>
      <c r="AQ139" s="51">
        <v>12811</v>
      </c>
      <c r="AR139" s="51">
        <v>60451</v>
      </c>
      <c r="AS139" s="51">
        <v>11593</v>
      </c>
      <c r="AT139" s="51">
        <v>24540</v>
      </c>
      <c r="AU139" s="51">
        <v>6944</v>
      </c>
      <c r="AV139" s="51">
        <v>28085</v>
      </c>
      <c r="AW139" s="51">
        <v>24751</v>
      </c>
      <c r="AX139" s="52">
        <v>65535</v>
      </c>
      <c r="AY139" s="1"/>
    </row>
    <row r="140" spans="1:51" x14ac:dyDescent="0.25">
      <c r="A140"/>
      <c r="J140"/>
      <c r="K140"/>
      <c r="AC140" s="49">
        <v>45453.7829697454</v>
      </c>
      <c r="AD140" s="60">
        <v>45448</v>
      </c>
      <c r="AE140" s="50">
        <v>5.75</v>
      </c>
      <c r="AF140" s="51">
        <v>25.21</v>
      </c>
      <c r="AG140" s="51">
        <v>60.42</v>
      </c>
      <c r="AH140" s="51">
        <v>559</v>
      </c>
      <c r="AI140" s="51">
        <v>4</v>
      </c>
      <c r="AJ140" s="51">
        <v>24.2</v>
      </c>
      <c r="AK140" s="51">
        <v>260</v>
      </c>
      <c r="AL140" s="51">
        <v>4.9000000000000004</v>
      </c>
      <c r="AM140" s="51">
        <v>15</v>
      </c>
      <c r="AN140" s="51">
        <v>82</v>
      </c>
      <c r="AO140" s="51">
        <v>75</v>
      </c>
      <c r="AP140" s="51">
        <v>6131</v>
      </c>
      <c r="AQ140" s="51">
        <v>12296</v>
      </c>
      <c r="AR140" s="51">
        <v>60159</v>
      </c>
      <c r="AS140" s="51">
        <v>10618</v>
      </c>
      <c r="AT140" s="51">
        <v>23249</v>
      </c>
      <c r="AU140" s="51">
        <v>5593</v>
      </c>
      <c r="AV140" s="51">
        <v>26767</v>
      </c>
      <c r="AW140" s="51">
        <v>22938</v>
      </c>
      <c r="AX140" s="52">
        <v>65535</v>
      </c>
      <c r="AY140" s="1"/>
    </row>
    <row r="141" spans="1:51" x14ac:dyDescent="0.25">
      <c r="A141"/>
      <c r="J141"/>
      <c r="K141"/>
      <c r="AC141" s="49">
        <v>45453.824662708299</v>
      </c>
      <c r="AD141" s="60">
        <v>45448</v>
      </c>
      <c r="AE141" s="50">
        <v>5.7916666666666696</v>
      </c>
      <c r="AF141" s="51">
        <v>25.03</v>
      </c>
      <c r="AG141" s="51">
        <v>59.15</v>
      </c>
      <c r="AH141" s="51">
        <v>451</v>
      </c>
      <c r="AI141" s="51">
        <v>4</v>
      </c>
      <c r="AJ141" s="51">
        <v>24.1</v>
      </c>
      <c r="AK141" s="51">
        <v>253</v>
      </c>
      <c r="AL141" s="51">
        <v>4.9000000000000004</v>
      </c>
      <c r="AM141" s="51">
        <v>14</v>
      </c>
      <c r="AN141" s="51">
        <v>79</v>
      </c>
      <c r="AO141" s="51">
        <v>71</v>
      </c>
      <c r="AP141" s="51">
        <v>5973</v>
      </c>
      <c r="AQ141" s="51">
        <v>12139</v>
      </c>
      <c r="AR141" s="51">
        <v>59758</v>
      </c>
      <c r="AS141" s="51">
        <v>10251</v>
      </c>
      <c r="AT141" s="51">
        <v>23047</v>
      </c>
      <c r="AU141" s="51">
        <v>5151</v>
      </c>
      <c r="AV141" s="51">
        <v>26415</v>
      </c>
      <c r="AW141" s="51">
        <v>22628</v>
      </c>
      <c r="AX141" s="52">
        <v>65535</v>
      </c>
      <c r="AY141" s="1"/>
    </row>
    <row r="142" spans="1:51" x14ac:dyDescent="0.25">
      <c r="A142"/>
      <c r="J142"/>
      <c r="K142"/>
      <c r="AC142" s="49">
        <v>45453.866355405102</v>
      </c>
      <c r="AD142" s="60">
        <v>45448</v>
      </c>
      <c r="AE142" s="50">
        <v>5.8333333333333304</v>
      </c>
      <c r="AF142" s="51">
        <v>24.04</v>
      </c>
      <c r="AG142" s="51">
        <v>60.97</v>
      </c>
      <c r="AH142" s="51">
        <v>439</v>
      </c>
      <c r="AI142" s="51">
        <v>3.1</v>
      </c>
      <c r="AJ142" s="51">
        <v>23.9</v>
      </c>
      <c r="AK142" s="51">
        <v>247</v>
      </c>
      <c r="AL142" s="51">
        <v>5.7</v>
      </c>
      <c r="AM142" s="51">
        <v>13</v>
      </c>
      <c r="AN142" s="51">
        <v>76</v>
      </c>
      <c r="AO142" s="51">
        <v>68</v>
      </c>
      <c r="AP142" s="51">
        <v>120</v>
      </c>
      <c r="AQ142" s="51">
        <v>144</v>
      </c>
      <c r="AR142" s="51">
        <v>168</v>
      </c>
      <c r="AS142" s="51">
        <v>201</v>
      </c>
      <c r="AT142" s="51">
        <v>200</v>
      </c>
      <c r="AU142" s="51">
        <v>231</v>
      </c>
      <c r="AV142" s="51">
        <v>315</v>
      </c>
      <c r="AW142" s="51">
        <v>496</v>
      </c>
      <c r="AX142" s="52">
        <v>1146</v>
      </c>
      <c r="AY142" s="1"/>
    </row>
    <row r="143" spans="1:51" x14ac:dyDescent="0.25">
      <c r="A143"/>
      <c r="J143"/>
      <c r="K143"/>
      <c r="AC143" s="49">
        <v>45453.9080485995</v>
      </c>
      <c r="AD143" s="60">
        <v>45448</v>
      </c>
      <c r="AE143" s="50">
        <v>5.875</v>
      </c>
      <c r="AF143" s="51">
        <v>23.98</v>
      </c>
      <c r="AG143" s="51">
        <v>66.48</v>
      </c>
      <c r="AH143" s="51">
        <v>621</v>
      </c>
      <c r="AI143" s="51">
        <v>3.7</v>
      </c>
      <c r="AJ143" s="51">
        <v>23.2</v>
      </c>
      <c r="AK143" s="51">
        <v>246</v>
      </c>
      <c r="AL143" s="51">
        <v>6.4</v>
      </c>
      <c r="AM143" s="51">
        <v>12</v>
      </c>
      <c r="AN143" s="51">
        <v>75</v>
      </c>
      <c r="AO143" s="51">
        <v>68</v>
      </c>
      <c r="AP143" s="51">
        <v>7</v>
      </c>
      <c r="AQ143" s="51">
        <v>14</v>
      </c>
      <c r="AR143" s="51">
        <v>18</v>
      </c>
      <c r="AS143" s="51">
        <v>38</v>
      </c>
      <c r="AT143" s="51">
        <v>60</v>
      </c>
      <c r="AU143" s="51">
        <v>98</v>
      </c>
      <c r="AV143" s="51">
        <v>147</v>
      </c>
      <c r="AW143" s="51">
        <v>128</v>
      </c>
      <c r="AX143" s="52">
        <v>185</v>
      </c>
      <c r="AY143" s="1"/>
    </row>
    <row r="144" spans="1:51" x14ac:dyDescent="0.25">
      <c r="A144"/>
      <c r="J144"/>
      <c r="K144"/>
      <c r="AC144" s="49">
        <v>45453.949741423603</v>
      </c>
      <c r="AD144" s="60">
        <v>45448</v>
      </c>
      <c r="AE144" s="50">
        <v>5.9166666666666696</v>
      </c>
      <c r="AF144" s="51">
        <v>24.07</v>
      </c>
      <c r="AG144" s="51">
        <v>64.77</v>
      </c>
      <c r="AH144" s="51">
        <v>581</v>
      </c>
      <c r="AI144" s="51">
        <v>3.7</v>
      </c>
      <c r="AJ144" s="51">
        <v>23.6</v>
      </c>
      <c r="AK144" s="51">
        <v>245</v>
      </c>
      <c r="AL144" s="51">
        <v>5.9</v>
      </c>
      <c r="AM144" s="51">
        <v>12</v>
      </c>
      <c r="AN144" s="51">
        <v>75</v>
      </c>
      <c r="AO144" s="51">
        <v>67</v>
      </c>
      <c r="AP144" s="51">
        <v>6</v>
      </c>
      <c r="AQ144" s="51">
        <v>15</v>
      </c>
      <c r="AR144" s="51">
        <v>18</v>
      </c>
      <c r="AS144" s="51">
        <v>38</v>
      </c>
      <c r="AT144" s="51">
        <v>61</v>
      </c>
      <c r="AU144" s="51">
        <v>95</v>
      </c>
      <c r="AV144" s="51">
        <v>144</v>
      </c>
      <c r="AW144" s="51">
        <v>118</v>
      </c>
      <c r="AX144" s="52">
        <v>180</v>
      </c>
      <c r="AY144" s="1"/>
    </row>
    <row r="145" spans="1:51" x14ac:dyDescent="0.25">
      <c r="A145"/>
      <c r="J145"/>
      <c r="K145"/>
      <c r="AC145" s="49">
        <v>45453.9914350463</v>
      </c>
      <c r="AD145" s="60">
        <v>45448</v>
      </c>
      <c r="AE145" s="50">
        <v>5.9583333333333304</v>
      </c>
      <c r="AF145" s="51">
        <v>22.25</v>
      </c>
      <c r="AG145" s="51">
        <v>68.239999999999995</v>
      </c>
      <c r="AH145" s="51">
        <v>459</v>
      </c>
      <c r="AI145" s="51">
        <v>24.5</v>
      </c>
      <c r="AJ145" s="51">
        <v>22.5</v>
      </c>
      <c r="AK145" s="51">
        <v>414</v>
      </c>
      <c r="AL145" s="51">
        <v>4.4000000000000004</v>
      </c>
      <c r="AM145" s="51">
        <v>47</v>
      </c>
      <c r="AN145" s="51">
        <v>156</v>
      </c>
      <c r="AO145" s="51">
        <v>150</v>
      </c>
      <c r="AP145" s="51">
        <v>7</v>
      </c>
      <c r="AQ145" s="51">
        <v>13</v>
      </c>
      <c r="AR145" s="51">
        <v>18</v>
      </c>
      <c r="AS145" s="51">
        <v>38</v>
      </c>
      <c r="AT145" s="51">
        <v>61</v>
      </c>
      <c r="AU145" s="51">
        <v>95</v>
      </c>
      <c r="AV145" s="51">
        <v>142</v>
      </c>
      <c r="AW145" s="51">
        <v>120</v>
      </c>
      <c r="AX145" s="52">
        <v>177</v>
      </c>
      <c r="AY145" s="1"/>
    </row>
    <row r="146" spans="1:51" x14ac:dyDescent="0.25">
      <c r="A146"/>
      <c r="J146"/>
      <c r="K146"/>
      <c r="AC146" s="49">
        <v>45454.033127893497</v>
      </c>
      <c r="AD146" s="60">
        <v>45454</v>
      </c>
      <c r="AE146" s="50">
        <v>6</v>
      </c>
      <c r="AF146" s="51">
        <v>24.3</v>
      </c>
      <c r="AG146" s="51">
        <v>66.16</v>
      </c>
      <c r="AH146" s="51">
        <v>1056</v>
      </c>
      <c r="AI146" s="51">
        <v>24.4</v>
      </c>
      <c r="AJ146" s="51">
        <v>22.9</v>
      </c>
      <c r="AK146" s="51">
        <v>411</v>
      </c>
      <c r="AL146" s="51">
        <v>4.3</v>
      </c>
      <c r="AM146" s="51">
        <v>47</v>
      </c>
      <c r="AN146" s="51">
        <v>155</v>
      </c>
      <c r="AO146" s="51">
        <v>148</v>
      </c>
      <c r="AP146" s="51">
        <v>0</v>
      </c>
      <c r="AQ146" s="51">
        <v>0</v>
      </c>
      <c r="AR146" s="51">
        <v>0</v>
      </c>
      <c r="AS146" s="51">
        <v>0</v>
      </c>
      <c r="AT146" s="51">
        <v>0</v>
      </c>
      <c r="AU146" s="51">
        <v>0</v>
      </c>
      <c r="AV146" s="51">
        <v>0</v>
      </c>
      <c r="AW146" s="51">
        <v>0</v>
      </c>
      <c r="AX146" s="52">
        <v>0</v>
      </c>
      <c r="AY146" s="1"/>
    </row>
    <row r="147" spans="1:51" x14ac:dyDescent="0.25">
      <c r="A147"/>
      <c r="J147"/>
      <c r="K147"/>
      <c r="AC147" s="49">
        <v>45454.074820763897</v>
      </c>
      <c r="AD147" s="60">
        <v>45448</v>
      </c>
      <c r="AE147" s="50">
        <v>6.0416666666666696</v>
      </c>
      <c r="AF147" s="51">
        <v>24.35</v>
      </c>
      <c r="AG147" s="51">
        <v>67.599999999999994</v>
      </c>
      <c r="AH147" s="51">
        <v>1575</v>
      </c>
      <c r="AI147" s="51">
        <v>23.5</v>
      </c>
      <c r="AJ147" s="51">
        <v>23.2</v>
      </c>
      <c r="AK147" s="51">
        <v>410</v>
      </c>
      <c r="AL147" s="51">
        <v>4.4000000000000004</v>
      </c>
      <c r="AM147" s="51">
        <v>47</v>
      </c>
      <c r="AN147" s="51">
        <v>154</v>
      </c>
      <c r="AO147" s="51">
        <v>148</v>
      </c>
      <c r="AP147" s="51">
        <v>0</v>
      </c>
      <c r="AQ147" s="51">
        <v>0</v>
      </c>
      <c r="AR147" s="51">
        <v>0</v>
      </c>
      <c r="AS147" s="51">
        <v>0</v>
      </c>
      <c r="AT147" s="51">
        <v>0</v>
      </c>
      <c r="AU147" s="51">
        <v>0</v>
      </c>
      <c r="AV147" s="51">
        <v>0</v>
      </c>
      <c r="AW147" s="51">
        <v>0</v>
      </c>
      <c r="AX147" s="52">
        <v>0</v>
      </c>
      <c r="AY147" s="1"/>
    </row>
    <row r="148" spans="1:51" x14ac:dyDescent="0.25">
      <c r="A148"/>
      <c r="J148"/>
      <c r="K148"/>
      <c r="AC148" s="49">
        <v>45454.116513749999</v>
      </c>
      <c r="AD148" s="60">
        <v>45448</v>
      </c>
      <c r="AE148" s="50">
        <v>6.0833333333333304</v>
      </c>
      <c r="AF148" s="51">
        <v>23.26</v>
      </c>
      <c r="AG148" s="51">
        <v>62.48</v>
      </c>
      <c r="AH148" s="51">
        <v>1114</v>
      </c>
      <c r="AI148" s="51">
        <v>24.2</v>
      </c>
      <c r="AJ148" s="51">
        <v>23.3</v>
      </c>
      <c r="AK148" s="51">
        <v>408</v>
      </c>
      <c r="AL148" s="51">
        <v>4.8</v>
      </c>
      <c r="AM148" s="51">
        <v>46</v>
      </c>
      <c r="AN148" s="51">
        <v>154</v>
      </c>
      <c r="AO148" s="51">
        <v>147</v>
      </c>
      <c r="AP148" s="51">
        <v>0</v>
      </c>
      <c r="AQ148" s="51">
        <v>0</v>
      </c>
      <c r="AR148" s="51">
        <v>0</v>
      </c>
      <c r="AS148" s="51">
        <v>0</v>
      </c>
      <c r="AT148" s="51">
        <v>0</v>
      </c>
      <c r="AU148" s="51">
        <v>0</v>
      </c>
      <c r="AV148" s="51">
        <v>0</v>
      </c>
      <c r="AW148" s="51">
        <v>0</v>
      </c>
      <c r="AX148" s="52">
        <v>0</v>
      </c>
      <c r="AY148" s="1"/>
    </row>
    <row r="149" spans="1:51" x14ac:dyDescent="0.25">
      <c r="A149"/>
      <c r="J149"/>
      <c r="K149"/>
      <c r="AC149" s="49">
        <v>45454.158206794003</v>
      </c>
      <c r="AD149" s="60">
        <v>45448</v>
      </c>
      <c r="AE149" s="50">
        <v>6.125</v>
      </c>
      <c r="AF149" s="51">
        <v>23.49</v>
      </c>
      <c r="AG149" s="51">
        <v>63.11</v>
      </c>
      <c r="AH149" s="51">
        <v>770</v>
      </c>
      <c r="AI149" s="51">
        <v>24.4</v>
      </c>
      <c r="AJ149" s="51">
        <v>23</v>
      </c>
      <c r="AK149" s="51">
        <v>404</v>
      </c>
      <c r="AL149" s="51">
        <v>4.9000000000000004</v>
      </c>
      <c r="AM149" s="51">
        <v>45</v>
      </c>
      <c r="AN149" s="51">
        <v>152</v>
      </c>
      <c r="AO149" s="51">
        <v>145</v>
      </c>
      <c r="AP149" s="51">
        <v>0</v>
      </c>
      <c r="AQ149" s="51">
        <v>0</v>
      </c>
      <c r="AR149" s="51">
        <v>0</v>
      </c>
      <c r="AS149" s="51">
        <v>0</v>
      </c>
      <c r="AT149" s="51">
        <v>0</v>
      </c>
      <c r="AU149" s="51">
        <v>0</v>
      </c>
      <c r="AV149" s="51">
        <v>0</v>
      </c>
      <c r="AW149" s="51">
        <v>0</v>
      </c>
      <c r="AX149" s="52">
        <v>0</v>
      </c>
      <c r="AY149" s="1"/>
    </row>
    <row r="150" spans="1:51" x14ac:dyDescent="0.25">
      <c r="A150"/>
      <c r="J150"/>
      <c r="K150"/>
      <c r="AC150" s="49">
        <v>45454.199900532403</v>
      </c>
      <c r="AD150" s="60">
        <v>45448</v>
      </c>
      <c r="AE150" s="50">
        <v>6.1666666666666696</v>
      </c>
      <c r="AF150" s="51">
        <v>23.45</v>
      </c>
      <c r="AG150" s="51">
        <v>63.36</v>
      </c>
      <c r="AH150" s="51">
        <v>726</v>
      </c>
      <c r="AI150" s="51">
        <v>23.4</v>
      </c>
      <c r="AJ150" s="51">
        <v>22.9</v>
      </c>
      <c r="AK150" s="51">
        <v>402</v>
      </c>
      <c r="AL150" s="51">
        <v>5.0999999999999996</v>
      </c>
      <c r="AM150" s="51">
        <v>45</v>
      </c>
      <c r="AN150" s="51">
        <v>151</v>
      </c>
      <c r="AO150" s="51">
        <v>144</v>
      </c>
      <c r="AP150" s="51">
        <v>18</v>
      </c>
      <c r="AQ150" s="51">
        <v>31</v>
      </c>
      <c r="AR150" s="51">
        <v>43</v>
      </c>
      <c r="AS150" s="51">
        <v>52</v>
      </c>
      <c r="AT150" s="51">
        <v>51</v>
      </c>
      <c r="AU150" s="51">
        <v>48</v>
      </c>
      <c r="AV150" s="51">
        <v>64</v>
      </c>
      <c r="AW150" s="51">
        <v>89</v>
      </c>
      <c r="AX150" s="52">
        <v>160</v>
      </c>
      <c r="AY150" s="1"/>
    </row>
    <row r="151" spans="1:51" x14ac:dyDescent="0.25">
      <c r="A151"/>
      <c r="J151"/>
      <c r="K151"/>
      <c r="AC151" s="49">
        <v>45454.241593634302</v>
      </c>
      <c r="AD151" s="60">
        <v>45448</v>
      </c>
      <c r="AE151" s="50">
        <v>6.2083333333333304</v>
      </c>
      <c r="AF151" s="51">
        <v>23.5</v>
      </c>
      <c r="AG151" s="51">
        <v>63.97</v>
      </c>
      <c r="AH151" s="51">
        <v>709</v>
      </c>
      <c r="AI151" s="51">
        <v>22.9</v>
      </c>
      <c r="AJ151" s="51">
        <v>23</v>
      </c>
      <c r="AK151" s="51">
        <v>399</v>
      </c>
      <c r="AL151" s="51">
        <v>5.2</v>
      </c>
      <c r="AM151" s="51">
        <v>44</v>
      </c>
      <c r="AN151" s="51">
        <v>149</v>
      </c>
      <c r="AO151" s="51">
        <v>142</v>
      </c>
      <c r="AP151" s="51">
        <v>133</v>
      </c>
      <c r="AQ151" s="51">
        <v>201</v>
      </c>
      <c r="AR151" s="51">
        <v>270</v>
      </c>
      <c r="AS151" s="51">
        <v>334</v>
      </c>
      <c r="AT151" s="51">
        <v>362</v>
      </c>
      <c r="AU151" s="51">
        <v>357</v>
      </c>
      <c r="AV151" s="51">
        <v>431</v>
      </c>
      <c r="AW151" s="51">
        <v>556</v>
      </c>
      <c r="AX151" s="52">
        <v>1015</v>
      </c>
      <c r="AY151" s="1"/>
    </row>
    <row r="152" spans="1:51" x14ac:dyDescent="0.25">
      <c r="A152"/>
      <c r="J152"/>
      <c r="K152"/>
      <c r="AC152" s="49">
        <v>45454.2832866319</v>
      </c>
      <c r="AD152" s="60">
        <v>45448</v>
      </c>
      <c r="AE152" s="50">
        <v>6.25</v>
      </c>
      <c r="AF152" s="51">
        <v>23.53</v>
      </c>
      <c r="AG152" s="51">
        <v>63.8</v>
      </c>
      <c r="AH152" s="51">
        <v>720</v>
      </c>
      <c r="AI152" s="51">
        <v>22.8</v>
      </c>
      <c r="AJ152" s="51">
        <v>23</v>
      </c>
      <c r="AK152" s="51">
        <v>396</v>
      </c>
      <c r="AL152" s="51">
        <v>5.4</v>
      </c>
      <c r="AM152" s="51">
        <v>44</v>
      </c>
      <c r="AN152" s="51">
        <v>148</v>
      </c>
      <c r="AO152" s="51">
        <v>141</v>
      </c>
      <c r="AP152" s="51">
        <v>720</v>
      </c>
      <c r="AQ152" s="51">
        <v>1037</v>
      </c>
      <c r="AR152" s="51">
        <v>1389</v>
      </c>
      <c r="AS152" s="51">
        <v>1769</v>
      </c>
      <c r="AT152" s="51">
        <v>2004</v>
      </c>
      <c r="AU152" s="51">
        <v>2105</v>
      </c>
      <c r="AV152" s="51">
        <v>2538</v>
      </c>
      <c r="AW152" s="51">
        <v>3326</v>
      </c>
      <c r="AX152" s="52">
        <v>5810</v>
      </c>
      <c r="AY152" s="1"/>
    </row>
    <row r="153" spans="1:51" x14ac:dyDescent="0.25">
      <c r="A153"/>
      <c r="J153"/>
      <c r="K153"/>
      <c r="AC153" s="49">
        <v>45454.324979641198</v>
      </c>
      <c r="AD153" s="60">
        <v>45448</v>
      </c>
      <c r="AE153" s="50">
        <v>6.2916666666666696</v>
      </c>
      <c r="AF153" s="51">
        <v>23.88</v>
      </c>
      <c r="AG153" s="51">
        <v>63.52</v>
      </c>
      <c r="AH153" s="51">
        <v>768</v>
      </c>
      <c r="AI153" s="51">
        <v>22</v>
      </c>
      <c r="AJ153" s="51">
        <v>23</v>
      </c>
      <c r="AK153" s="51">
        <v>394</v>
      </c>
      <c r="AL153" s="51">
        <v>5.5</v>
      </c>
      <c r="AM153" s="51">
        <v>43</v>
      </c>
      <c r="AN153" s="51">
        <v>147</v>
      </c>
      <c r="AO153" s="51">
        <v>140</v>
      </c>
      <c r="AP153" s="51">
        <v>1155</v>
      </c>
      <c r="AQ153" s="51">
        <v>1637</v>
      </c>
      <c r="AR153" s="51">
        <v>2187</v>
      </c>
      <c r="AS153" s="51">
        <v>2819</v>
      </c>
      <c r="AT153" s="51">
        <v>3204</v>
      </c>
      <c r="AU153" s="51">
        <v>3431</v>
      </c>
      <c r="AV153" s="51">
        <v>4124</v>
      </c>
      <c r="AW153" s="51">
        <v>5420</v>
      </c>
      <c r="AX153" s="52">
        <v>9318</v>
      </c>
      <c r="AY153" s="1"/>
    </row>
    <row r="154" spans="1:51" x14ac:dyDescent="0.25">
      <c r="A154"/>
      <c r="J154"/>
      <c r="K154"/>
      <c r="AC154" s="49">
        <v>45454.3666726968</v>
      </c>
      <c r="AD154" s="60">
        <v>45448</v>
      </c>
      <c r="AE154" s="50">
        <v>6.3333333333333304</v>
      </c>
      <c r="AF154" s="51">
        <v>24.8</v>
      </c>
      <c r="AG154" s="51">
        <v>62.75</v>
      </c>
      <c r="AH154" s="51">
        <v>647</v>
      </c>
      <c r="AI154" s="51">
        <v>21.8</v>
      </c>
      <c r="AJ154" s="51">
        <v>23.3</v>
      </c>
      <c r="AK154" s="51">
        <v>390</v>
      </c>
      <c r="AL154" s="51">
        <v>5.5</v>
      </c>
      <c r="AM154" s="51">
        <v>42</v>
      </c>
      <c r="AN154" s="51">
        <v>145</v>
      </c>
      <c r="AO154" s="51">
        <v>138</v>
      </c>
      <c r="AP154" s="51">
        <v>14695</v>
      </c>
      <c r="AQ154" s="51">
        <v>24695</v>
      </c>
      <c r="AR154" s="51">
        <v>65535</v>
      </c>
      <c r="AS154" s="51">
        <v>29750</v>
      </c>
      <c r="AT154" s="51">
        <v>46090</v>
      </c>
      <c r="AU154" s="51">
        <v>29992</v>
      </c>
      <c r="AV154" s="51">
        <v>65535</v>
      </c>
      <c r="AW154" s="51">
        <v>64837</v>
      </c>
      <c r="AX154" s="52">
        <v>65535</v>
      </c>
      <c r="AY154" s="1"/>
    </row>
    <row r="155" spans="1:51" x14ac:dyDescent="0.25">
      <c r="A155"/>
      <c r="J155"/>
      <c r="K155"/>
      <c r="AC155" s="49">
        <v>45454.408366851902</v>
      </c>
      <c r="AD155" s="60">
        <v>45448</v>
      </c>
      <c r="AE155" s="50">
        <v>6.375</v>
      </c>
      <c r="AF155" s="51">
        <v>25.44</v>
      </c>
      <c r="AG155" s="51">
        <v>58.58</v>
      </c>
      <c r="AH155" s="51">
        <v>592</v>
      </c>
      <c r="AI155" s="51">
        <v>19.600000000000001</v>
      </c>
      <c r="AJ155" s="51">
        <v>24</v>
      </c>
      <c r="AK155" s="51">
        <v>379</v>
      </c>
      <c r="AL155" s="51">
        <v>5.6</v>
      </c>
      <c r="AM155" s="51">
        <v>40</v>
      </c>
      <c r="AN155" s="51">
        <v>140</v>
      </c>
      <c r="AO155" s="51">
        <v>133</v>
      </c>
      <c r="AP155" s="51">
        <v>8109</v>
      </c>
      <c r="AQ155" s="51">
        <v>14656</v>
      </c>
      <c r="AR155" s="51">
        <v>62891</v>
      </c>
      <c r="AS155" s="51">
        <v>15526</v>
      </c>
      <c r="AT155" s="51">
        <v>28937</v>
      </c>
      <c r="AU155" s="51">
        <v>11860</v>
      </c>
      <c r="AV155" s="51">
        <v>33735</v>
      </c>
      <c r="AW155" s="51">
        <v>32513</v>
      </c>
      <c r="AX155" s="52">
        <v>65535</v>
      </c>
      <c r="AY155" s="1"/>
    </row>
    <row r="156" spans="1:51" x14ac:dyDescent="0.25">
      <c r="A156"/>
      <c r="J156"/>
      <c r="K156"/>
      <c r="AC156" s="49">
        <v>45454.450059884301</v>
      </c>
      <c r="AD156" s="60">
        <v>45448</v>
      </c>
      <c r="AE156" s="50">
        <v>6.4166666666666696</v>
      </c>
      <c r="AF156" s="51">
        <v>25.65</v>
      </c>
      <c r="AG156" s="51">
        <v>57.04</v>
      </c>
      <c r="AH156" s="51">
        <v>518</v>
      </c>
      <c r="AI156" s="51">
        <v>16.899999999999999</v>
      </c>
      <c r="AJ156" s="51">
        <v>24.2</v>
      </c>
      <c r="AK156" s="51">
        <v>362</v>
      </c>
      <c r="AL156" s="51">
        <v>5.7</v>
      </c>
      <c r="AM156" s="51">
        <v>37</v>
      </c>
      <c r="AN156" s="51">
        <v>131</v>
      </c>
      <c r="AO156" s="51">
        <v>124</v>
      </c>
      <c r="AP156" s="51">
        <v>8381</v>
      </c>
      <c r="AQ156" s="51">
        <v>15026</v>
      </c>
      <c r="AR156" s="51">
        <v>63381</v>
      </c>
      <c r="AS156" s="51">
        <v>16268</v>
      </c>
      <c r="AT156" s="51">
        <v>30013</v>
      </c>
      <c r="AU156" s="51">
        <v>12707</v>
      </c>
      <c r="AV156" s="51">
        <v>34628</v>
      </c>
      <c r="AW156" s="51">
        <v>33227</v>
      </c>
      <c r="AX156" s="52">
        <v>65535</v>
      </c>
      <c r="AY156" s="1"/>
    </row>
    <row r="157" spans="1:51" x14ac:dyDescent="0.25">
      <c r="A157"/>
      <c r="J157"/>
      <c r="K157"/>
      <c r="AC157" s="49">
        <v>45454.491753009301</v>
      </c>
      <c r="AD157" s="60">
        <v>45448</v>
      </c>
      <c r="AE157" s="50">
        <v>6.4583333333333304</v>
      </c>
      <c r="AF157" s="51">
        <v>25.58</v>
      </c>
      <c r="AG157" s="51">
        <v>55.31</v>
      </c>
      <c r="AH157" s="51">
        <v>443</v>
      </c>
      <c r="AI157" s="51">
        <v>13.8</v>
      </c>
      <c r="AJ157" s="51">
        <v>24.4</v>
      </c>
      <c r="AK157" s="51">
        <v>340</v>
      </c>
      <c r="AL157" s="51">
        <v>5.7</v>
      </c>
      <c r="AM157" s="51">
        <v>32</v>
      </c>
      <c r="AN157" s="51">
        <v>121</v>
      </c>
      <c r="AO157" s="51">
        <v>114</v>
      </c>
      <c r="AP157" s="51">
        <v>7283</v>
      </c>
      <c r="AQ157" s="51">
        <v>13378</v>
      </c>
      <c r="AR157" s="51">
        <v>60963</v>
      </c>
      <c r="AS157" s="51">
        <v>13216</v>
      </c>
      <c r="AT157" s="51">
        <v>26645</v>
      </c>
      <c r="AU157" s="51">
        <v>9132</v>
      </c>
      <c r="AV157" s="51">
        <v>30208</v>
      </c>
      <c r="AW157" s="51">
        <v>27918</v>
      </c>
      <c r="AX157" s="52">
        <v>65535</v>
      </c>
      <c r="AY157" s="1"/>
    </row>
    <row r="158" spans="1:51" x14ac:dyDescent="0.25">
      <c r="A158"/>
      <c r="J158"/>
      <c r="K158"/>
      <c r="AC158" s="49">
        <v>45454.533446134301</v>
      </c>
      <c r="AD158" s="60">
        <v>45448</v>
      </c>
      <c r="AE158" s="50">
        <v>6.5</v>
      </c>
      <c r="AF158" s="51">
        <v>25.47</v>
      </c>
      <c r="AG158" s="51">
        <v>51.78</v>
      </c>
      <c r="AH158" s="51">
        <v>429</v>
      </c>
      <c r="AI158" s="51">
        <v>12.4</v>
      </c>
      <c r="AJ158" s="51">
        <v>24.2</v>
      </c>
      <c r="AK158" s="51">
        <v>314</v>
      </c>
      <c r="AL158" s="51">
        <v>5.7</v>
      </c>
      <c r="AM158" s="51">
        <v>27</v>
      </c>
      <c r="AN158" s="51">
        <v>108</v>
      </c>
      <c r="AO158" s="51">
        <v>101</v>
      </c>
      <c r="AP158" s="51">
        <v>6425</v>
      </c>
      <c r="AQ158" s="51">
        <v>12097</v>
      </c>
      <c r="AR158" s="51">
        <v>59409</v>
      </c>
      <c r="AS158" s="51">
        <v>11101</v>
      </c>
      <c r="AT158" s="51">
        <v>24006</v>
      </c>
      <c r="AU158" s="51">
        <v>6439</v>
      </c>
      <c r="AV158" s="51">
        <v>27069</v>
      </c>
      <c r="AW158" s="51">
        <v>23951</v>
      </c>
      <c r="AX158" s="52">
        <v>65535</v>
      </c>
      <c r="AY158" s="1"/>
    </row>
    <row r="159" spans="1:51" x14ac:dyDescent="0.25">
      <c r="A159"/>
      <c r="J159"/>
      <c r="K159"/>
      <c r="AC159" s="49">
        <v>45454.575139212997</v>
      </c>
      <c r="AD159" s="60">
        <v>45448</v>
      </c>
      <c r="AE159" s="50">
        <v>6.5416666666666696</v>
      </c>
      <c r="AF159" s="51">
        <v>25.3</v>
      </c>
      <c r="AG159" s="51">
        <v>50.36</v>
      </c>
      <c r="AH159" s="51">
        <v>422</v>
      </c>
      <c r="AI159" s="51">
        <v>8.9</v>
      </c>
      <c r="AJ159" s="51">
        <v>23.9</v>
      </c>
      <c r="AK159" s="51">
        <v>291</v>
      </c>
      <c r="AL159" s="51">
        <v>5.6</v>
      </c>
      <c r="AM159" s="51">
        <v>22</v>
      </c>
      <c r="AN159" s="51">
        <v>97</v>
      </c>
      <c r="AO159" s="51">
        <v>90</v>
      </c>
      <c r="AP159" s="51">
        <v>6658</v>
      </c>
      <c r="AQ159" s="51">
        <v>12445</v>
      </c>
      <c r="AR159" s="51">
        <v>59647</v>
      </c>
      <c r="AS159" s="51">
        <v>11698</v>
      </c>
      <c r="AT159" s="51">
        <v>24717</v>
      </c>
      <c r="AU159" s="51">
        <v>7214</v>
      </c>
      <c r="AV159" s="51">
        <v>27840</v>
      </c>
      <c r="AW159" s="51">
        <v>25060</v>
      </c>
      <c r="AX159" s="52">
        <v>65535</v>
      </c>
      <c r="AY159" s="1"/>
    </row>
    <row r="160" spans="1:51" x14ac:dyDescent="0.25">
      <c r="A160"/>
      <c r="J160"/>
      <c r="K160"/>
      <c r="AC160" s="49">
        <v>45454.616832326399</v>
      </c>
      <c r="AD160" s="60">
        <v>45448</v>
      </c>
      <c r="AE160" s="50">
        <v>6.5833333333333304</v>
      </c>
      <c r="AF160" s="51">
        <v>25.31</v>
      </c>
      <c r="AG160" s="51">
        <v>48.49</v>
      </c>
      <c r="AH160" s="51">
        <v>419</v>
      </c>
      <c r="AI160" s="51">
        <v>6.5</v>
      </c>
      <c r="AJ160" s="51">
        <v>23.7</v>
      </c>
      <c r="AK160" s="51">
        <v>274</v>
      </c>
      <c r="AL160" s="51">
        <v>5.5</v>
      </c>
      <c r="AM160" s="51">
        <v>18</v>
      </c>
      <c r="AN160" s="51">
        <v>89</v>
      </c>
      <c r="AO160" s="51">
        <v>82</v>
      </c>
      <c r="AP160" s="51">
        <v>7621</v>
      </c>
      <c r="AQ160" s="51">
        <v>13772</v>
      </c>
      <c r="AR160" s="51">
        <v>61629</v>
      </c>
      <c r="AS160" s="51">
        <v>13668</v>
      </c>
      <c r="AT160" s="51">
        <v>27001</v>
      </c>
      <c r="AU160" s="51">
        <v>9602</v>
      </c>
      <c r="AV160" s="51">
        <v>30702</v>
      </c>
      <c r="AW160" s="51">
        <v>28458</v>
      </c>
      <c r="AX160" s="52">
        <v>65535</v>
      </c>
      <c r="AY160" s="1"/>
    </row>
    <row r="161" spans="1:51" x14ac:dyDescent="0.25">
      <c r="A161"/>
      <c r="J161"/>
      <c r="K161"/>
      <c r="AC161" s="49">
        <v>45454.658526574101</v>
      </c>
      <c r="AD161" s="60">
        <v>45448</v>
      </c>
      <c r="AE161" s="50">
        <v>6.625</v>
      </c>
      <c r="AF161" s="51">
        <v>24.73</v>
      </c>
      <c r="AG161" s="51">
        <v>43.61</v>
      </c>
      <c r="AH161" s="51">
        <v>435</v>
      </c>
      <c r="AI161" s="51">
        <v>5.7</v>
      </c>
      <c r="AJ161" s="51">
        <v>23.3</v>
      </c>
      <c r="AK161" s="51">
        <v>261</v>
      </c>
      <c r="AL161" s="51">
        <v>5.4</v>
      </c>
      <c r="AM161" s="51">
        <v>16</v>
      </c>
      <c r="AN161" s="51">
        <v>83</v>
      </c>
      <c r="AO161" s="51">
        <v>75</v>
      </c>
      <c r="AP161" s="51">
        <v>6740</v>
      </c>
      <c r="AQ161" s="51">
        <v>12627</v>
      </c>
      <c r="AR161" s="51">
        <v>60005</v>
      </c>
      <c r="AS161" s="51">
        <v>11629</v>
      </c>
      <c r="AT161" s="51">
        <v>24806</v>
      </c>
      <c r="AU161" s="51">
        <v>7123</v>
      </c>
      <c r="AV161" s="51">
        <v>28086</v>
      </c>
      <c r="AW161" s="51">
        <v>25001</v>
      </c>
      <c r="AX161" s="52">
        <v>65535</v>
      </c>
      <c r="AY161" s="1"/>
    </row>
    <row r="162" spans="1:51" x14ac:dyDescent="0.25">
      <c r="A162"/>
      <c r="J162"/>
      <c r="K162"/>
      <c r="AC162" s="49">
        <v>45454.700219652797</v>
      </c>
      <c r="AD162" s="60">
        <v>45448</v>
      </c>
      <c r="AE162" s="50">
        <v>6.6666666666666696</v>
      </c>
      <c r="AF162" s="51">
        <v>23.79</v>
      </c>
      <c r="AG162" s="51">
        <v>41.08</v>
      </c>
      <c r="AH162" s="51">
        <v>401</v>
      </c>
      <c r="AI162" s="51">
        <v>4.8</v>
      </c>
      <c r="AJ162" s="51">
        <v>22.5</v>
      </c>
      <c r="AK162" s="51">
        <v>251</v>
      </c>
      <c r="AL162" s="51">
        <v>6.4</v>
      </c>
      <c r="AM162" s="51">
        <v>13</v>
      </c>
      <c r="AN162" s="51">
        <v>78</v>
      </c>
      <c r="AO162" s="51">
        <v>70</v>
      </c>
      <c r="AP162" s="51">
        <v>6643</v>
      </c>
      <c r="AQ162" s="51">
        <v>12608</v>
      </c>
      <c r="AR162" s="51">
        <v>60230</v>
      </c>
      <c r="AS162" s="51">
        <v>11416</v>
      </c>
      <c r="AT162" s="51">
        <v>24408</v>
      </c>
      <c r="AU162" s="51">
        <v>6848</v>
      </c>
      <c r="AV162" s="51">
        <v>28356</v>
      </c>
      <c r="AW162" s="51">
        <v>25237</v>
      </c>
      <c r="AX162" s="52">
        <v>65535</v>
      </c>
      <c r="AY162" s="1"/>
    </row>
    <row r="163" spans="1:51" x14ac:dyDescent="0.25">
      <c r="A163"/>
      <c r="J163"/>
      <c r="K163"/>
      <c r="AC163" s="49">
        <v>45454.7419128935</v>
      </c>
      <c r="AD163" s="60">
        <v>45448</v>
      </c>
      <c r="AE163" s="50">
        <v>6.7083333333333304</v>
      </c>
      <c r="AF163" s="51">
        <v>24.11</v>
      </c>
      <c r="AG163" s="51">
        <v>41.86</v>
      </c>
      <c r="AH163" s="51">
        <v>532</v>
      </c>
      <c r="AI163" s="51">
        <v>18.100000000000001</v>
      </c>
      <c r="AJ163" s="51">
        <v>22.2</v>
      </c>
      <c r="AK163" s="51">
        <v>331</v>
      </c>
      <c r="AL163" s="51">
        <v>3.3</v>
      </c>
      <c r="AM163" s="51">
        <v>30</v>
      </c>
      <c r="AN163" s="51">
        <v>116</v>
      </c>
      <c r="AO163" s="51">
        <v>109</v>
      </c>
      <c r="AP163" s="51">
        <v>6226</v>
      </c>
      <c r="AQ163" s="51">
        <v>13052</v>
      </c>
      <c r="AR163" s="51">
        <v>57104</v>
      </c>
      <c r="AS163" s="51">
        <v>10048</v>
      </c>
      <c r="AT163" s="51">
        <v>22556</v>
      </c>
      <c r="AU163" s="51">
        <v>6480</v>
      </c>
      <c r="AV163" s="51">
        <v>25637</v>
      </c>
      <c r="AW163" s="51">
        <v>20362</v>
      </c>
      <c r="AX163" s="52">
        <v>65535</v>
      </c>
      <c r="AY163" s="1"/>
    </row>
    <row r="164" spans="1:51" x14ac:dyDescent="0.25">
      <c r="A164"/>
      <c r="J164"/>
      <c r="K164"/>
      <c r="AC164" s="49">
        <v>45454.783606099503</v>
      </c>
      <c r="AD164" s="60">
        <v>45448</v>
      </c>
      <c r="AE164" s="50">
        <v>6.75</v>
      </c>
      <c r="AF164" s="51">
        <v>23.47</v>
      </c>
      <c r="AG164" s="51">
        <v>39.4</v>
      </c>
      <c r="AH164" s="51">
        <v>492</v>
      </c>
      <c r="AI164" s="51">
        <v>16.7</v>
      </c>
      <c r="AJ164" s="51">
        <v>21.7</v>
      </c>
      <c r="AK164" s="51">
        <v>321</v>
      </c>
      <c r="AL164" s="51">
        <v>3.1</v>
      </c>
      <c r="AM164" s="51">
        <v>28</v>
      </c>
      <c r="AN164" s="51">
        <v>112</v>
      </c>
      <c r="AO164" s="51">
        <v>104</v>
      </c>
      <c r="AP164" s="51">
        <v>5388</v>
      </c>
      <c r="AQ164" s="51">
        <v>11646</v>
      </c>
      <c r="AR164" s="51">
        <v>55213</v>
      </c>
      <c r="AS164" s="51">
        <v>8069</v>
      </c>
      <c r="AT164" s="51">
        <v>20589</v>
      </c>
      <c r="AU164" s="51">
        <v>4257</v>
      </c>
      <c r="AV164" s="51">
        <v>22996</v>
      </c>
      <c r="AW164" s="51">
        <v>15832</v>
      </c>
      <c r="AX164" s="52">
        <v>65535</v>
      </c>
      <c r="AY164" s="1"/>
    </row>
    <row r="165" spans="1:51" x14ac:dyDescent="0.25">
      <c r="A165"/>
      <c r="J165"/>
      <c r="K165"/>
      <c r="AC165" s="49">
        <v>45454.825299305601</v>
      </c>
      <c r="AD165" s="60">
        <v>45448</v>
      </c>
      <c r="AE165" s="50">
        <v>6.7916666666666696</v>
      </c>
      <c r="AF165" s="51">
        <v>23.4</v>
      </c>
      <c r="AG165" s="51">
        <v>40.49</v>
      </c>
      <c r="AH165" s="51">
        <v>451</v>
      </c>
      <c r="AI165" s="51">
        <v>14.8</v>
      </c>
      <c r="AJ165" s="51">
        <v>21.6</v>
      </c>
      <c r="AK165" s="51">
        <v>310</v>
      </c>
      <c r="AL165" s="51">
        <v>3.1</v>
      </c>
      <c r="AM165" s="51">
        <v>26</v>
      </c>
      <c r="AN165" s="51">
        <v>106</v>
      </c>
      <c r="AO165" s="51">
        <v>99</v>
      </c>
      <c r="AP165" s="51">
        <v>5191</v>
      </c>
      <c r="AQ165" s="51">
        <v>10814</v>
      </c>
      <c r="AR165" s="51">
        <v>53722</v>
      </c>
      <c r="AS165" s="51">
        <v>7696</v>
      </c>
      <c r="AT165" s="51">
        <v>20723</v>
      </c>
      <c r="AU165" s="51">
        <v>4042</v>
      </c>
      <c r="AV165" s="51">
        <v>22322</v>
      </c>
      <c r="AW165" s="51">
        <v>16050</v>
      </c>
      <c r="AX165" s="52">
        <v>65535</v>
      </c>
      <c r="AY165" s="1"/>
    </row>
    <row r="166" spans="1:51" x14ac:dyDescent="0.25">
      <c r="A166"/>
      <c r="J166"/>
      <c r="K166"/>
      <c r="AC166" s="49">
        <v>45454.866993506897</v>
      </c>
      <c r="AD166" s="60">
        <v>45448</v>
      </c>
      <c r="AE166" s="50">
        <v>6.8333333333333304</v>
      </c>
      <c r="AF166" s="51">
        <v>22.55</v>
      </c>
      <c r="AG166" s="51">
        <v>41.31</v>
      </c>
      <c r="AH166" s="51">
        <v>410</v>
      </c>
      <c r="AI166" s="51">
        <v>13.6</v>
      </c>
      <c r="AJ166" s="51">
        <v>21.5</v>
      </c>
      <c r="AK166" s="51">
        <v>300</v>
      </c>
      <c r="AL166" s="51">
        <v>3.1</v>
      </c>
      <c r="AM166" s="51">
        <v>24</v>
      </c>
      <c r="AN166" s="51">
        <v>101</v>
      </c>
      <c r="AO166" s="51">
        <v>94</v>
      </c>
      <c r="AP166" s="51">
        <v>38</v>
      </c>
      <c r="AQ166" s="51">
        <v>59</v>
      </c>
      <c r="AR166" s="51">
        <v>79</v>
      </c>
      <c r="AS166" s="51">
        <v>95</v>
      </c>
      <c r="AT166" s="51">
        <v>88</v>
      </c>
      <c r="AU166" s="51">
        <v>86</v>
      </c>
      <c r="AV166" s="51">
        <v>113</v>
      </c>
      <c r="AW166" s="51">
        <v>166</v>
      </c>
      <c r="AX166" s="52">
        <v>332</v>
      </c>
      <c r="AY166" s="1"/>
    </row>
    <row r="167" spans="1:51" x14ac:dyDescent="0.25">
      <c r="A167"/>
      <c r="J167"/>
      <c r="K167"/>
      <c r="AC167" s="49">
        <v>45454.908686724499</v>
      </c>
      <c r="AD167" s="60">
        <v>45448</v>
      </c>
      <c r="AE167" s="50">
        <v>6.875</v>
      </c>
      <c r="AF167" s="51">
        <v>21.66</v>
      </c>
      <c r="AG167" s="51">
        <v>42.99</v>
      </c>
      <c r="AH167" s="51">
        <v>404</v>
      </c>
      <c r="AI167" s="51">
        <v>13.2</v>
      </c>
      <c r="AJ167" s="51">
        <v>21.1</v>
      </c>
      <c r="AK167" s="51">
        <v>295</v>
      </c>
      <c r="AL167" s="51">
        <v>3.2</v>
      </c>
      <c r="AM167" s="51">
        <v>23</v>
      </c>
      <c r="AN167" s="51">
        <v>99</v>
      </c>
      <c r="AO167" s="51">
        <v>92</v>
      </c>
      <c r="AP167" s="51">
        <v>0</v>
      </c>
      <c r="AQ167" s="51">
        <v>0</v>
      </c>
      <c r="AR167" s="51">
        <v>0</v>
      </c>
      <c r="AS167" s="51">
        <v>0</v>
      </c>
      <c r="AT167" s="51">
        <v>0</v>
      </c>
      <c r="AU167" s="51">
        <v>0</v>
      </c>
      <c r="AV167" s="51">
        <v>0</v>
      </c>
      <c r="AW167" s="51">
        <v>0</v>
      </c>
      <c r="AX167" s="52">
        <v>0</v>
      </c>
      <c r="AY167" s="1"/>
    </row>
    <row r="168" spans="1:51" x14ac:dyDescent="0.25">
      <c r="A168"/>
      <c r="J168"/>
      <c r="K168"/>
      <c r="AC168" s="49">
        <v>45454.950379918999</v>
      </c>
      <c r="AD168" s="60">
        <v>45448</v>
      </c>
      <c r="AE168" s="50">
        <v>6.9166666666666696</v>
      </c>
      <c r="AF168" s="51">
        <v>22.85</v>
      </c>
      <c r="AG168" s="51">
        <v>45.62</v>
      </c>
      <c r="AH168" s="51">
        <v>651</v>
      </c>
      <c r="AI168" s="51">
        <v>13.1</v>
      </c>
      <c r="AJ168" s="51">
        <v>21.1</v>
      </c>
      <c r="AK168" s="51">
        <v>294</v>
      </c>
      <c r="AL168" s="51">
        <v>3.2</v>
      </c>
      <c r="AM168" s="51">
        <v>22</v>
      </c>
      <c r="AN168" s="51">
        <v>99</v>
      </c>
      <c r="AO168" s="51">
        <v>91</v>
      </c>
      <c r="AP168" s="51">
        <v>8</v>
      </c>
      <c r="AQ168" s="51">
        <v>16</v>
      </c>
      <c r="AR168" s="51">
        <v>19</v>
      </c>
      <c r="AS168" s="51">
        <v>40</v>
      </c>
      <c r="AT168" s="51">
        <v>63</v>
      </c>
      <c r="AU168" s="51">
        <v>104</v>
      </c>
      <c r="AV168" s="51">
        <v>150</v>
      </c>
      <c r="AW168" s="51">
        <v>135</v>
      </c>
      <c r="AX168" s="52">
        <v>195</v>
      </c>
      <c r="AY168" s="1"/>
    </row>
    <row r="169" spans="1:51" x14ac:dyDescent="0.25">
      <c r="A169"/>
      <c r="J169"/>
      <c r="K169"/>
      <c r="AC169" s="49">
        <v>45454.992073229201</v>
      </c>
      <c r="AD169" s="60">
        <v>45448</v>
      </c>
      <c r="AE169" s="50">
        <v>6.9583333333333304</v>
      </c>
      <c r="AF169" s="51">
        <v>23.23</v>
      </c>
      <c r="AG169" s="51">
        <v>44.58</v>
      </c>
      <c r="AH169" s="51">
        <v>710</v>
      </c>
      <c r="AI169" s="51">
        <v>13.2</v>
      </c>
      <c r="AJ169" s="51">
        <v>21.5</v>
      </c>
      <c r="AK169" s="51">
        <v>293</v>
      </c>
      <c r="AL169" s="51">
        <v>3.3</v>
      </c>
      <c r="AM169" s="51">
        <v>22</v>
      </c>
      <c r="AN169" s="51">
        <v>98</v>
      </c>
      <c r="AO169" s="51">
        <v>91</v>
      </c>
      <c r="AP169" s="51">
        <v>0</v>
      </c>
      <c r="AQ169" s="51">
        <v>0</v>
      </c>
      <c r="AR169" s="51">
        <v>0</v>
      </c>
      <c r="AS169" s="51">
        <v>0</v>
      </c>
      <c r="AT169" s="51">
        <v>0</v>
      </c>
      <c r="AU169" s="51">
        <v>0</v>
      </c>
      <c r="AV169" s="51">
        <v>0</v>
      </c>
      <c r="AW169" s="51">
        <v>0</v>
      </c>
      <c r="AX169" s="52">
        <v>0</v>
      </c>
      <c r="AY169" s="1"/>
    </row>
    <row r="170" spans="1:51" x14ac:dyDescent="0.25">
      <c r="A170"/>
      <c r="J170"/>
      <c r="K170"/>
      <c r="AC170" s="49">
        <v>45455.033766562497</v>
      </c>
      <c r="AD170" s="60">
        <v>45455</v>
      </c>
      <c r="AE170" s="50">
        <v>7</v>
      </c>
      <c r="AF170" s="51">
        <v>22.62</v>
      </c>
      <c r="AG170" s="51">
        <v>45.81</v>
      </c>
      <c r="AH170" s="51">
        <v>683</v>
      </c>
      <c r="AI170" s="51">
        <v>12.3</v>
      </c>
      <c r="AJ170" s="51">
        <v>21.6</v>
      </c>
      <c r="AK170" s="51">
        <v>291</v>
      </c>
      <c r="AL170" s="51">
        <v>3.3</v>
      </c>
      <c r="AM170" s="51">
        <v>22</v>
      </c>
      <c r="AN170" s="51">
        <v>97</v>
      </c>
      <c r="AO170" s="51">
        <v>90</v>
      </c>
      <c r="AP170" s="51">
        <v>0</v>
      </c>
      <c r="AQ170" s="51">
        <v>0</v>
      </c>
      <c r="AR170" s="51">
        <v>0</v>
      </c>
      <c r="AS170" s="51">
        <v>0</v>
      </c>
      <c r="AT170" s="51">
        <v>0</v>
      </c>
      <c r="AU170" s="51">
        <v>0</v>
      </c>
      <c r="AV170" s="51">
        <v>0</v>
      </c>
      <c r="AW170" s="51">
        <v>0</v>
      </c>
      <c r="AX170" s="52">
        <v>0</v>
      </c>
      <c r="AY170" s="1"/>
    </row>
    <row r="171" spans="1:51" x14ac:dyDescent="0.25">
      <c r="A171"/>
      <c r="J171"/>
      <c r="K171"/>
      <c r="AC171" s="49">
        <v>45455.075460694497</v>
      </c>
      <c r="AD171" s="60">
        <v>45449</v>
      </c>
      <c r="AE171" s="50">
        <v>7.0416666666666696</v>
      </c>
      <c r="AF171" s="51">
        <v>22.71</v>
      </c>
      <c r="AG171" s="51">
        <v>47.63</v>
      </c>
      <c r="AH171" s="51">
        <v>696</v>
      </c>
      <c r="AI171" s="51">
        <v>13.1</v>
      </c>
      <c r="AJ171" s="51">
        <v>21.5</v>
      </c>
      <c r="AK171" s="51">
        <v>290</v>
      </c>
      <c r="AL171" s="51">
        <v>3.4</v>
      </c>
      <c r="AM171" s="51">
        <v>22</v>
      </c>
      <c r="AN171" s="51">
        <v>97</v>
      </c>
      <c r="AO171" s="51">
        <v>89</v>
      </c>
      <c r="AP171" s="51">
        <v>0</v>
      </c>
      <c r="AQ171" s="51">
        <v>0</v>
      </c>
      <c r="AR171" s="51">
        <v>0</v>
      </c>
      <c r="AS171" s="51">
        <v>0</v>
      </c>
      <c r="AT171" s="51">
        <v>0</v>
      </c>
      <c r="AU171" s="51">
        <v>0</v>
      </c>
      <c r="AV171" s="51">
        <v>0</v>
      </c>
      <c r="AW171" s="51">
        <v>0</v>
      </c>
      <c r="AX171" s="52">
        <v>0</v>
      </c>
      <c r="AY171" s="1"/>
    </row>
    <row r="172" spans="1:51" x14ac:dyDescent="0.25">
      <c r="A172"/>
      <c r="J172"/>
      <c r="K172"/>
      <c r="AC172" s="49">
        <v>45455.117154004598</v>
      </c>
      <c r="AD172" s="60">
        <v>45449</v>
      </c>
      <c r="AE172" s="50">
        <v>7.0833333333333304</v>
      </c>
      <c r="AF172" s="51">
        <v>23.23</v>
      </c>
      <c r="AG172" s="51">
        <v>50.01</v>
      </c>
      <c r="AH172" s="51">
        <v>1222</v>
      </c>
      <c r="AI172" s="51">
        <v>12.2</v>
      </c>
      <c r="AJ172" s="51">
        <v>21.8</v>
      </c>
      <c r="AK172" s="51">
        <v>289</v>
      </c>
      <c r="AL172" s="51">
        <v>3.4</v>
      </c>
      <c r="AM172" s="51">
        <v>21</v>
      </c>
      <c r="AN172" s="51">
        <v>96</v>
      </c>
      <c r="AO172" s="51">
        <v>89</v>
      </c>
      <c r="AP172" s="51">
        <v>0</v>
      </c>
      <c r="AQ172" s="51">
        <v>0</v>
      </c>
      <c r="AR172" s="51">
        <v>0</v>
      </c>
      <c r="AS172" s="51">
        <v>0</v>
      </c>
      <c r="AT172" s="51">
        <v>0</v>
      </c>
      <c r="AU172" s="51">
        <v>0</v>
      </c>
      <c r="AV172" s="51">
        <v>0</v>
      </c>
      <c r="AW172" s="51">
        <v>0</v>
      </c>
      <c r="AX172" s="52">
        <v>0</v>
      </c>
      <c r="AY172" s="1"/>
    </row>
    <row r="173" spans="1:51" x14ac:dyDescent="0.25">
      <c r="A173"/>
      <c r="J173"/>
      <c r="K173"/>
      <c r="AC173" s="49">
        <v>45455.158847338003</v>
      </c>
      <c r="AD173" s="60">
        <v>45449</v>
      </c>
      <c r="AE173" s="50">
        <v>7.125</v>
      </c>
      <c r="AF173" s="51">
        <v>23.38</v>
      </c>
      <c r="AG173" s="51">
        <v>52.14</v>
      </c>
      <c r="AH173" s="51">
        <v>1613</v>
      </c>
      <c r="AI173" s="51">
        <v>11.8</v>
      </c>
      <c r="AJ173" s="51">
        <v>22.1</v>
      </c>
      <c r="AK173" s="51">
        <v>288</v>
      </c>
      <c r="AL173" s="51">
        <v>3.5</v>
      </c>
      <c r="AM173" s="51">
        <v>21</v>
      </c>
      <c r="AN173" s="51">
        <v>96</v>
      </c>
      <c r="AO173" s="51">
        <v>88</v>
      </c>
      <c r="AP173" s="51">
        <v>0</v>
      </c>
      <c r="AQ173" s="51">
        <v>0</v>
      </c>
      <c r="AR173" s="51">
        <v>0</v>
      </c>
      <c r="AS173" s="51">
        <v>0</v>
      </c>
      <c r="AT173" s="51">
        <v>0</v>
      </c>
      <c r="AU173" s="51">
        <v>0</v>
      </c>
      <c r="AV173" s="51">
        <v>0</v>
      </c>
      <c r="AW173" s="51">
        <v>0</v>
      </c>
      <c r="AX173" s="52">
        <v>0</v>
      </c>
      <c r="AY173" s="1"/>
    </row>
    <row r="174" spans="1:51" x14ac:dyDescent="0.25">
      <c r="A174"/>
      <c r="J174"/>
      <c r="K174"/>
      <c r="AC174" s="49">
        <v>45455.200540625003</v>
      </c>
      <c r="AD174" s="60">
        <v>45449</v>
      </c>
      <c r="AE174" s="50">
        <v>7.1666666666666696</v>
      </c>
      <c r="AF174" s="51">
        <v>23.53</v>
      </c>
      <c r="AG174" s="51">
        <v>53.69</v>
      </c>
      <c r="AH174" s="51">
        <v>1963</v>
      </c>
      <c r="AI174" s="51">
        <v>12</v>
      </c>
      <c r="AJ174" s="51">
        <v>22.3</v>
      </c>
      <c r="AK174" s="51">
        <v>287</v>
      </c>
      <c r="AL174" s="51">
        <v>3.6</v>
      </c>
      <c r="AM174" s="51">
        <v>21</v>
      </c>
      <c r="AN174" s="51">
        <v>95</v>
      </c>
      <c r="AO174" s="51">
        <v>88</v>
      </c>
      <c r="AP174" s="51">
        <v>14</v>
      </c>
      <c r="AQ174" s="51">
        <v>23</v>
      </c>
      <c r="AR174" s="51">
        <v>31</v>
      </c>
      <c r="AS174" s="51">
        <v>38</v>
      </c>
      <c r="AT174" s="51">
        <v>36</v>
      </c>
      <c r="AU174" s="51">
        <v>35</v>
      </c>
      <c r="AV174" s="51">
        <v>47</v>
      </c>
      <c r="AW174" s="51">
        <v>67</v>
      </c>
      <c r="AX174" s="52">
        <v>130</v>
      </c>
      <c r="AY174" s="1"/>
    </row>
    <row r="175" spans="1:51" x14ac:dyDescent="0.25">
      <c r="A175"/>
      <c r="J175"/>
      <c r="K175"/>
      <c r="AC175" s="49">
        <v>45455.242235069498</v>
      </c>
      <c r="AD175" s="60">
        <v>45449</v>
      </c>
      <c r="AE175" s="50">
        <v>7.2083333333333304</v>
      </c>
      <c r="AF175" s="51">
        <v>23.59</v>
      </c>
      <c r="AG175" s="51">
        <v>54.38</v>
      </c>
      <c r="AH175" s="51">
        <v>2299</v>
      </c>
      <c r="AI175" s="51">
        <v>11.5</v>
      </c>
      <c r="AJ175" s="51">
        <v>22.6</v>
      </c>
      <c r="AK175" s="51">
        <v>286</v>
      </c>
      <c r="AL175" s="51">
        <v>3.6</v>
      </c>
      <c r="AM175" s="51">
        <v>21</v>
      </c>
      <c r="AN175" s="51">
        <v>95</v>
      </c>
      <c r="AO175" s="51">
        <v>87</v>
      </c>
      <c r="AP175" s="51">
        <v>98</v>
      </c>
      <c r="AQ175" s="51">
        <v>147</v>
      </c>
      <c r="AR175" s="51">
        <v>189</v>
      </c>
      <c r="AS175" s="51">
        <v>233</v>
      </c>
      <c r="AT175" s="51">
        <v>247</v>
      </c>
      <c r="AU175" s="51">
        <v>248</v>
      </c>
      <c r="AV175" s="51">
        <v>294</v>
      </c>
      <c r="AW175" s="51">
        <v>388</v>
      </c>
      <c r="AX175" s="52">
        <v>734</v>
      </c>
      <c r="AY175" s="1"/>
    </row>
    <row r="176" spans="1:51" x14ac:dyDescent="0.25">
      <c r="A176"/>
      <c r="J176"/>
      <c r="K176"/>
      <c r="AC176" s="49">
        <v>45455.283928611098</v>
      </c>
      <c r="AD176" s="60">
        <v>45449</v>
      </c>
      <c r="AE176" s="50">
        <v>7.25</v>
      </c>
      <c r="AF176" s="51">
        <v>23.67</v>
      </c>
      <c r="AG176" s="51">
        <v>54.89</v>
      </c>
      <c r="AH176" s="51">
        <v>2602</v>
      </c>
      <c r="AI176" s="51">
        <v>13.4</v>
      </c>
      <c r="AJ176" s="51">
        <v>22.7</v>
      </c>
      <c r="AK176" s="51">
        <v>285</v>
      </c>
      <c r="AL176" s="51">
        <v>3.6</v>
      </c>
      <c r="AM176" s="51">
        <v>21</v>
      </c>
      <c r="AN176" s="51">
        <v>94</v>
      </c>
      <c r="AO176" s="51">
        <v>87</v>
      </c>
      <c r="AP176" s="51">
        <v>313</v>
      </c>
      <c r="AQ176" s="51">
        <v>449</v>
      </c>
      <c r="AR176" s="51">
        <v>593</v>
      </c>
      <c r="AS176" s="51">
        <v>760</v>
      </c>
      <c r="AT176" s="51">
        <v>851</v>
      </c>
      <c r="AU176" s="51">
        <v>901</v>
      </c>
      <c r="AV176" s="51">
        <v>1081</v>
      </c>
      <c r="AW176" s="51">
        <v>1408</v>
      </c>
      <c r="AX176" s="52">
        <v>2598</v>
      </c>
      <c r="AY176" s="1"/>
    </row>
    <row r="177" spans="1:51" x14ac:dyDescent="0.25">
      <c r="A177"/>
      <c r="J177"/>
      <c r="K177"/>
      <c r="AC177" s="49">
        <v>45455.325621944401</v>
      </c>
      <c r="AD177" s="60">
        <v>45449</v>
      </c>
      <c r="AE177" s="50">
        <v>7.2916666666666696</v>
      </c>
      <c r="AF177" s="51">
        <v>23.73</v>
      </c>
      <c r="AG177" s="51">
        <v>55.45</v>
      </c>
      <c r="AH177" s="51">
        <v>2929</v>
      </c>
      <c r="AI177" s="51">
        <v>11.2</v>
      </c>
      <c r="AJ177" s="51">
        <v>22.8</v>
      </c>
      <c r="AK177" s="51">
        <v>283</v>
      </c>
      <c r="AL177" s="51">
        <v>3.6</v>
      </c>
      <c r="AM177" s="51">
        <v>20</v>
      </c>
      <c r="AN177" s="51">
        <v>93</v>
      </c>
      <c r="AO177" s="51">
        <v>86</v>
      </c>
      <c r="AP177" s="51">
        <v>212</v>
      </c>
      <c r="AQ177" s="51">
        <v>301</v>
      </c>
      <c r="AR177" s="51">
        <v>386</v>
      </c>
      <c r="AS177" s="51">
        <v>494</v>
      </c>
      <c r="AT177" s="51">
        <v>554</v>
      </c>
      <c r="AU177" s="51">
        <v>585</v>
      </c>
      <c r="AV177" s="51">
        <v>684</v>
      </c>
      <c r="AW177" s="51">
        <v>878</v>
      </c>
      <c r="AX177" s="52">
        <v>1656</v>
      </c>
      <c r="AY177" s="1"/>
    </row>
    <row r="178" spans="1:51" x14ac:dyDescent="0.25">
      <c r="A178"/>
      <c r="J178"/>
      <c r="K178"/>
      <c r="AC178" s="49">
        <v>45455.3673154977</v>
      </c>
      <c r="AD178" s="60">
        <v>45449</v>
      </c>
      <c r="AE178" s="50">
        <v>7.3333333333333304</v>
      </c>
      <c r="AF178" s="51">
        <v>23.76</v>
      </c>
      <c r="AG178" s="51">
        <v>55.88</v>
      </c>
      <c r="AH178" s="51">
        <v>3232</v>
      </c>
      <c r="AI178" s="51">
        <v>10.5</v>
      </c>
      <c r="AJ178" s="51">
        <v>22.9</v>
      </c>
      <c r="AK178" s="51">
        <v>282</v>
      </c>
      <c r="AL178" s="51">
        <v>3.7</v>
      </c>
      <c r="AM178" s="51">
        <v>20</v>
      </c>
      <c r="AN178" s="51">
        <v>93</v>
      </c>
      <c r="AO178" s="51">
        <v>85</v>
      </c>
      <c r="AP178" s="51">
        <v>6100</v>
      </c>
      <c r="AQ178" s="51">
        <v>13495</v>
      </c>
      <c r="AR178" s="51">
        <v>61556</v>
      </c>
      <c r="AS178" s="51">
        <v>9314</v>
      </c>
      <c r="AT178" s="51">
        <v>23350</v>
      </c>
      <c r="AU178" s="51">
        <v>5720</v>
      </c>
      <c r="AV178" s="51">
        <v>42862</v>
      </c>
      <c r="AW178" s="51">
        <v>18542</v>
      </c>
      <c r="AX178" s="52">
        <v>65535</v>
      </c>
      <c r="AY178" s="1"/>
    </row>
    <row r="179" spans="1:51" x14ac:dyDescent="0.25">
      <c r="A179"/>
      <c r="J179"/>
      <c r="K179"/>
      <c r="AC179" s="49">
        <v>45455.4090089815</v>
      </c>
      <c r="AD179" s="60">
        <v>45449</v>
      </c>
      <c r="AE179" s="50">
        <v>7.375</v>
      </c>
      <c r="AF179" s="51">
        <v>23.88</v>
      </c>
      <c r="AG179" s="51">
        <v>45.89</v>
      </c>
      <c r="AH179" s="51">
        <v>820</v>
      </c>
      <c r="AI179" s="51">
        <v>10.1</v>
      </c>
      <c r="AJ179" s="51">
        <v>22.9</v>
      </c>
      <c r="AK179" s="51">
        <v>278</v>
      </c>
      <c r="AL179" s="51">
        <v>3.7</v>
      </c>
      <c r="AM179" s="51">
        <v>19</v>
      </c>
      <c r="AN179" s="51">
        <v>91</v>
      </c>
      <c r="AO179" s="51">
        <v>83</v>
      </c>
      <c r="AP179" s="51">
        <v>5532</v>
      </c>
      <c r="AQ179" s="51">
        <v>11796</v>
      </c>
      <c r="AR179" s="51">
        <v>55905</v>
      </c>
      <c r="AS179" s="51">
        <v>8758</v>
      </c>
      <c r="AT179" s="51">
        <v>21448</v>
      </c>
      <c r="AU179" s="51">
        <v>5065</v>
      </c>
      <c r="AV179" s="51">
        <v>22495</v>
      </c>
      <c r="AW179" s="51">
        <v>16608</v>
      </c>
      <c r="AX179" s="52">
        <v>65535</v>
      </c>
      <c r="AY179" s="1"/>
    </row>
    <row r="180" spans="1:51" x14ac:dyDescent="0.25">
      <c r="A180"/>
      <c r="J180"/>
      <c r="K180"/>
      <c r="AC180" s="49">
        <v>45455.450703287002</v>
      </c>
      <c r="AD180" s="60">
        <v>45449</v>
      </c>
      <c r="AE180" s="50">
        <v>7.4166666666666696</v>
      </c>
      <c r="AF180" s="51">
        <v>23.67</v>
      </c>
      <c r="AG180" s="51">
        <v>44.7</v>
      </c>
      <c r="AH180" s="51">
        <v>530</v>
      </c>
      <c r="AI180" s="51">
        <v>10.9</v>
      </c>
      <c r="AJ180" s="51">
        <v>22.9</v>
      </c>
      <c r="AK180" s="51">
        <v>270</v>
      </c>
      <c r="AL180" s="51">
        <v>3.8</v>
      </c>
      <c r="AM180" s="51">
        <v>17</v>
      </c>
      <c r="AN180" s="51">
        <v>87</v>
      </c>
      <c r="AO180" s="51">
        <v>80</v>
      </c>
      <c r="AP180" s="51">
        <v>5444</v>
      </c>
      <c r="AQ180" s="51">
        <v>11556</v>
      </c>
      <c r="AR180" s="51">
        <v>55282</v>
      </c>
      <c r="AS180" s="51">
        <v>8614</v>
      </c>
      <c r="AT180" s="51">
        <v>21194</v>
      </c>
      <c r="AU180" s="51">
        <v>5001</v>
      </c>
      <c r="AV180" s="51">
        <v>21924</v>
      </c>
      <c r="AW180" s="51">
        <v>16403</v>
      </c>
      <c r="AX180" s="52">
        <v>65535</v>
      </c>
      <c r="AY180" s="1"/>
    </row>
    <row r="181" spans="1:51" x14ac:dyDescent="0.25">
      <c r="A181"/>
      <c r="J181"/>
      <c r="K181"/>
      <c r="AC181" s="49">
        <v>45455.492396817099</v>
      </c>
      <c r="AD181" s="60">
        <v>45449</v>
      </c>
      <c r="AE181" s="50">
        <v>7.4583333333333304</v>
      </c>
      <c r="AF181" s="51">
        <v>23.63</v>
      </c>
      <c r="AG181" s="51">
        <v>45.71</v>
      </c>
      <c r="AH181" s="51">
        <v>475</v>
      </c>
      <c r="AI181" s="51">
        <v>8.8000000000000007</v>
      </c>
      <c r="AJ181" s="51">
        <v>22.9</v>
      </c>
      <c r="AK181" s="51">
        <v>264</v>
      </c>
      <c r="AL181" s="51">
        <v>4</v>
      </c>
      <c r="AM181" s="51">
        <v>16</v>
      </c>
      <c r="AN181" s="51">
        <v>84</v>
      </c>
      <c r="AO181" s="51">
        <v>77</v>
      </c>
      <c r="AP181" s="51">
        <v>5996</v>
      </c>
      <c r="AQ181" s="51">
        <v>12264</v>
      </c>
      <c r="AR181" s="51">
        <v>56579</v>
      </c>
      <c r="AS181" s="51">
        <v>9675</v>
      </c>
      <c r="AT181" s="51">
        <v>22713</v>
      </c>
      <c r="AU181" s="51">
        <v>6288</v>
      </c>
      <c r="AV181" s="51">
        <v>24498</v>
      </c>
      <c r="AW181" s="51">
        <v>18760</v>
      </c>
      <c r="AX181" s="52">
        <v>65535</v>
      </c>
      <c r="AY181" s="1"/>
    </row>
    <row r="182" spans="1:51" x14ac:dyDescent="0.25">
      <c r="A182"/>
      <c r="J182"/>
      <c r="K182"/>
      <c r="AC182" s="49">
        <v>45455.534090544003</v>
      </c>
      <c r="AD182" s="60">
        <v>45449</v>
      </c>
      <c r="AE182" s="50">
        <v>7.5</v>
      </c>
      <c r="AF182" s="51">
        <v>23.71</v>
      </c>
      <c r="AG182" s="51">
        <v>43.36</v>
      </c>
      <c r="AH182" s="51">
        <v>442</v>
      </c>
      <c r="AI182" s="51">
        <v>8.3000000000000007</v>
      </c>
      <c r="AJ182" s="51">
        <v>22.9</v>
      </c>
      <c r="AK182" s="51">
        <v>258</v>
      </c>
      <c r="AL182" s="51">
        <v>4.0999999999999996</v>
      </c>
      <c r="AM182" s="51">
        <v>15</v>
      </c>
      <c r="AN182" s="51">
        <v>81</v>
      </c>
      <c r="AO182" s="51">
        <v>74</v>
      </c>
      <c r="AP182" s="51">
        <v>6328</v>
      </c>
      <c r="AQ182" s="51">
        <v>12804</v>
      </c>
      <c r="AR182" s="51">
        <v>57162</v>
      </c>
      <c r="AS182" s="51">
        <v>10529</v>
      </c>
      <c r="AT182" s="51">
        <v>23919</v>
      </c>
      <c r="AU182" s="51">
        <v>7272</v>
      </c>
      <c r="AV182" s="51">
        <v>25731</v>
      </c>
      <c r="AW182" s="51">
        <v>20142</v>
      </c>
      <c r="AX182" s="52">
        <v>65535</v>
      </c>
      <c r="AY182" s="1"/>
    </row>
    <row r="183" spans="1:51" x14ac:dyDescent="0.25">
      <c r="A183"/>
      <c r="J183"/>
      <c r="K183"/>
      <c r="AC183" s="49">
        <v>45455.575784189801</v>
      </c>
      <c r="AD183" s="60">
        <v>45449</v>
      </c>
      <c r="AE183" s="50">
        <v>7.5416666666666696</v>
      </c>
      <c r="AF183" s="51">
        <v>23.76</v>
      </c>
      <c r="AG183" s="51">
        <v>41.83</v>
      </c>
      <c r="AH183" s="51">
        <v>430</v>
      </c>
      <c r="AI183" s="51">
        <v>7.6</v>
      </c>
      <c r="AJ183" s="51">
        <v>22.9</v>
      </c>
      <c r="AK183" s="51">
        <v>254</v>
      </c>
      <c r="AL183" s="51">
        <v>4.2</v>
      </c>
      <c r="AM183" s="51">
        <v>14</v>
      </c>
      <c r="AN183" s="51">
        <v>79</v>
      </c>
      <c r="AO183" s="51">
        <v>72</v>
      </c>
      <c r="AP183" s="51">
        <v>6404</v>
      </c>
      <c r="AQ183" s="51">
        <v>13689</v>
      </c>
      <c r="AR183" s="51">
        <v>60874</v>
      </c>
      <c r="AS183" s="51">
        <v>10994</v>
      </c>
      <c r="AT183" s="51">
        <v>23827</v>
      </c>
      <c r="AU183" s="51">
        <v>6784</v>
      </c>
      <c r="AV183" s="51">
        <v>25452</v>
      </c>
      <c r="AW183" s="51">
        <v>20041</v>
      </c>
      <c r="AX183" s="52">
        <v>65535</v>
      </c>
      <c r="AY183" s="1"/>
    </row>
    <row r="184" spans="1:51" x14ac:dyDescent="0.25">
      <c r="A184"/>
      <c r="J184"/>
      <c r="K184"/>
      <c r="AC184" s="49">
        <v>45455.617478599503</v>
      </c>
      <c r="AD184" s="60">
        <v>45449</v>
      </c>
      <c r="AE184" s="50">
        <v>7.5833333333333304</v>
      </c>
      <c r="AF184" s="51">
        <v>23.57</v>
      </c>
      <c r="AG184" s="51">
        <v>41.93</v>
      </c>
      <c r="AH184" s="51">
        <v>429</v>
      </c>
      <c r="AI184" s="51">
        <v>6.7</v>
      </c>
      <c r="AJ184" s="51">
        <v>22.8</v>
      </c>
      <c r="AK184" s="51">
        <v>250</v>
      </c>
      <c r="AL184" s="51">
        <v>4.4000000000000004</v>
      </c>
      <c r="AM184" s="51">
        <v>13</v>
      </c>
      <c r="AN184" s="51">
        <v>77</v>
      </c>
      <c r="AO184" s="51">
        <v>70</v>
      </c>
      <c r="AP184" s="51">
        <v>6311</v>
      </c>
      <c r="AQ184" s="51">
        <v>13889</v>
      </c>
      <c r="AR184" s="51">
        <v>61083</v>
      </c>
      <c r="AS184" s="51">
        <v>10788</v>
      </c>
      <c r="AT184" s="51">
        <v>23648</v>
      </c>
      <c r="AU184" s="51">
        <v>6298</v>
      </c>
      <c r="AV184" s="51">
        <v>25863</v>
      </c>
      <c r="AW184" s="51">
        <v>20120</v>
      </c>
      <c r="AX184" s="52">
        <v>65535</v>
      </c>
      <c r="AY184" s="1"/>
    </row>
    <row r="185" spans="1:51" x14ac:dyDescent="0.25">
      <c r="A185"/>
      <c r="J185"/>
      <c r="K185"/>
      <c r="AC185" s="49">
        <v>45455.6591720949</v>
      </c>
      <c r="AD185" s="60">
        <v>45449</v>
      </c>
      <c r="AE185" s="50">
        <v>7.625</v>
      </c>
      <c r="AF185" s="51">
        <v>23.64</v>
      </c>
      <c r="AG185" s="51">
        <v>41.35</v>
      </c>
      <c r="AH185" s="51">
        <v>582</v>
      </c>
      <c r="AI185" s="51">
        <v>6.7</v>
      </c>
      <c r="AJ185" s="51">
        <v>22.9</v>
      </c>
      <c r="AK185" s="51">
        <v>247</v>
      </c>
      <c r="AL185" s="51">
        <v>4.5999999999999996</v>
      </c>
      <c r="AM185" s="51">
        <v>13</v>
      </c>
      <c r="AN185" s="51">
        <v>76</v>
      </c>
      <c r="AO185" s="51">
        <v>68</v>
      </c>
      <c r="AP185" s="51">
        <v>7276</v>
      </c>
      <c r="AQ185" s="51">
        <v>15421</v>
      </c>
      <c r="AR185" s="51">
        <v>62843</v>
      </c>
      <c r="AS185" s="51">
        <v>12877</v>
      </c>
      <c r="AT185" s="51">
        <v>26030</v>
      </c>
      <c r="AU185" s="51">
        <v>8799</v>
      </c>
      <c r="AV185" s="51">
        <v>29295</v>
      </c>
      <c r="AW185" s="51">
        <v>24332</v>
      </c>
      <c r="AX185" s="52">
        <v>65535</v>
      </c>
      <c r="AY185" s="1"/>
    </row>
    <row r="186" spans="1:51" x14ac:dyDescent="0.25">
      <c r="A186"/>
      <c r="J186"/>
      <c r="K186"/>
      <c r="AC186" s="49">
        <v>45455.700865613398</v>
      </c>
      <c r="AD186" s="60">
        <v>45449</v>
      </c>
      <c r="AE186" s="50">
        <v>7.6666666666666696</v>
      </c>
      <c r="AF186" s="51">
        <v>23.01</v>
      </c>
      <c r="AG186" s="51">
        <v>40.82</v>
      </c>
      <c r="AH186" s="51">
        <v>543</v>
      </c>
      <c r="AI186" s="51">
        <v>24.8</v>
      </c>
      <c r="AJ186" s="51">
        <v>22.5</v>
      </c>
      <c r="AK186" s="51">
        <v>363</v>
      </c>
      <c r="AL186" s="51">
        <v>3.7</v>
      </c>
      <c r="AM186" s="51">
        <v>37</v>
      </c>
      <c r="AN186" s="51">
        <v>132</v>
      </c>
      <c r="AO186" s="51">
        <v>125</v>
      </c>
      <c r="AP186" s="51">
        <v>6008</v>
      </c>
      <c r="AQ186" s="51">
        <v>12012</v>
      </c>
      <c r="AR186" s="51">
        <v>56513</v>
      </c>
      <c r="AS186" s="51">
        <v>9396</v>
      </c>
      <c r="AT186" s="51">
        <v>22483</v>
      </c>
      <c r="AU186" s="51">
        <v>6063</v>
      </c>
      <c r="AV186" s="51">
        <v>24600</v>
      </c>
      <c r="AW186" s="51">
        <v>18647</v>
      </c>
      <c r="AX186" s="52">
        <v>65535</v>
      </c>
      <c r="AY186" s="1"/>
    </row>
    <row r="187" spans="1:51" x14ac:dyDescent="0.25">
      <c r="A187"/>
      <c r="J187"/>
      <c r="K187"/>
      <c r="AC187" s="49">
        <v>45455.742559270802</v>
      </c>
      <c r="AD187" s="60">
        <v>45449</v>
      </c>
      <c r="AE187" s="50">
        <v>7.7083333333333304</v>
      </c>
      <c r="AF187" s="51">
        <v>23.59</v>
      </c>
      <c r="AG187" s="51">
        <v>41</v>
      </c>
      <c r="AH187" s="51">
        <v>521</v>
      </c>
      <c r="AI187" s="51">
        <v>22.1</v>
      </c>
      <c r="AJ187" s="51">
        <v>22.3</v>
      </c>
      <c r="AK187" s="51">
        <v>346</v>
      </c>
      <c r="AL187" s="51">
        <v>3.1</v>
      </c>
      <c r="AM187" s="51">
        <v>33</v>
      </c>
      <c r="AN187" s="51">
        <v>124</v>
      </c>
      <c r="AO187" s="51">
        <v>117</v>
      </c>
      <c r="AP187" s="51">
        <v>5590</v>
      </c>
      <c r="AQ187" s="51">
        <v>11494</v>
      </c>
      <c r="AR187" s="51">
        <v>55191</v>
      </c>
      <c r="AS187" s="51">
        <v>8716</v>
      </c>
      <c r="AT187" s="51">
        <v>21255</v>
      </c>
      <c r="AU187" s="51">
        <v>5323</v>
      </c>
      <c r="AV187" s="51">
        <v>22529</v>
      </c>
      <c r="AW187" s="51">
        <v>17404</v>
      </c>
      <c r="AX187" s="52">
        <v>65535</v>
      </c>
      <c r="AY187" s="1"/>
    </row>
    <row r="188" spans="1:51" x14ac:dyDescent="0.25">
      <c r="A188"/>
      <c r="J188"/>
      <c r="K188"/>
      <c r="AC188" s="49">
        <v>45455.784253807898</v>
      </c>
      <c r="AD188" s="60">
        <v>45449</v>
      </c>
      <c r="AE188" s="50">
        <v>7.75</v>
      </c>
      <c r="AF188" s="51">
        <v>23.66</v>
      </c>
      <c r="AG188" s="51">
        <v>41.19</v>
      </c>
      <c r="AH188" s="51">
        <v>645</v>
      </c>
      <c r="AI188" s="51">
        <v>20.9</v>
      </c>
      <c r="AJ188" s="51">
        <v>22.3</v>
      </c>
      <c r="AK188" s="51">
        <v>334</v>
      </c>
      <c r="AL188" s="51">
        <v>3.1</v>
      </c>
      <c r="AM188" s="51">
        <v>31</v>
      </c>
      <c r="AN188" s="51">
        <v>118</v>
      </c>
      <c r="AO188" s="51">
        <v>111</v>
      </c>
      <c r="AP188" s="51">
        <v>5515</v>
      </c>
      <c r="AQ188" s="51">
        <v>11267</v>
      </c>
      <c r="AR188" s="51">
        <v>55261</v>
      </c>
      <c r="AS188" s="51">
        <v>8375</v>
      </c>
      <c r="AT188" s="51">
        <v>20855</v>
      </c>
      <c r="AU188" s="51">
        <v>4981</v>
      </c>
      <c r="AV188" s="51">
        <v>21944</v>
      </c>
      <c r="AW188" s="51">
        <v>16871</v>
      </c>
      <c r="AX188" s="52">
        <v>65535</v>
      </c>
      <c r="AY188" s="1"/>
    </row>
    <row r="189" spans="1:51" x14ac:dyDescent="0.25">
      <c r="A189"/>
      <c r="J189"/>
      <c r="K189"/>
      <c r="AC189" s="49">
        <v>45455.825947453697</v>
      </c>
      <c r="AD189" s="60">
        <v>45449</v>
      </c>
      <c r="AE189" s="50">
        <v>7.7916666666666696</v>
      </c>
      <c r="AF189" s="51">
        <v>23.71</v>
      </c>
      <c r="AG189" s="51">
        <v>40.54</v>
      </c>
      <c r="AH189" s="51">
        <v>665</v>
      </c>
      <c r="AI189" s="51">
        <v>19.100000000000001</v>
      </c>
      <c r="AJ189" s="51">
        <v>22.5</v>
      </c>
      <c r="AK189" s="51">
        <v>326</v>
      </c>
      <c r="AL189" s="51">
        <v>3.2</v>
      </c>
      <c r="AM189" s="51">
        <v>29</v>
      </c>
      <c r="AN189" s="51">
        <v>114</v>
      </c>
      <c r="AO189" s="51">
        <v>107</v>
      </c>
      <c r="AP189" s="51">
        <v>5132</v>
      </c>
      <c r="AQ189" s="51">
        <v>10685</v>
      </c>
      <c r="AR189" s="51">
        <v>54660</v>
      </c>
      <c r="AS189" s="51">
        <v>7635</v>
      </c>
      <c r="AT189" s="51">
        <v>20176</v>
      </c>
      <c r="AU189" s="51">
        <v>3936</v>
      </c>
      <c r="AV189" s="51">
        <v>20746</v>
      </c>
      <c r="AW189" s="51">
        <v>14495</v>
      </c>
      <c r="AX189" s="52">
        <v>65535</v>
      </c>
      <c r="AY189" s="1"/>
    </row>
    <row r="190" spans="1:51" x14ac:dyDescent="0.25">
      <c r="A190"/>
      <c r="J190"/>
      <c r="K190"/>
      <c r="AC190" s="49">
        <v>45455.867641226898</v>
      </c>
      <c r="AD190" s="60">
        <v>45449</v>
      </c>
      <c r="AE190" s="50">
        <v>7.8333333333333304</v>
      </c>
      <c r="AF190" s="51">
        <v>24.04</v>
      </c>
      <c r="AG190" s="51">
        <v>42.3</v>
      </c>
      <c r="AH190" s="51">
        <v>734</v>
      </c>
      <c r="AI190" s="51">
        <v>17.8</v>
      </c>
      <c r="AJ190" s="51">
        <v>22.7</v>
      </c>
      <c r="AK190" s="51">
        <v>318</v>
      </c>
      <c r="AL190" s="51">
        <v>3.3</v>
      </c>
      <c r="AM190" s="51">
        <v>27</v>
      </c>
      <c r="AN190" s="51">
        <v>110</v>
      </c>
      <c r="AO190" s="51">
        <v>103</v>
      </c>
      <c r="AP190" s="51">
        <v>32</v>
      </c>
      <c r="AQ190" s="51">
        <v>52</v>
      </c>
      <c r="AR190" s="51">
        <v>73</v>
      </c>
      <c r="AS190" s="51">
        <v>88</v>
      </c>
      <c r="AT190" s="51">
        <v>86</v>
      </c>
      <c r="AU190" s="51">
        <v>80</v>
      </c>
      <c r="AV190" s="51">
        <v>107</v>
      </c>
      <c r="AW190" s="51">
        <v>165</v>
      </c>
      <c r="AX190" s="52">
        <v>268</v>
      </c>
      <c r="AY190" s="1"/>
    </row>
    <row r="191" spans="1:51" x14ac:dyDescent="0.25">
      <c r="A191"/>
      <c r="J191"/>
      <c r="K191"/>
      <c r="AC191" s="49">
        <v>45455.909334849501</v>
      </c>
      <c r="AD191" s="60">
        <v>45449</v>
      </c>
      <c r="AE191" s="50">
        <v>7.875</v>
      </c>
      <c r="AF191" s="51">
        <v>23.09</v>
      </c>
      <c r="AG191" s="51">
        <v>43.98</v>
      </c>
      <c r="AH191" s="51">
        <v>709</v>
      </c>
      <c r="AI191" s="51">
        <v>17.2</v>
      </c>
      <c r="AJ191" s="51">
        <v>22.6</v>
      </c>
      <c r="AK191" s="51">
        <v>315</v>
      </c>
      <c r="AL191" s="51">
        <v>3.5</v>
      </c>
      <c r="AM191" s="51">
        <v>27</v>
      </c>
      <c r="AN191" s="51">
        <v>109</v>
      </c>
      <c r="AO191" s="51">
        <v>101</v>
      </c>
      <c r="AP191" s="51">
        <v>0</v>
      </c>
      <c r="AQ191" s="51">
        <v>2</v>
      </c>
      <c r="AR191" s="51">
        <v>3</v>
      </c>
      <c r="AS191" s="51">
        <v>9</v>
      </c>
      <c r="AT191" s="51">
        <v>15</v>
      </c>
      <c r="AU191" s="51">
        <v>27</v>
      </c>
      <c r="AV191" s="51">
        <v>30</v>
      </c>
      <c r="AW191" s="51">
        <v>17</v>
      </c>
      <c r="AX191" s="52">
        <v>42</v>
      </c>
      <c r="AY191" s="1"/>
    </row>
    <row r="192" spans="1:51" x14ac:dyDescent="0.25">
      <c r="A192"/>
      <c r="J192"/>
      <c r="K192"/>
      <c r="AC192" s="49">
        <v>45455.951028634299</v>
      </c>
      <c r="AD192" s="60">
        <v>45449</v>
      </c>
      <c r="AE192" s="50">
        <v>7.9166666666666696</v>
      </c>
      <c r="AF192" s="51">
        <v>22.74</v>
      </c>
      <c r="AG192" s="51">
        <v>46.36</v>
      </c>
      <c r="AH192" s="51">
        <v>730</v>
      </c>
      <c r="AI192" s="51">
        <v>17.399999999999999</v>
      </c>
      <c r="AJ192" s="51">
        <v>22.3</v>
      </c>
      <c r="AK192" s="51">
        <v>313</v>
      </c>
      <c r="AL192" s="51">
        <v>3.6</v>
      </c>
      <c r="AM192" s="51">
        <v>26</v>
      </c>
      <c r="AN192" s="51">
        <v>108</v>
      </c>
      <c r="AO192" s="51">
        <v>100</v>
      </c>
      <c r="AP192" s="51">
        <v>8</v>
      </c>
      <c r="AQ192" s="51">
        <v>16</v>
      </c>
      <c r="AR192" s="51">
        <v>20</v>
      </c>
      <c r="AS192" s="51">
        <v>41</v>
      </c>
      <c r="AT192" s="51">
        <v>63</v>
      </c>
      <c r="AU192" s="51">
        <v>103</v>
      </c>
      <c r="AV192" s="51">
        <v>149</v>
      </c>
      <c r="AW192" s="51">
        <v>133</v>
      </c>
      <c r="AX192" s="52">
        <v>193</v>
      </c>
      <c r="AY192" s="1"/>
    </row>
    <row r="193" spans="1:51" x14ac:dyDescent="0.25">
      <c r="A193"/>
      <c r="J193"/>
      <c r="K193"/>
      <c r="AC193" s="49">
        <v>45455.992723159703</v>
      </c>
      <c r="AD193" s="60">
        <v>45449</v>
      </c>
      <c r="AE193" s="50">
        <v>7.9583333333333304</v>
      </c>
      <c r="AF193" s="51">
        <v>22.62</v>
      </c>
      <c r="AG193" s="51">
        <v>46.05</v>
      </c>
      <c r="AH193" s="51">
        <v>713</v>
      </c>
      <c r="AI193" s="51">
        <v>16.399999999999999</v>
      </c>
      <c r="AJ193" s="51">
        <v>22.1</v>
      </c>
      <c r="AK193" s="51">
        <v>312</v>
      </c>
      <c r="AL193" s="51">
        <v>4.2</v>
      </c>
      <c r="AM193" s="51">
        <v>26</v>
      </c>
      <c r="AN193" s="51">
        <v>107</v>
      </c>
      <c r="AO193" s="51">
        <v>100</v>
      </c>
      <c r="AP193" s="51">
        <v>7</v>
      </c>
      <c r="AQ193" s="51">
        <v>15</v>
      </c>
      <c r="AR193" s="51">
        <v>19</v>
      </c>
      <c r="AS193" s="51">
        <v>40</v>
      </c>
      <c r="AT193" s="51">
        <v>63</v>
      </c>
      <c r="AU193" s="51">
        <v>102</v>
      </c>
      <c r="AV193" s="51">
        <v>151</v>
      </c>
      <c r="AW193" s="51">
        <v>131</v>
      </c>
      <c r="AX193" s="52">
        <v>191</v>
      </c>
      <c r="AY193" s="1"/>
    </row>
    <row r="194" spans="1:51" x14ac:dyDescent="0.25">
      <c r="A194"/>
      <c r="J194"/>
      <c r="K194"/>
      <c r="AC194" s="49">
        <v>45456.034416863396</v>
      </c>
      <c r="AD194" s="60">
        <v>45456</v>
      </c>
      <c r="AE194" s="50">
        <v>8</v>
      </c>
      <c r="AF194" s="51">
        <v>21.79</v>
      </c>
      <c r="AG194" s="51">
        <v>45.87</v>
      </c>
      <c r="AH194" s="51">
        <v>713</v>
      </c>
      <c r="AI194" s="51">
        <v>16.8</v>
      </c>
      <c r="AJ194" s="51">
        <v>21.8</v>
      </c>
      <c r="AK194" s="51">
        <v>310</v>
      </c>
      <c r="AL194" s="51">
        <v>4.0999999999999996</v>
      </c>
      <c r="AM194" s="51">
        <v>26</v>
      </c>
      <c r="AN194" s="51">
        <v>106</v>
      </c>
      <c r="AO194" s="51">
        <v>99</v>
      </c>
      <c r="AP194" s="51">
        <v>0</v>
      </c>
      <c r="AQ194" s="51">
        <v>0</v>
      </c>
      <c r="AR194" s="51">
        <v>0</v>
      </c>
      <c r="AS194" s="51">
        <v>0</v>
      </c>
      <c r="AT194" s="51">
        <v>0</v>
      </c>
      <c r="AU194" s="51">
        <v>0</v>
      </c>
      <c r="AV194" s="51">
        <v>0</v>
      </c>
      <c r="AW194" s="51">
        <v>0</v>
      </c>
      <c r="AX194" s="52">
        <v>0</v>
      </c>
      <c r="AY194" s="1"/>
    </row>
    <row r="195" spans="1:51" x14ac:dyDescent="0.25">
      <c r="A195"/>
      <c r="J195"/>
      <c r="K195"/>
      <c r="AC195" s="49">
        <v>45456.076110694397</v>
      </c>
      <c r="AD195" s="60">
        <v>45450</v>
      </c>
      <c r="AE195" s="50">
        <v>8.0416666666666696</v>
      </c>
      <c r="AF195" s="51">
        <v>21.31</v>
      </c>
      <c r="AG195" s="51">
        <v>46.71</v>
      </c>
      <c r="AH195" s="51">
        <v>712</v>
      </c>
      <c r="AI195" s="51">
        <v>16.7</v>
      </c>
      <c r="AJ195" s="51">
        <v>21.3</v>
      </c>
      <c r="AK195" s="51">
        <v>308</v>
      </c>
      <c r="AL195" s="51">
        <v>3.8</v>
      </c>
      <c r="AM195" s="51">
        <v>25</v>
      </c>
      <c r="AN195" s="51">
        <v>105</v>
      </c>
      <c r="AO195" s="51">
        <v>98</v>
      </c>
      <c r="AP195" s="51">
        <v>0</v>
      </c>
      <c r="AQ195" s="51">
        <v>0</v>
      </c>
      <c r="AR195" s="51">
        <v>0</v>
      </c>
      <c r="AS195" s="51">
        <v>0</v>
      </c>
      <c r="AT195" s="51">
        <v>0</v>
      </c>
      <c r="AU195" s="51">
        <v>0</v>
      </c>
      <c r="AV195" s="51">
        <v>0</v>
      </c>
      <c r="AW195" s="51">
        <v>0</v>
      </c>
      <c r="AX195" s="52">
        <v>0</v>
      </c>
      <c r="AY195" s="1"/>
    </row>
    <row r="196" spans="1:51" x14ac:dyDescent="0.25">
      <c r="A196"/>
      <c r="J196"/>
      <c r="K196"/>
      <c r="AC196" s="49">
        <v>45456.117805312497</v>
      </c>
      <c r="AD196" s="60">
        <v>45450</v>
      </c>
      <c r="AE196" s="50">
        <v>8.0833333333333304</v>
      </c>
      <c r="AF196" s="51">
        <v>21.18</v>
      </c>
      <c r="AG196" s="51">
        <v>47.55</v>
      </c>
      <c r="AH196" s="51">
        <v>698</v>
      </c>
      <c r="AI196" s="51">
        <v>16.899999999999999</v>
      </c>
      <c r="AJ196" s="51">
        <v>21</v>
      </c>
      <c r="AK196" s="51">
        <v>306</v>
      </c>
      <c r="AL196" s="51">
        <v>4.3</v>
      </c>
      <c r="AM196" s="51">
        <v>25</v>
      </c>
      <c r="AN196" s="51">
        <v>104</v>
      </c>
      <c r="AO196" s="51">
        <v>97</v>
      </c>
      <c r="AP196" s="51">
        <v>0</v>
      </c>
      <c r="AQ196" s="51">
        <v>0</v>
      </c>
      <c r="AR196" s="51">
        <v>0</v>
      </c>
      <c r="AS196" s="51">
        <v>0</v>
      </c>
      <c r="AT196" s="51">
        <v>0</v>
      </c>
      <c r="AU196" s="51">
        <v>0</v>
      </c>
      <c r="AV196" s="51">
        <v>0</v>
      </c>
      <c r="AW196" s="51">
        <v>0</v>
      </c>
      <c r="AX196" s="52">
        <v>0</v>
      </c>
      <c r="AY196" s="1"/>
    </row>
    <row r="197" spans="1:51" x14ac:dyDescent="0.25">
      <c r="A197"/>
      <c r="J197"/>
      <c r="K197"/>
      <c r="AC197" s="49">
        <v>45456.159499039401</v>
      </c>
      <c r="AD197" s="60">
        <v>45450</v>
      </c>
      <c r="AE197" s="50">
        <v>8.125</v>
      </c>
      <c r="AF197" s="51">
        <v>20.98</v>
      </c>
      <c r="AG197" s="51">
        <v>47.95</v>
      </c>
      <c r="AH197" s="51">
        <v>695</v>
      </c>
      <c r="AI197" s="51">
        <v>16</v>
      </c>
      <c r="AJ197" s="51">
        <v>20.8</v>
      </c>
      <c r="AK197" s="51">
        <v>304</v>
      </c>
      <c r="AL197" s="51">
        <v>4</v>
      </c>
      <c r="AM197" s="51">
        <v>25</v>
      </c>
      <c r="AN197" s="51">
        <v>103</v>
      </c>
      <c r="AO197" s="51">
        <v>96</v>
      </c>
      <c r="AP197" s="51">
        <v>0</v>
      </c>
      <c r="AQ197" s="51">
        <v>0</v>
      </c>
      <c r="AR197" s="51">
        <v>0</v>
      </c>
      <c r="AS197" s="51">
        <v>0</v>
      </c>
      <c r="AT197" s="51">
        <v>0</v>
      </c>
      <c r="AU197" s="51">
        <v>0</v>
      </c>
      <c r="AV197" s="51">
        <v>0</v>
      </c>
      <c r="AW197" s="51">
        <v>0</v>
      </c>
      <c r="AX197" s="52">
        <v>0</v>
      </c>
      <c r="AY197" s="1"/>
    </row>
    <row r="198" spans="1:51" x14ac:dyDescent="0.25">
      <c r="A198"/>
      <c r="J198"/>
      <c r="K198"/>
      <c r="AC198" s="49">
        <v>45456.201192824097</v>
      </c>
      <c r="AD198" s="60">
        <v>45450</v>
      </c>
      <c r="AE198" s="50">
        <v>8.1666666666666696</v>
      </c>
      <c r="AF198" s="51">
        <v>20.88</v>
      </c>
      <c r="AG198" s="51">
        <v>48.22</v>
      </c>
      <c r="AH198" s="51">
        <v>721</v>
      </c>
      <c r="AI198" s="51">
        <v>16.3</v>
      </c>
      <c r="AJ198" s="51">
        <v>20.6</v>
      </c>
      <c r="AK198" s="51">
        <v>303</v>
      </c>
      <c r="AL198" s="51">
        <v>3.9</v>
      </c>
      <c r="AM198" s="51">
        <v>24</v>
      </c>
      <c r="AN198" s="51">
        <v>103</v>
      </c>
      <c r="AO198" s="51">
        <v>96</v>
      </c>
      <c r="AP198" s="51">
        <v>29</v>
      </c>
      <c r="AQ198" s="51">
        <v>46</v>
      </c>
      <c r="AR198" s="51">
        <v>61</v>
      </c>
      <c r="AS198" s="51">
        <v>72</v>
      </c>
      <c r="AT198" s="51">
        <v>71</v>
      </c>
      <c r="AU198" s="51">
        <v>70</v>
      </c>
      <c r="AV198" s="51">
        <v>89</v>
      </c>
      <c r="AW198" s="51">
        <v>130</v>
      </c>
      <c r="AX198" s="52">
        <v>241</v>
      </c>
      <c r="AY198" s="1"/>
    </row>
    <row r="199" spans="1:51" x14ac:dyDescent="0.25">
      <c r="A199"/>
      <c r="J199"/>
      <c r="K199"/>
      <c r="AC199" s="49">
        <v>45456.242886655098</v>
      </c>
      <c r="AD199" s="60">
        <v>45450</v>
      </c>
      <c r="AE199" s="50">
        <v>8.2083333333333304</v>
      </c>
      <c r="AF199" s="51">
        <v>20.9</v>
      </c>
      <c r="AG199" s="51">
        <v>48.14</v>
      </c>
      <c r="AH199" s="51">
        <v>705</v>
      </c>
      <c r="AI199" s="51">
        <v>15.8</v>
      </c>
      <c r="AJ199" s="51">
        <v>20.5</v>
      </c>
      <c r="AK199" s="51">
        <v>301</v>
      </c>
      <c r="AL199" s="51">
        <v>4.0999999999999996</v>
      </c>
      <c r="AM199" s="51">
        <v>24</v>
      </c>
      <c r="AN199" s="51">
        <v>102</v>
      </c>
      <c r="AO199" s="51">
        <v>95</v>
      </c>
      <c r="AP199" s="51">
        <v>220</v>
      </c>
      <c r="AQ199" s="51">
        <v>313</v>
      </c>
      <c r="AR199" s="51">
        <v>406</v>
      </c>
      <c r="AS199" s="51">
        <v>518</v>
      </c>
      <c r="AT199" s="51">
        <v>570</v>
      </c>
      <c r="AU199" s="51">
        <v>608</v>
      </c>
      <c r="AV199" s="51">
        <v>733</v>
      </c>
      <c r="AW199" s="51">
        <v>999</v>
      </c>
      <c r="AX199" s="52">
        <v>1744</v>
      </c>
      <c r="AY199" s="1"/>
    </row>
    <row r="200" spans="1:51" x14ac:dyDescent="0.25">
      <c r="A200"/>
      <c r="J200"/>
      <c r="K200"/>
      <c r="AC200" s="49">
        <v>45456.284580405103</v>
      </c>
      <c r="AD200" s="60">
        <v>45450</v>
      </c>
      <c r="AE200" s="50">
        <v>8.25</v>
      </c>
      <c r="AF200" s="51">
        <v>20.98</v>
      </c>
      <c r="AG200" s="51">
        <v>49.11</v>
      </c>
      <c r="AH200" s="51">
        <v>721</v>
      </c>
      <c r="AI200" s="51">
        <v>14.8</v>
      </c>
      <c r="AJ200" s="51">
        <v>20.5</v>
      </c>
      <c r="AK200" s="51">
        <v>300</v>
      </c>
      <c r="AL200" s="51">
        <v>3.9</v>
      </c>
      <c r="AM200" s="51">
        <v>24</v>
      </c>
      <c r="AN200" s="51">
        <v>101</v>
      </c>
      <c r="AO200" s="51">
        <v>94</v>
      </c>
      <c r="AP200" s="51">
        <v>458</v>
      </c>
      <c r="AQ200" s="51">
        <v>652</v>
      </c>
      <c r="AR200" s="51">
        <v>846</v>
      </c>
      <c r="AS200" s="51">
        <v>1091</v>
      </c>
      <c r="AT200" s="51">
        <v>1224</v>
      </c>
      <c r="AU200" s="51">
        <v>1319</v>
      </c>
      <c r="AV200" s="51">
        <v>1569</v>
      </c>
      <c r="AW200" s="51">
        <v>2074</v>
      </c>
      <c r="AX200" s="52">
        <v>3617</v>
      </c>
      <c r="AY200" s="1"/>
    </row>
    <row r="201" spans="1:51" x14ac:dyDescent="0.25">
      <c r="A201"/>
      <c r="J201"/>
      <c r="K201"/>
      <c r="AC201" s="49">
        <v>45456.326275185202</v>
      </c>
      <c r="AD201" s="60">
        <v>45450</v>
      </c>
      <c r="AE201" s="50">
        <v>8.2916666666666696</v>
      </c>
      <c r="AF201" s="51">
        <v>21.48</v>
      </c>
      <c r="AG201" s="51">
        <v>48.62</v>
      </c>
      <c r="AH201" s="51">
        <v>701</v>
      </c>
      <c r="AI201" s="51">
        <v>15.2</v>
      </c>
      <c r="AJ201" s="51">
        <v>20.6</v>
      </c>
      <c r="AK201" s="51">
        <v>299</v>
      </c>
      <c r="AL201" s="51">
        <v>3.9</v>
      </c>
      <c r="AM201" s="51">
        <v>23</v>
      </c>
      <c r="AN201" s="51">
        <v>101</v>
      </c>
      <c r="AO201" s="51">
        <v>94</v>
      </c>
      <c r="AP201" s="51">
        <v>1666</v>
      </c>
      <c r="AQ201" s="51">
        <v>2365</v>
      </c>
      <c r="AR201" s="51">
        <v>3121</v>
      </c>
      <c r="AS201" s="51">
        <v>4091</v>
      </c>
      <c r="AT201" s="51">
        <v>4664</v>
      </c>
      <c r="AU201" s="51">
        <v>5126</v>
      </c>
      <c r="AV201" s="51">
        <v>6110</v>
      </c>
      <c r="AW201" s="51">
        <v>8192</v>
      </c>
      <c r="AX201" s="52">
        <v>13509</v>
      </c>
      <c r="AY201" s="1"/>
    </row>
    <row r="202" spans="1:51" x14ac:dyDescent="0.25">
      <c r="A202"/>
      <c r="J202"/>
      <c r="K202"/>
      <c r="AC202" s="49">
        <v>45456.367969004597</v>
      </c>
      <c r="AD202" s="60">
        <v>45450</v>
      </c>
      <c r="AE202" s="50">
        <v>8.3333333333333304</v>
      </c>
      <c r="AF202" s="51">
        <v>21.44</v>
      </c>
      <c r="AG202" s="51">
        <v>46.98</v>
      </c>
      <c r="AH202" s="51">
        <v>493</v>
      </c>
      <c r="AI202" s="51">
        <v>15.2</v>
      </c>
      <c r="AJ202" s="51">
        <v>20.399999999999999</v>
      </c>
      <c r="AK202" s="51">
        <v>297</v>
      </c>
      <c r="AL202" s="51">
        <v>3.9</v>
      </c>
      <c r="AM202" s="51">
        <v>23</v>
      </c>
      <c r="AN202" s="51">
        <v>100</v>
      </c>
      <c r="AO202" s="51">
        <v>93</v>
      </c>
      <c r="AP202" s="51">
        <v>6603</v>
      </c>
      <c r="AQ202" s="51">
        <v>13734</v>
      </c>
      <c r="AR202" s="51">
        <v>63927</v>
      </c>
      <c r="AS202" s="51">
        <v>10822</v>
      </c>
      <c r="AT202" s="51">
        <v>24872</v>
      </c>
      <c r="AU202" s="51">
        <v>7473</v>
      </c>
      <c r="AV202" s="51">
        <v>41690</v>
      </c>
      <c r="AW202" s="51">
        <v>19899</v>
      </c>
      <c r="AX202" s="52">
        <v>65535</v>
      </c>
      <c r="AY202" s="1"/>
    </row>
    <row r="203" spans="1:51" x14ac:dyDescent="0.25">
      <c r="A203"/>
      <c r="J203"/>
      <c r="K203"/>
      <c r="AC203" s="49">
        <v>45456.409662754602</v>
      </c>
      <c r="AD203" s="60">
        <v>45450</v>
      </c>
      <c r="AE203" s="50">
        <v>8.375</v>
      </c>
      <c r="AF203" s="51">
        <v>22.59</v>
      </c>
      <c r="AG203" s="51">
        <v>44.75</v>
      </c>
      <c r="AH203" s="51">
        <v>437</v>
      </c>
      <c r="AI203" s="51">
        <v>13.8</v>
      </c>
      <c r="AJ203" s="51">
        <v>21</v>
      </c>
      <c r="AK203" s="51">
        <v>290</v>
      </c>
      <c r="AL203" s="51">
        <v>4</v>
      </c>
      <c r="AM203" s="51">
        <v>22</v>
      </c>
      <c r="AN203" s="51">
        <v>97</v>
      </c>
      <c r="AO203" s="51">
        <v>89</v>
      </c>
      <c r="AP203" s="51">
        <v>7322</v>
      </c>
      <c r="AQ203" s="51">
        <v>13583</v>
      </c>
      <c r="AR203" s="51">
        <v>58152</v>
      </c>
      <c r="AS203" s="51">
        <v>13262</v>
      </c>
      <c r="AT203" s="51">
        <v>26547</v>
      </c>
      <c r="AU203" s="51">
        <v>11436</v>
      </c>
      <c r="AV203" s="51">
        <v>28698</v>
      </c>
      <c r="AW203" s="51">
        <v>25553</v>
      </c>
      <c r="AX203" s="52">
        <v>65535</v>
      </c>
      <c r="AY203" s="1"/>
    </row>
    <row r="204" spans="1:51" x14ac:dyDescent="0.25">
      <c r="A204"/>
      <c r="J204"/>
      <c r="K204"/>
      <c r="AC204" s="49">
        <v>45456.451357580998</v>
      </c>
      <c r="AD204" s="60">
        <v>45450</v>
      </c>
      <c r="AE204" s="50">
        <v>8.4166666666666696</v>
      </c>
      <c r="AF204" s="51">
        <v>22.82</v>
      </c>
      <c r="AG204" s="51">
        <v>43.56</v>
      </c>
      <c r="AH204" s="51">
        <v>427</v>
      </c>
      <c r="AI204" s="51">
        <v>12.8</v>
      </c>
      <c r="AJ204" s="51">
        <v>21.4</v>
      </c>
      <c r="AK204" s="51">
        <v>280</v>
      </c>
      <c r="AL204" s="51">
        <v>4.2</v>
      </c>
      <c r="AM204" s="51">
        <v>20</v>
      </c>
      <c r="AN204" s="51">
        <v>92</v>
      </c>
      <c r="AO204" s="51">
        <v>84</v>
      </c>
      <c r="AP204" s="51">
        <v>6889</v>
      </c>
      <c r="AQ204" s="51">
        <v>12914</v>
      </c>
      <c r="AR204" s="51">
        <v>57330</v>
      </c>
      <c r="AS204" s="51">
        <v>11962</v>
      </c>
      <c r="AT204" s="51">
        <v>24951</v>
      </c>
      <c r="AU204" s="51">
        <v>9617</v>
      </c>
      <c r="AV204" s="51">
        <v>26929</v>
      </c>
      <c r="AW204" s="51">
        <v>22743</v>
      </c>
      <c r="AX204" s="52">
        <v>65535</v>
      </c>
      <c r="AY204" s="1"/>
    </row>
    <row r="205" spans="1:51" x14ac:dyDescent="0.25">
      <c r="A205"/>
      <c r="J205"/>
      <c r="K205"/>
      <c r="AC205" s="49">
        <v>45456.493051516198</v>
      </c>
      <c r="AD205" s="60">
        <v>45450</v>
      </c>
      <c r="AE205" s="50">
        <v>8.4583333333333304</v>
      </c>
      <c r="AF205" s="51">
        <v>23.01</v>
      </c>
      <c r="AG205" s="51">
        <v>42.71</v>
      </c>
      <c r="AH205" s="51">
        <v>424</v>
      </c>
      <c r="AI205" s="51">
        <v>12</v>
      </c>
      <c r="AJ205" s="51">
        <v>21.8</v>
      </c>
      <c r="AK205" s="51">
        <v>273</v>
      </c>
      <c r="AL205" s="51">
        <v>4.4000000000000004</v>
      </c>
      <c r="AM205" s="51">
        <v>18</v>
      </c>
      <c r="AN205" s="51">
        <v>88</v>
      </c>
      <c r="AO205" s="51">
        <v>81</v>
      </c>
      <c r="AP205" s="51">
        <v>6648</v>
      </c>
      <c r="AQ205" s="51">
        <v>12557</v>
      </c>
      <c r="AR205" s="51">
        <v>56924</v>
      </c>
      <c r="AS205" s="51">
        <v>11203</v>
      </c>
      <c r="AT205" s="51">
        <v>23951</v>
      </c>
      <c r="AU205" s="51">
        <v>8703</v>
      </c>
      <c r="AV205" s="51">
        <v>25904</v>
      </c>
      <c r="AW205" s="51">
        <v>21293</v>
      </c>
      <c r="AX205" s="52">
        <v>65535</v>
      </c>
      <c r="AY205" s="1"/>
    </row>
    <row r="206" spans="1:51" x14ac:dyDescent="0.25">
      <c r="A206"/>
      <c r="J206"/>
      <c r="K206"/>
      <c r="AC206" s="49">
        <v>45456.534745416699</v>
      </c>
      <c r="AD206" s="60">
        <v>45450</v>
      </c>
      <c r="AE206" s="50">
        <v>8.5</v>
      </c>
      <c r="AF206" s="51">
        <v>22.98</v>
      </c>
      <c r="AG206" s="51">
        <v>42.02</v>
      </c>
      <c r="AH206" s="51">
        <v>416</v>
      </c>
      <c r="AI206" s="51">
        <v>9.9</v>
      </c>
      <c r="AJ206" s="51">
        <v>21.9</v>
      </c>
      <c r="AK206" s="51">
        <v>267</v>
      </c>
      <c r="AL206" s="51">
        <v>4.5</v>
      </c>
      <c r="AM206" s="51">
        <v>17</v>
      </c>
      <c r="AN206" s="51">
        <v>86</v>
      </c>
      <c r="AO206" s="51">
        <v>78</v>
      </c>
      <c r="AP206" s="51">
        <v>6913</v>
      </c>
      <c r="AQ206" s="51">
        <v>12944</v>
      </c>
      <c r="AR206" s="51">
        <v>57224</v>
      </c>
      <c r="AS206" s="51">
        <v>11756</v>
      </c>
      <c r="AT206" s="51">
        <v>24488</v>
      </c>
      <c r="AU206" s="51">
        <v>9418</v>
      </c>
      <c r="AV206" s="51">
        <v>26648</v>
      </c>
      <c r="AW206" s="51">
        <v>22300</v>
      </c>
      <c r="AX206" s="52">
        <v>65535</v>
      </c>
      <c r="AY206" s="1"/>
    </row>
    <row r="207" spans="1:51" x14ac:dyDescent="0.25">
      <c r="A207"/>
      <c r="J207"/>
      <c r="K207"/>
      <c r="AC207" s="49">
        <v>45456.576439375</v>
      </c>
      <c r="AD207" s="60">
        <v>45450</v>
      </c>
      <c r="AE207" s="50">
        <v>8.5416666666666696</v>
      </c>
      <c r="AF207" s="51">
        <v>22.91</v>
      </c>
      <c r="AG207" s="51">
        <v>42.36</v>
      </c>
      <c r="AH207" s="51">
        <v>413</v>
      </c>
      <c r="AI207" s="51">
        <v>9.1</v>
      </c>
      <c r="AJ207" s="51">
        <v>22</v>
      </c>
      <c r="AK207" s="51">
        <v>262</v>
      </c>
      <c r="AL207" s="51">
        <v>4.7</v>
      </c>
      <c r="AM207" s="51">
        <v>16</v>
      </c>
      <c r="AN207" s="51">
        <v>83</v>
      </c>
      <c r="AO207" s="51">
        <v>76</v>
      </c>
      <c r="AP207" s="51">
        <v>6103</v>
      </c>
      <c r="AQ207" s="51">
        <v>11882</v>
      </c>
      <c r="AR207" s="51">
        <v>56000</v>
      </c>
      <c r="AS207" s="51">
        <v>9868</v>
      </c>
      <c r="AT207" s="51">
        <v>22373</v>
      </c>
      <c r="AU207" s="51">
        <v>7037</v>
      </c>
      <c r="AV207" s="51">
        <v>24040</v>
      </c>
      <c r="AW207" s="51">
        <v>18938</v>
      </c>
      <c r="AX207" s="52">
        <v>65535</v>
      </c>
      <c r="AY207" s="1"/>
    </row>
    <row r="208" spans="1:51" x14ac:dyDescent="0.25">
      <c r="A208"/>
      <c r="J208"/>
      <c r="K208"/>
      <c r="AC208" s="49">
        <v>45456.618134224504</v>
      </c>
      <c r="AD208" s="60">
        <v>45450</v>
      </c>
      <c r="AE208" s="50">
        <v>8.5833333333333304</v>
      </c>
      <c r="AF208" s="51">
        <v>23.03</v>
      </c>
      <c r="AG208" s="51">
        <v>42.74</v>
      </c>
      <c r="AH208" s="51">
        <v>422</v>
      </c>
      <c r="AI208" s="51">
        <v>8.6999999999999993</v>
      </c>
      <c r="AJ208" s="51">
        <v>22.1</v>
      </c>
      <c r="AK208" s="51">
        <v>257</v>
      </c>
      <c r="AL208" s="51">
        <v>4.8</v>
      </c>
      <c r="AM208" s="51">
        <v>15</v>
      </c>
      <c r="AN208" s="51">
        <v>81</v>
      </c>
      <c r="AO208" s="51">
        <v>73</v>
      </c>
      <c r="AP208" s="51">
        <v>6355</v>
      </c>
      <c r="AQ208" s="51">
        <v>12499</v>
      </c>
      <c r="AR208" s="51">
        <v>57728</v>
      </c>
      <c r="AS208" s="51">
        <v>10578</v>
      </c>
      <c r="AT208" s="51">
        <v>22895</v>
      </c>
      <c r="AU208" s="51">
        <v>7503</v>
      </c>
      <c r="AV208" s="51">
        <v>24547</v>
      </c>
      <c r="AW208" s="51">
        <v>19728</v>
      </c>
      <c r="AX208" s="52">
        <v>65535</v>
      </c>
      <c r="AY208" s="1"/>
    </row>
    <row r="209" spans="1:51" x14ac:dyDescent="0.25">
      <c r="A209"/>
      <c r="J209"/>
      <c r="K209"/>
      <c r="AC209" s="49">
        <v>45456.659828159703</v>
      </c>
      <c r="AD209" s="60">
        <v>45450</v>
      </c>
      <c r="AE209" s="50">
        <v>8.625</v>
      </c>
      <c r="AF209" s="51">
        <v>22.65</v>
      </c>
      <c r="AG209" s="51">
        <v>42.42</v>
      </c>
      <c r="AH209" s="51">
        <v>476</v>
      </c>
      <c r="AI209" s="51">
        <v>8.3000000000000007</v>
      </c>
      <c r="AJ209" s="51">
        <v>22.2</v>
      </c>
      <c r="AK209" s="51">
        <v>254</v>
      </c>
      <c r="AL209" s="51">
        <v>4.9000000000000004</v>
      </c>
      <c r="AM209" s="51">
        <v>14</v>
      </c>
      <c r="AN209" s="51">
        <v>79</v>
      </c>
      <c r="AO209" s="51">
        <v>72</v>
      </c>
      <c r="AP209" s="51">
        <v>6190</v>
      </c>
      <c r="AQ209" s="51">
        <v>12978</v>
      </c>
      <c r="AR209" s="51">
        <v>59922</v>
      </c>
      <c r="AS209" s="51">
        <v>10532</v>
      </c>
      <c r="AT209" s="51">
        <v>22579</v>
      </c>
      <c r="AU209" s="51">
        <v>6629</v>
      </c>
      <c r="AV209" s="51">
        <v>23777</v>
      </c>
      <c r="AW209" s="51">
        <v>18920</v>
      </c>
      <c r="AX209" s="52">
        <v>65535</v>
      </c>
      <c r="AY209" s="1"/>
    </row>
    <row r="210" spans="1:51" x14ac:dyDescent="0.25">
      <c r="A210"/>
      <c r="J210"/>
      <c r="K210"/>
      <c r="AC210" s="49">
        <v>45456.701522199102</v>
      </c>
      <c r="AD210" s="60">
        <v>45450</v>
      </c>
      <c r="AE210" s="50">
        <v>8.6666666666666696</v>
      </c>
      <c r="AF210" s="51">
        <v>23.34</v>
      </c>
      <c r="AG210" s="51">
        <v>40.840000000000003</v>
      </c>
      <c r="AH210" s="51">
        <v>464</v>
      </c>
      <c r="AI210" s="51">
        <v>8.6999999999999993</v>
      </c>
      <c r="AJ210" s="51">
        <v>22.1</v>
      </c>
      <c r="AK210" s="51">
        <v>251</v>
      </c>
      <c r="AL210" s="51">
        <v>5</v>
      </c>
      <c r="AM210" s="51">
        <v>13</v>
      </c>
      <c r="AN210" s="51">
        <v>78</v>
      </c>
      <c r="AO210" s="51">
        <v>70</v>
      </c>
      <c r="AP210" s="51">
        <v>5886</v>
      </c>
      <c r="AQ210" s="51">
        <v>12787</v>
      </c>
      <c r="AR210" s="51">
        <v>59976</v>
      </c>
      <c r="AS210" s="51">
        <v>9703</v>
      </c>
      <c r="AT210" s="51">
        <v>21954</v>
      </c>
      <c r="AU210" s="51">
        <v>5453</v>
      </c>
      <c r="AV210" s="51">
        <v>23650</v>
      </c>
      <c r="AW210" s="51">
        <v>17588</v>
      </c>
      <c r="AX210" s="52">
        <v>65535</v>
      </c>
      <c r="AY210" s="1"/>
    </row>
    <row r="211" spans="1:51" x14ac:dyDescent="0.25">
      <c r="A211"/>
      <c r="J211"/>
      <c r="K211"/>
      <c r="AC211" s="49">
        <v>45456.743216122697</v>
      </c>
      <c r="AD211" s="60">
        <v>45450</v>
      </c>
      <c r="AE211" s="50">
        <v>8.7083333333333304</v>
      </c>
      <c r="AF211" s="51">
        <v>23.84</v>
      </c>
      <c r="AG211" s="51">
        <v>41.43</v>
      </c>
      <c r="AH211" s="51">
        <v>605</v>
      </c>
      <c r="AI211" s="51">
        <v>75.8</v>
      </c>
      <c r="AJ211" s="51">
        <v>20.8</v>
      </c>
      <c r="AK211" s="51">
        <v>783</v>
      </c>
      <c r="AL211" s="51">
        <v>3.5</v>
      </c>
      <c r="AM211" s="51">
        <v>124</v>
      </c>
      <c r="AN211" s="51">
        <v>334</v>
      </c>
      <c r="AO211" s="51">
        <v>329</v>
      </c>
      <c r="AP211" s="51">
        <v>6105</v>
      </c>
      <c r="AQ211" s="51">
        <v>12171</v>
      </c>
      <c r="AR211" s="51">
        <v>60376</v>
      </c>
      <c r="AS211" s="51">
        <v>10264</v>
      </c>
      <c r="AT211" s="51">
        <v>23424</v>
      </c>
      <c r="AU211" s="51">
        <v>5519</v>
      </c>
      <c r="AV211" s="51">
        <v>27430</v>
      </c>
      <c r="AW211" s="51">
        <v>22659</v>
      </c>
      <c r="AX211" s="52">
        <v>65535</v>
      </c>
      <c r="AY211" s="1"/>
    </row>
    <row r="212" spans="1:51" x14ac:dyDescent="0.25">
      <c r="A212"/>
      <c r="J212"/>
      <c r="K212"/>
      <c r="AC212" s="49">
        <v>45456.784911157403</v>
      </c>
      <c r="AD212" s="60">
        <v>45450</v>
      </c>
      <c r="AE212" s="50">
        <v>8.75</v>
      </c>
      <c r="AF212" s="51">
        <v>24.03</v>
      </c>
      <c r="AG212" s="51">
        <v>41.33</v>
      </c>
      <c r="AH212" s="51">
        <v>701</v>
      </c>
      <c r="AI212" s="51">
        <v>73.599999999999994</v>
      </c>
      <c r="AJ212" s="51">
        <v>20.5</v>
      </c>
      <c r="AK212" s="51">
        <v>822</v>
      </c>
      <c r="AL212" s="51">
        <v>4.0999999999999996</v>
      </c>
      <c r="AM212" s="51">
        <v>133</v>
      </c>
      <c r="AN212" s="51">
        <v>353</v>
      </c>
      <c r="AO212" s="51">
        <v>348</v>
      </c>
      <c r="AP212" s="51">
        <v>6208</v>
      </c>
      <c r="AQ212" s="51">
        <v>12091</v>
      </c>
      <c r="AR212" s="51">
        <v>60158</v>
      </c>
      <c r="AS212" s="51">
        <v>10177</v>
      </c>
      <c r="AT212" s="51">
        <v>23786</v>
      </c>
      <c r="AU212" s="51">
        <v>6035</v>
      </c>
      <c r="AV212" s="51">
        <v>27985</v>
      </c>
      <c r="AW212" s="51">
        <v>23929</v>
      </c>
      <c r="AX212" s="52">
        <v>65535</v>
      </c>
      <c r="AY212" s="1"/>
    </row>
    <row r="213" spans="1:51" x14ac:dyDescent="0.25">
      <c r="A213"/>
      <c r="J213"/>
      <c r="K213"/>
      <c r="AC213" s="49">
        <v>45456.826605231501</v>
      </c>
      <c r="AD213" s="60">
        <v>45450</v>
      </c>
      <c r="AE213" s="50">
        <v>8.7916666666666696</v>
      </c>
      <c r="AF213" s="51">
        <v>23.77</v>
      </c>
      <c r="AG213" s="51">
        <v>42.15</v>
      </c>
      <c r="AH213" s="51">
        <v>629</v>
      </c>
      <c r="AI213" s="51">
        <v>69.7</v>
      </c>
      <c r="AJ213" s="51">
        <v>20.2</v>
      </c>
      <c r="AK213" s="51">
        <v>713</v>
      </c>
      <c r="AL213" s="51">
        <v>3.5</v>
      </c>
      <c r="AM213" s="51">
        <v>110</v>
      </c>
      <c r="AN213" s="51">
        <v>301</v>
      </c>
      <c r="AO213" s="51">
        <v>295</v>
      </c>
      <c r="AP213" s="51">
        <v>5881</v>
      </c>
      <c r="AQ213" s="51">
        <v>11682</v>
      </c>
      <c r="AR213" s="51">
        <v>59941</v>
      </c>
      <c r="AS213" s="51">
        <v>9360</v>
      </c>
      <c r="AT213" s="51">
        <v>22683</v>
      </c>
      <c r="AU213" s="51">
        <v>4818</v>
      </c>
      <c r="AV213" s="51">
        <v>26770</v>
      </c>
      <c r="AW213" s="51">
        <v>21664</v>
      </c>
      <c r="AX213" s="52">
        <v>65535</v>
      </c>
      <c r="AY213" s="1"/>
    </row>
    <row r="214" spans="1:51" x14ac:dyDescent="0.25">
      <c r="A214"/>
      <c r="J214"/>
      <c r="K214"/>
      <c r="AC214" s="49">
        <v>45456.868299282403</v>
      </c>
      <c r="AD214" s="60">
        <v>45450</v>
      </c>
      <c r="AE214" s="50">
        <v>8.8333333333333304</v>
      </c>
      <c r="AF214" s="51">
        <v>23.38</v>
      </c>
      <c r="AG214" s="51">
        <v>42.56</v>
      </c>
      <c r="AH214" s="51">
        <v>459</v>
      </c>
      <c r="AI214" s="51">
        <v>67.900000000000006</v>
      </c>
      <c r="AJ214" s="51">
        <v>20</v>
      </c>
      <c r="AK214" s="51">
        <v>696</v>
      </c>
      <c r="AL214" s="51">
        <v>3</v>
      </c>
      <c r="AM214" s="51">
        <v>106</v>
      </c>
      <c r="AN214" s="51">
        <v>292</v>
      </c>
      <c r="AO214" s="51">
        <v>287</v>
      </c>
      <c r="AP214" s="51">
        <v>29</v>
      </c>
      <c r="AQ214" s="51">
        <v>47</v>
      </c>
      <c r="AR214" s="51">
        <v>67</v>
      </c>
      <c r="AS214" s="51">
        <v>78</v>
      </c>
      <c r="AT214" s="51">
        <v>76</v>
      </c>
      <c r="AU214" s="51">
        <v>69</v>
      </c>
      <c r="AV214" s="51">
        <v>92</v>
      </c>
      <c r="AW214" s="51">
        <v>143</v>
      </c>
      <c r="AX214" s="52">
        <v>212</v>
      </c>
      <c r="AY214" s="1"/>
    </row>
    <row r="215" spans="1:51" x14ac:dyDescent="0.25">
      <c r="A215"/>
      <c r="J215"/>
      <c r="K215"/>
      <c r="AC215" s="49">
        <v>45456.9099932639</v>
      </c>
      <c r="AD215" s="60">
        <v>45450</v>
      </c>
      <c r="AE215" s="50">
        <v>8.875</v>
      </c>
      <c r="AF215" s="51">
        <v>22.01</v>
      </c>
      <c r="AG215" s="51">
        <v>46.12</v>
      </c>
      <c r="AH215" s="51">
        <v>422</v>
      </c>
      <c r="AI215" s="51">
        <v>61.3</v>
      </c>
      <c r="AJ215" s="51">
        <v>19.8</v>
      </c>
      <c r="AK215" s="51">
        <v>660</v>
      </c>
      <c r="AL215" s="51">
        <v>3</v>
      </c>
      <c r="AM215" s="51">
        <v>99</v>
      </c>
      <c r="AN215" s="51">
        <v>275</v>
      </c>
      <c r="AO215" s="51">
        <v>269</v>
      </c>
      <c r="AP215" s="51">
        <v>0</v>
      </c>
      <c r="AQ215" s="51">
        <v>0</v>
      </c>
      <c r="AR215" s="51">
        <v>0</v>
      </c>
      <c r="AS215" s="51">
        <v>0</v>
      </c>
      <c r="AT215" s="51">
        <v>0</v>
      </c>
      <c r="AU215" s="51">
        <v>0</v>
      </c>
      <c r="AV215" s="51">
        <v>1</v>
      </c>
      <c r="AW215" s="51">
        <v>0</v>
      </c>
      <c r="AX215" s="52">
        <v>0</v>
      </c>
      <c r="AY215" s="1"/>
    </row>
    <row r="216" spans="1:51" x14ac:dyDescent="0.25">
      <c r="A216"/>
      <c r="J216"/>
      <c r="K216"/>
      <c r="AC216" s="49">
        <v>45456.9516881366</v>
      </c>
      <c r="AD216" s="60">
        <v>45450</v>
      </c>
      <c r="AE216" s="50">
        <v>8.9166666666666696</v>
      </c>
      <c r="AF216" s="51">
        <v>22.33</v>
      </c>
      <c r="AG216" s="51">
        <v>56.07</v>
      </c>
      <c r="AH216" s="51">
        <v>796</v>
      </c>
      <c r="AI216" s="51">
        <v>60.7</v>
      </c>
      <c r="AJ216" s="51">
        <v>19.399999999999999</v>
      </c>
      <c r="AK216" s="51">
        <v>648</v>
      </c>
      <c r="AL216" s="51">
        <v>3</v>
      </c>
      <c r="AM216" s="51">
        <v>96</v>
      </c>
      <c r="AN216" s="51">
        <v>269</v>
      </c>
      <c r="AO216" s="51">
        <v>263</v>
      </c>
      <c r="AP216" s="51">
        <v>6</v>
      </c>
      <c r="AQ216" s="51">
        <v>11</v>
      </c>
      <c r="AR216" s="51">
        <v>16</v>
      </c>
      <c r="AS216" s="51">
        <v>32</v>
      </c>
      <c r="AT216" s="51">
        <v>50</v>
      </c>
      <c r="AU216" s="51">
        <v>85</v>
      </c>
      <c r="AV216" s="51">
        <v>122</v>
      </c>
      <c r="AW216" s="51">
        <v>110</v>
      </c>
      <c r="AX216" s="52">
        <v>151</v>
      </c>
      <c r="AY216" s="1"/>
    </row>
    <row r="217" spans="1:51" x14ac:dyDescent="0.25">
      <c r="A217"/>
      <c r="J217"/>
      <c r="K217"/>
      <c r="AC217" s="49">
        <v>45456.993382268498</v>
      </c>
      <c r="AD217" s="60">
        <v>45450</v>
      </c>
      <c r="AE217" s="50">
        <v>8.9583333333333304</v>
      </c>
      <c r="AF217" s="51">
        <v>21.99</v>
      </c>
      <c r="AG217" s="51">
        <v>51.45</v>
      </c>
      <c r="AH217" s="51">
        <v>731</v>
      </c>
      <c r="AI217" s="51">
        <v>60.5</v>
      </c>
      <c r="AJ217" s="51">
        <v>19.3</v>
      </c>
      <c r="AK217" s="51">
        <v>638</v>
      </c>
      <c r="AL217" s="51">
        <v>3</v>
      </c>
      <c r="AM217" s="51">
        <v>94</v>
      </c>
      <c r="AN217" s="51">
        <v>264</v>
      </c>
      <c r="AO217" s="51">
        <v>258</v>
      </c>
      <c r="AP217" s="51">
        <v>0</v>
      </c>
      <c r="AQ217" s="51">
        <v>0</v>
      </c>
      <c r="AR217" s="51">
        <v>0</v>
      </c>
      <c r="AS217" s="51">
        <v>0</v>
      </c>
      <c r="AT217" s="51">
        <v>0</v>
      </c>
      <c r="AU217" s="51">
        <v>0</v>
      </c>
      <c r="AV217" s="51">
        <v>0</v>
      </c>
      <c r="AW217" s="51">
        <v>0</v>
      </c>
      <c r="AX217" s="52">
        <v>0</v>
      </c>
      <c r="AY217" s="1"/>
    </row>
    <row r="218" spans="1:51" x14ac:dyDescent="0.25">
      <c r="A218"/>
      <c r="J218"/>
      <c r="K218"/>
      <c r="AC218" s="49">
        <v>45457.035076342603</v>
      </c>
      <c r="AD218" s="60">
        <v>45457</v>
      </c>
      <c r="AE218" s="50">
        <v>9</v>
      </c>
      <c r="AF218" s="51">
        <v>21.72</v>
      </c>
      <c r="AG218" s="51">
        <v>51.89</v>
      </c>
      <c r="AH218" s="51">
        <v>743</v>
      </c>
      <c r="AI218" s="51">
        <v>60.1</v>
      </c>
      <c r="AJ218" s="51">
        <v>19.2</v>
      </c>
      <c r="AK218" s="51">
        <v>628</v>
      </c>
      <c r="AL218" s="51">
        <v>3</v>
      </c>
      <c r="AM218" s="51">
        <v>92</v>
      </c>
      <c r="AN218" s="51">
        <v>260</v>
      </c>
      <c r="AO218" s="51">
        <v>254</v>
      </c>
      <c r="AP218" s="51">
        <v>0</v>
      </c>
      <c r="AQ218" s="51">
        <v>0</v>
      </c>
      <c r="AR218" s="51">
        <v>0</v>
      </c>
      <c r="AS218" s="51">
        <v>0</v>
      </c>
      <c r="AT218" s="51">
        <v>0</v>
      </c>
      <c r="AU218" s="51">
        <v>0</v>
      </c>
      <c r="AV218" s="51">
        <v>0</v>
      </c>
      <c r="AW218" s="51">
        <v>0</v>
      </c>
      <c r="AX218" s="52">
        <v>0</v>
      </c>
      <c r="AY218" s="1"/>
    </row>
    <row r="219" spans="1:51" x14ac:dyDescent="0.25">
      <c r="A219"/>
      <c r="J219"/>
      <c r="K219"/>
      <c r="AC219" s="49">
        <v>45457.076771250002</v>
      </c>
      <c r="AD219" s="60">
        <v>45451</v>
      </c>
      <c r="AE219" s="50">
        <v>9.0416666666666696</v>
      </c>
      <c r="AF219" s="51">
        <v>21.45</v>
      </c>
      <c r="AG219" s="51">
        <v>53.05</v>
      </c>
      <c r="AH219" s="51">
        <v>665</v>
      </c>
      <c r="AI219" s="51">
        <v>59.5</v>
      </c>
      <c r="AJ219" s="51">
        <v>19</v>
      </c>
      <c r="AK219" s="51">
        <v>617</v>
      </c>
      <c r="AL219" s="51">
        <v>3</v>
      </c>
      <c r="AM219" s="51">
        <v>90</v>
      </c>
      <c r="AN219" s="51">
        <v>254</v>
      </c>
      <c r="AO219" s="51">
        <v>248</v>
      </c>
      <c r="AP219" s="51">
        <v>0</v>
      </c>
      <c r="AQ219" s="51">
        <v>0</v>
      </c>
      <c r="AR219" s="51">
        <v>0</v>
      </c>
      <c r="AS219" s="51">
        <v>0</v>
      </c>
      <c r="AT219" s="51">
        <v>0</v>
      </c>
      <c r="AU219" s="51">
        <v>0</v>
      </c>
      <c r="AV219" s="51">
        <v>0</v>
      </c>
      <c r="AW219" s="51">
        <v>0</v>
      </c>
      <c r="AX219" s="52">
        <v>0</v>
      </c>
      <c r="AY219" s="1"/>
    </row>
    <row r="220" spans="1:51" x14ac:dyDescent="0.25">
      <c r="A220"/>
      <c r="J220"/>
      <c r="K220"/>
      <c r="AC220" s="49">
        <v>45457.1184653241</v>
      </c>
      <c r="AD220" s="60">
        <v>45451</v>
      </c>
      <c r="AE220" s="50">
        <v>9.0833333333333304</v>
      </c>
      <c r="AF220" s="51">
        <v>21.87</v>
      </c>
      <c r="AG220" s="51">
        <v>53.74</v>
      </c>
      <c r="AH220" s="51">
        <v>843</v>
      </c>
      <c r="AI220" s="51">
        <v>56</v>
      </c>
      <c r="AJ220" s="51">
        <v>18.899999999999999</v>
      </c>
      <c r="AK220" s="51">
        <v>610</v>
      </c>
      <c r="AL220" s="51">
        <v>3.1</v>
      </c>
      <c r="AM220" s="51">
        <v>88</v>
      </c>
      <c r="AN220" s="51">
        <v>251</v>
      </c>
      <c r="AO220" s="51">
        <v>245</v>
      </c>
      <c r="AP220" s="51">
        <v>0</v>
      </c>
      <c r="AQ220" s="51">
        <v>0</v>
      </c>
      <c r="AR220" s="51">
        <v>0</v>
      </c>
      <c r="AS220" s="51">
        <v>0</v>
      </c>
      <c r="AT220" s="51">
        <v>0</v>
      </c>
      <c r="AU220" s="51">
        <v>0</v>
      </c>
      <c r="AV220" s="51">
        <v>0</v>
      </c>
      <c r="AW220" s="51">
        <v>0</v>
      </c>
      <c r="AX220" s="52">
        <v>0</v>
      </c>
      <c r="AY220" s="1"/>
    </row>
    <row r="221" spans="1:51" x14ac:dyDescent="0.25">
      <c r="A221"/>
      <c r="J221"/>
      <c r="K221"/>
      <c r="AC221" s="49">
        <v>45457.160159548599</v>
      </c>
      <c r="AD221" s="60">
        <v>45451</v>
      </c>
      <c r="AE221" s="50">
        <v>9.125</v>
      </c>
      <c r="AF221" s="51">
        <v>22.08</v>
      </c>
      <c r="AG221" s="51">
        <v>55.23</v>
      </c>
      <c r="AH221" s="51">
        <v>1260</v>
      </c>
      <c r="AI221" s="51">
        <v>55.8</v>
      </c>
      <c r="AJ221" s="51">
        <v>18.899999999999999</v>
      </c>
      <c r="AK221" s="51">
        <v>604</v>
      </c>
      <c r="AL221" s="51">
        <v>3</v>
      </c>
      <c r="AM221" s="51">
        <v>87</v>
      </c>
      <c r="AN221" s="51">
        <v>248</v>
      </c>
      <c r="AO221" s="51">
        <v>242</v>
      </c>
      <c r="AP221" s="51">
        <v>0</v>
      </c>
      <c r="AQ221" s="51">
        <v>0</v>
      </c>
      <c r="AR221" s="51">
        <v>0</v>
      </c>
      <c r="AS221" s="51">
        <v>0</v>
      </c>
      <c r="AT221" s="51">
        <v>0</v>
      </c>
      <c r="AU221" s="51">
        <v>0</v>
      </c>
      <c r="AV221" s="51">
        <v>1</v>
      </c>
      <c r="AW221" s="51">
        <v>0</v>
      </c>
      <c r="AX221" s="52">
        <v>0</v>
      </c>
      <c r="AY221" s="1"/>
    </row>
    <row r="222" spans="1:51" x14ac:dyDescent="0.25">
      <c r="A222"/>
      <c r="J222"/>
      <c r="K222"/>
      <c r="AC222" s="49">
        <v>45457.2018535764</v>
      </c>
      <c r="AD222" s="60">
        <v>45451</v>
      </c>
      <c r="AE222" s="50">
        <v>9.1666666666666696</v>
      </c>
      <c r="AF222" s="51">
        <v>22.17</v>
      </c>
      <c r="AG222" s="51">
        <v>56.57</v>
      </c>
      <c r="AH222" s="51">
        <v>1608</v>
      </c>
      <c r="AI222" s="51">
        <v>53.8</v>
      </c>
      <c r="AJ222" s="51">
        <v>19</v>
      </c>
      <c r="AK222" s="51">
        <v>599</v>
      </c>
      <c r="AL222" s="51">
        <v>3.1</v>
      </c>
      <c r="AM222" s="51">
        <v>86</v>
      </c>
      <c r="AN222" s="51">
        <v>246</v>
      </c>
      <c r="AO222" s="51">
        <v>240</v>
      </c>
      <c r="AP222" s="51">
        <v>81</v>
      </c>
      <c r="AQ222" s="51">
        <v>118</v>
      </c>
      <c r="AR222" s="51">
        <v>160</v>
      </c>
      <c r="AS222" s="51">
        <v>193</v>
      </c>
      <c r="AT222" s="51">
        <v>199</v>
      </c>
      <c r="AU222" s="51">
        <v>196</v>
      </c>
      <c r="AV222" s="51">
        <v>256</v>
      </c>
      <c r="AW222" s="51">
        <v>403</v>
      </c>
      <c r="AX222" s="52">
        <v>564</v>
      </c>
      <c r="AY222" s="1"/>
    </row>
    <row r="223" spans="1:51" x14ac:dyDescent="0.25">
      <c r="A223"/>
      <c r="J223"/>
      <c r="K223"/>
      <c r="AC223" s="49">
        <v>45457.243548784703</v>
      </c>
      <c r="AD223" s="60">
        <v>45451</v>
      </c>
      <c r="AE223" s="50">
        <v>9.2083333333333304</v>
      </c>
      <c r="AF223" s="51">
        <v>22.28</v>
      </c>
      <c r="AG223" s="51">
        <v>57.98</v>
      </c>
      <c r="AH223" s="51">
        <v>1925</v>
      </c>
      <c r="AI223" s="51">
        <v>52.8</v>
      </c>
      <c r="AJ223" s="51">
        <v>19.100000000000001</v>
      </c>
      <c r="AK223" s="51">
        <v>596</v>
      </c>
      <c r="AL223" s="51">
        <v>3</v>
      </c>
      <c r="AM223" s="51">
        <v>85</v>
      </c>
      <c r="AN223" s="51">
        <v>244</v>
      </c>
      <c r="AO223" s="51">
        <v>238</v>
      </c>
      <c r="AP223" s="51">
        <v>276</v>
      </c>
      <c r="AQ223" s="51">
        <v>385</v>
      </c>
      <c r="AR223" s="51">
        <v>516</v>
      </c>
      <c r="AS223" s="51">
        <v>641</v>
      </c>
      <c r="AT223" s="51">
        <v>721</v>
      </c>
      <c r="AU223" s="51">
        <v>749</v>
      </c>
      <c r="AV223" s="51">
        <v>906</v>
      </c>
      <c r="AW223" s="51">
        <v>1256</v>
      </c>
      <c r="AX223" s="52">
        <v>1941</v>
      </c>
      <c r="AY223" s="1"/>
    </row>
    <row r="224" spans="1:51" x14ac:dyDescent="0.25">
      <c r="A224"/>
      <c r="J224"/>
      <c r="K224"/>
      <c r="AC224" s="49">
        <v>45457.285243067097</v>
      </c>
      <c r="AD224" s="60">
        <v>45451</v>
      </c>
      <c r="AE224" s="50">
        <v>9.25</v>
      </c>
      <c r="AF224" s="51">
        <v>22.41</v>
      </c>
      <c r="AG224" s="51">
        <v>58.26</v>
      </c>
      <c r="AH224" s="51">
        <v>2271</v>
      </c>
      <c r="AI224" s="51">
        <v>52.8</v>
      </c>
      <c r="AJ224" s="51">
        <v>19.2</v>
      </c>
      <c r="AK224" s="51">
        <v>590</v>
      </c>
      <c r="AL224" s="51">
        <v>3</v>
      </c>
      <c r="AM224" s="51">
        <v>84</v>
      </c>
      <c r="AN224" s="51">
        <v>241</v>
      </c>
      <c r="AO224" s="51">
        <v>235</v>
      </c>
      <c r="AP224" s="51">
        <v>1073</v>
      </c>
      <c r="AQ224" s="51">
        <v>1496</v>
      </c>
      <c r="AR224" s="51">
        <v>2049</v>
      </c>
      <c r="AS224" s="51">
        <v>2567</v>
      </c>
      <c r="AT224" s="51">
        <v>2953</v>
      </c>
      <c r="AU224" s="51">
        <v>3142</v>
      </c>
      <c r="AV224" s="51">
        <v>3735</v>
      </c>
      <c r="AW224" s="51">
        <v>5135</v>
      </c>
      <c r="AX224" s="52">
        <v>7655</v>
      </c>
      <c r="AY224" s="1"/>
    </row>
    <row r="225" spans="1:51" x14ac:dyDescent="0.25">
      <c r="A225"/>
      <c r="J225"/>
      <c r="K225"/>
      <c r="AC225" s="49">
        <v>45457.3269373148</v>
      </c>
      <c r="AD225" s="60">
        <v>45451</v>
      </c>
      <c r="AE225" s="50">
        <v>9.2916666666666696</v>
      </c>
      <c r="AF225" s="51">
        <v>23.13</v>
      </c>
      <c r="AG225" s="51">
        <v>57.64</v>
      </c>
      <c r="AH225" s="51">
        <v>2599</v>
      </c>
      <c r="AI225" s="51">
        <v>49.8</v>
      </c>
      <c r="AJ225" s="51">
        <v>19.399999999999999</v>
      </c>
      <c r="AK225" s="51">
        <v>586</v>
      </c>
      <c r="AL225" s="51">
        <v>3</v>
      </c>
      <c r="AM225" s="51">
        <v>83</v>
      </c>
      <c r="AN225" s="51">
        <v>239</v>
      </c>
      <c r="AO225" s="51">
        <v>233</v>
      </c>
      <c r="AP225" s="51">
        <v>5198</v>
      </c>
      <c r="AQ225" s="51">
        <v>7273</v>
      </c>
      <c r="AR225" s="51">
        <v>9597</v>
      </c>
      <c r="AS225" s="51">
        <v>12631</v>
      </c>
      <c r="AT225" s="51">
        <v>14301</v>
      </c>
      <c r="AU225" s="51">
        <v>15822</v>
      </c>
      <c r="AV225" s="51">
        <v>18809</v>
      </c>
      <c r="AW225" s="51">
        <v>27965</v>
      </c>
      <c r="AX225" s="52">
        <v>38309</v>
      </c>
      <c r="AY225" s="1"/>
    </row>
    <row r="226" spans="1:51" x14ac:dyDescent="0.25">
      <c r="A226"/>
      <c r="J226"/>
      <c r="K226"/>
      <c r="AC226" s="49">
        <v>45457.368632430604</v>
      </c>
      <c r="AD226" s="60">
        <v>45451</v>
      </c>
      <c r="AE226" s="50">
        <v>9.3333333333333304</v>
      </c>
      <c r="AF226" s="51">
        <v>23.32</v>
      </c>
      <c r="AG226" s="51">
        <v>54.38</v>
      </c>
      <c r="AH226" s="51">
        <v>980</v>
      </c>
      <c r="AI226" s="51">
        <v>51</v>
      </c>
      <c r="AJ226" s="51">
        <v>19.600000000000001</v>
      </c>
      <c r="AK226" s="51">
        <v>579</v>
      </c>
      <c r="AL226" s="51">
        <v>3.5</v>
      </c>
      <c r="AM226" s="51">
        <v>82</v>
      </c>
      <c r="AN226" s="51">
        <v>236</v>
      </c>
      <c r="AO226" s="51">
        <v>230</v>
      </c>
      <c r="AP226" s="51">
        <v>12077</v>
      </c>
      <c r="AQ226" s="51">
        <v>20739</v>
      </c>
      <c r="AR226" s="51">
        <v>65535</v>
      </c>
      <c r="AS226" s="51">
        <v>23838</v>
      </c>
      <c r="AT226" s="51">
        <v>40162</v>
      </c>
      <c r="AU226" s="51">
        <v>23197</v>
      </c>
      <c r="AV226" s="51">
        <v>65535</v>
      </c>
      <c r="AW226" s="51">
        <v>52346</v>
      </c>
      <c r="AX226" s="52">
        <v>65535</v>
      </c>
      <c r="AY226" s="1"/>
    </row>
    <row r="227" spans="1:51" x14ac:dyDescent="0.25">
      <c r="A227"/>
      <c r="J227"/>
      <c r="K227"/>
      <c r="AC227" s="49">
        <v>45457.410326608799</v>
      </c>
      <c r="AD227" s="60">
        <v>45451</v>
      </c>
      <c r="AE227" s="50">
        <v>9.375</v>
      </c>
      <c r="AF227" s="51">
        <v>24.42</v>
      </c>
      <c r="AG227" s="51">
        <v>49.74</v>
      </c>
      <c r="AH227" s="51">
        <v>725</v>
      </c>
      <c r="AI227" s="51">
        <v>47.7</v>
      </c>
      <c r="AJ227" s="51">
        <v>19.7</v>
      </c>
      <c r="AK227" s="51">
        <v>572</v>
      </c>
      <c r="AL227" s="51">
        <v>3.3</v>
      </c>
      <c r="AM227" s="51">
        <v>80</v>
      </c>
      <c r="AN227" s="51">
        <v>233</v>
      </c>
      <c r="AO227" s="51">
        <v>226</v>
      </c>
      <c r="AP227" s="51">
        <v>9460</v>
      </c>
      <c r="AQ227" s="51">
        <v>16084</v>
      </c>
      <c r="AR227" s="51">
        <v>65535</v>
      </c>
      <c r="AS227" s="51">
        <v>18214</v>
      </c>
      <c r="AT227" s="51">
        <v>32908</v>
      </c>
      <c r="AU227" s="51">
        <v>16650</v>
      </c>
      <c r="AV227" s="51">
        <v>39958</v>
      </c>
      <c r="AW227" s="51">
        <v>38903</v>
      </c>
      <c r="AX227" s="52">
        <v>65535</v>
      </c>
      <c r="AY227" s="1"/>
    </row>
    <row r="228" spans="1:51" x14ac:dyDescent="0.25">
      <c r="A228"/>
      <c r="J228"/>
      <c r="K228"/>
      <c r="AC228" s="49">
        <v>45457.4520208912</v>
      </c>
      <c r="AD228" s="60">
        <v>45451</v>
      </c>
      <c r="AE228" s="50">
        <v>9.4166666666666696</v>
      </c>
      <c r="AF228" s="51">
        <v>24.24</v>
      </c>
      <c r="AG228" s="51">
        <v>49.37</v>
      </c>
      <c r="AH228" s="51">
        <v>576</v>
      </c>
      <c r="AI228" s="51">
        <v>46.6</v>
      </c>
      <c r="AJ228" s="51">
        <v>20.100000000000001</v>
      </c>
      <c r="AK228" s="51">
        <v>562</v>
      </c>
      <c r="AL228" s="51">
        <v>3.4</v>
      </c>
      <c r="AM228" s="51">
        <v>78</v>
      </c>
      <c r="AN228" s="51">
        <v>228</v>
      </c>
      <c r="AO228" s="51">
        <v>222</v>
      </c>
      <c r="AP228" s="51">
        <v>7563</v>
      </c>
      <c r="AQ228" s="51">
        <v>13409</v>
      </c>
      <c r="AR228" s="51">
        <v>61969</v>
      </c>
      <c r="AS228" s="51">
        <v>13450</v>
      </c>
      <c r="AT228" s="51">
        <v>27461</v>
      </c>
      <c r="AU228" s="51">
        <v>10134</v>
      </c>
      <c r="AV228" s="51">
        <v>32322</v>
      </c>
      <c r="AW228" s="51">
        <v>28290</v>
      </c>
      <c r="AX228" s="52">
        <v>65535</v>
      </c>
      <c r="AY228" s="1"/>
    </row>
    <row r="229" spans="1:51" x14ac:dyDescent="0.25">
      <c r="A229"/>
      <c r="J229"/>
      <c r="K229"/>
      <c r="AC229" s="49">
        <v>45457.493715231503</v>
      </c>
      <c r="AD229" s="60">
        <v>45451</v>
      </c>
      <c r="AE229" s="50">
        <v>9.4583333333333304</v>
      </c>
      <c r="AF229" s="51">
        <v>24.15</v>
      </c>
      <c r="AG229" s="51">
        <v>48.18</v>
      </c>
      <c r="AH229" s="51">
        <v>509</v>
      </c>
      <c r="AI229" s="51">
        <v>44.2</v>
      </c>
      <c r="AJ229" s="51">
        <v>20.2</v>
      </c>
      <c r="AK229" s="51">
        <v>548</v>
      </c>
      <c r="AL229" s="51">
        <v>3.9</v>
      </c>
      <c r="AM229" s="51">
        <v>75</v>
      </c>
      <c r="AN229" s="51">
        <v>221</v>
      </c>
      <c r="AO229" s="51">
        <v>215</v>
      </c>
      <c r="AP229" s="51">
        <v>7946</v>
      </c>
      <c r="AQ229" s="51">
        <v>13942</v>
      </c>
      <c r="AR229" s="51">
        <v>62397</v>
      </c>
      <c r="AS229" s="51">
        <v>14256</v>
      </c>
      <c r="AT229" s="51">
        <v>28429</v>
      </c>
      <c r="AU229" s="51">
        <v>11208</v>
      </c>
      <c r="AV229" s="51">
        <v>33556</v>
      </c>
      <c r="AW229" s="51">
        <v>29837</v>
      </c>
      <c r="AX229" s="52">
        <v>65535</v>
      </c>
      <c r="AY229" s="1"/>
    </row>
    <row r="230" spans="1:51" x14ac:dyDescent="0.25">
      <c r="A230"/>
      <c r="J230"/>
      <c r="K230"/>
      <c r="AC230" s="49">
        <v>45457.535410543998</v>
      </c>
      <c r="AD230" s="60">
        <v>45451</v>
      </c>
      <c r="AE230" s="50">
        <v>9.5</v>
      </c>
      <c r="AF230" s="51">
        <v>23.97</v>
      </c>
      <c r="AG230" s="51">
        <v>48.38</v>
      </c>
      <c r="AH230" s="51">
        <v>461</v>
      </c>
      <c r="AI230" s="51">
        <v>42.5</v>
      </c>
      <c r="AJ230" s="51">
        <v>20.3</v>
      </c>
      <c r="AK230" s="51">
        <v>532</v>
      </c>
      <c r="AL230" s="51">
        <v>3.6</v>
      </c>
      <c r="AM230" s="51">
        <v>72</v>
      </c>
      <c r="AN230" s="51">
        <v>213</v>
      </c>
      <c r="AO230" s="51">
        <v>207</v>
      </c>
      <c r="AP230" s="51">
        <v>7320</v>
      </c>
      <c r="AQ230" s="51">
        <v>12996</v>
      </c>
      <c r="AR230" s="51">
        <v>61032</v>
      </c>
      <c r="AS230" s="51">
        <v>12612</v>
      </c>
      <c r="AT230" s="51">
        <v>26665</v>
      </c>
      <c r="AU230" s="51">
        <v>9303</v>
      </c>
      <c r="AV230" s="51">
        <v>31232</v>
      </c>
      <c r="AW230" s="51">
        <v>26924</v>
      </c>
      <c r="AX230" s="52">
        <v>65535</v>
      </c>
      <c r="AY230" s="1"/>
    </row>
    <row r="231" spans="1:51" x14ac:dyDescent="0.25">
      <c r="A231"/>
      <c r="J231"/>
      <c r="K231"/>
      <c r="AC231" s="49">
        <v>45457.577104999997</v>
      </c>
      <c r="AD231" s="60">
        <v>45451</v>
      </c>
      <c r="AE231" s="50">
        <v>9.5416666666666696</v>
      </c>
      <c r="AF231" s="51">
        <v>23.94</v>
      </c>
      <c r="AG231" s="51">
        <v>48.94</v>
      </c>
      <c r="AH231" s="51">
        <v>449</v>
      </c>
      <c r="AI231" s="51">
        <v>40.1</v>
      </c>
      <c r="AJ231" s="51">
        <v>20.399999999999999</v>
      </c>
      <c r="AK231" s="51">
        <v>516</v>
      </c>
      <c r="AL231" s="51">
        <v>3.6</v>
      </c>
      <c r="AM231" s="51">
        <v>69</v>
      </c>
      <c r="AN231" s="51">
        <v>206</v>
      </c>
      <c r="AO231" s="51">
        <v>199</v>
      </c>
      <c r="AP231" s="51">
        <v>7475</v>
      </c>
      <c r="AQ231" s="51">
        <v>13212</v>
      </c>
      <c r="AR231" s="51">
        <v>61475</v>
      </c>
      <c r="AS231" s="51">
        <v>12905</v>
      </c>
      <c r="AT231" s="51">
        <v>27069</v>
      </c>
      <c r="AU231" s="51">
        <v>9576</v>
      </c>
      <c r="AV231" s="51">
        <v>31506</v>
      </c>
      <c r="AW231" s="51">
        <v>27496</v>
      </c>
      <c r="AX231" s="52">
        <v>65535</v>
      </c>
      <c r="AY231" s="1"/>
    </row>
    <row r="232" spans="1:51" x14ac:dyDescent="0.25">
      <c r="A232"/>
      <c r="J232"/>
      <c r="K232"/>
      <c r="AC232" s="49">
        <v>45457.618799421303</v>
      </c>
      <c r="AD232" s="60">
        <v>45451</v>
      </c>
      <c r="AE232" s="50">
        <v>9.5833333333333304</v>
      </c>
      <c r="AF232" s="51">
        <v>23.91</v>
      </c>
      <c r="AG232" s="51">
        <v>45.98</v>
      </c>
      <c r="AH232" s="51">
        <v>436</v>
      </c>
      <c r="AI232" s="51">
        <v>37.799999999999997</v>
      </c>
      <c r="AJ232" s="51">
        <v>20.399999999999999</v>
      </c>
      <c r="AK232" s="51">
        <v>500</v>
      </c>
      <c r="AL232" s="51">
        <v>3.6</v>
      </c>
      <c r="AM232" s="51">
        <v>65</v>
      </c>
      <c r="AN232" s="51">
        <v>198</v>
      </c>
      <c r="AO232" s="51">
        <v>191</v>
      </c>
      <c r="AP232" s="51">
        <v>7344</v>
      </c>
      <c r="AQ232" s="51">
        <v>13039</v>
      </c>
      <c r="AR232" s="51">
        <v>61328</v>
      </c>
      <c r="AS232" s="51">
        <v>12628</v>
      </c>
      <c r="AT232" s="51">
        <v>26552</v>
      </c>
      <c r="AU232" s="51">
        <v>9173</v>
      </c>
      <c r="AV232" s="51">
        <v>31065</v>
      </c>
      <c r="AW232" s="51">
        <v>26908</v>
      </c>
      <c r="AX232" s="52">
        <v>65535</v>
      </c>
      <c r="AY232" s="1"/>
    </row>
    <row r="233" spans="1:51" x14ac:dyDescent="0.25">
      <c r="A233"/>
      <c r="J233"/>
      <c r="K233"/>
      <c r="AC233" s="49">
        <v>45457.660494768497</v>
      </c>
      <c r="AD233" s="60">
        <v>45451</v>
      </c>
      <c r="AE233" s="50">
        <v>9.625</v>
      </c>
      <c r="AF233" s="51">
        <v>24.11</v>
      </c>
      <c r="AG233" s="51">
        <v>45.69</v>
      </c>
      <c r="AH233" s="51">
        <v>527</v>
      </c>
      <c r="AI233" s="51">
        <v>36</v>
      </c>
      <c r="AJ233" s="51">
        <v>20.399999999999999</v>
      </c>
      <c r="AK233" s="51">
        <v>481</v>
      </c>
      <c r="AL233" s="51">
        <v>3.6</v>
      </c>
      <c r="AM233" s="51">
        <v>61</v>
      </c>
      <c r="AN233" s="51">
        <v>189</v>
      </c>
      <c r="AO233" s="51">
        <v>182</v>
      </c>
      <c r="AP233" s="51">
        <v>6691</v>
      </c>
      <c r="AQ233" s="51">
        <v>12156</v>
      </c>
      <c r="AR233" s="51">
        <v>59978</v>
      </c>
      <c r="AS233" s="51">
        <v>11277</v>
      </c>
      <c r="AT233" s="51">
        <v>24841</v>
      </c>
      <c r="AU233" s="51">
        <v>7466</v>
      </c>
      <c r="AV233" s="51">
        <v>29015</v>
      </c>
      <c r="AW233" s="51">
        <v>24400</v>
      </c>
      <c r="AX233" s="52">
        <v>65535</v>
      </c>
      <c r="AY233" s="1"/>
    </row>
    <row r="234" spans="1:51" x14ac:dyDescent="0.25">
      <c r="A234"/>
      <c r="J234"/>
      <c r="K234"/>
      <c r="AC234" s="49">
        <v>45457.7021891435</v>
      </c>
      <c r="AD234" s="60">
        <v>45451</v>
      </c>
      <c r="AE234" s="50">
        <v>9.6666666666666696</v>
      </c>
      <c r="AF234" s="51">
        <v>24.12</v>
      </c>
      <c r="AG234" s="51">
        <v>40.880000000000003</v>
      </c>
      <c r="AH234" s="51">
        <v>516</v>
      </c>
      <c r="AI234" s="51">
        <v>32.799999999999997</v>
      </c>
      <c r="AJ234" s="51">
        <v>20.2</v>
      </c>
      <c r="AK234" s="51">
        <v>464</v>
      </c>
      <c r="AL234" s="51">
        <v>3.7</v>
      </c>
      <c r="AM234" s="51">
        <v>58</v>
      </c>
      <c r="AN234" s="51">
        <v>181</v>
      </c>
      <c r="AO234" s="51">
        <v>174</v>
      </c>
      <c r="AP234" s="51">
        <v>6302</v>
      </c>
      <c r="AQ234" s="51">
        <v>11592</v>
      </c>
      <c r="AR234" s="51">
        <v>59154</v>
      </c>
      <c r="AS234" s="51">
        <v>10381</v>
      </c>
      <c r="AT234" s="51">
        <v>24111</v>
      </c>
      <c r="AU234" s="51">
        <v>6420</v>
      </c>
      <c r="AV234" s="51">
        <v>27889</v>
      </c>
      <c r="AW234" s="51">
        <v>22852</v>
      </c>
      <c r="AX234" s="52">
        <v>65535</v>
      </c>
      <c r="AY234" s="1"/>
    </row>
    <row r="235" spans="1:51" x14ac:dyDescent="0.25">
      <c r="A235"/>
      <c r="J235"/>
      <c r="K235"/>
      <c r="AC235" s="49">
        <v>45457.743883495401</v>
      </c>
      <c r="AD235" s="60">
        <v>45451</v>
      </c>
      <c r="AE235" s="50">
        <v>9.7083333333333304</v>
      </c>
      <c r="AF235" s="51">
        <v>24.2</v>
      </c>
      <c r="AG235" s="51">
        <v>43.32</v>
      </c>
      <c r="AH235" s="51">
        <v>548</v>
      </c>
      <c r="AI235" s="51">
        <v>31.6</v>
      </c>
      <c r="AJ235" s="51">
        <v>20</v>
      </c>
      <c r="AK235" s="51">
        <v>449</v>
      </c>
      <c r="AL235" s="51">
        <v>3.9</v>
      </c>
      <c r="AM235" s="51">
        <v>55</v>
      </c>
      <c r="AN235" s="51">
        <v>173</v>
      </c>
      <c r="AO235" s="51">
        <v>167</v>
      </c>
      <c r="AP235" s="51">
        <v>6141</v>
      </c>
      <c r="AQ235" s="51">
        <v>11225</v>
      </c>
      <c r="AR235" s="51">
        <v>58153</v>
      </c>
      <c r="AS235" s="51">
        <v>9942</v>
      </c>
      <c r="AT235" s="51">
        <v>23739</v>
      </c>
      <c r="AU235" s="51">
        <v>6056</v>
      </c>
      <c r="AV235" s="51">
        <v>27485</v>
      </c>
      <c r="AW235" s="51">
        <v>22278</v>
      </c>
      <c r="AX235" s="52">
        <v>65535</v>
      </c>
      <c r="AY235" s="1"/>
    </row>
    <row r="236" spans="1:51" x14ac:dyDescent="0.25">
      <c r="A236"/>
      <c r="J236"/>
      <c r="K236"/>
      <c r="AC236" s="49">
        <v>45457.785578819399</v>
      </c>
      <c r="AD236" s="60">
        <v>45451</v>
      </c>
      <c r="AE236" s="50">
        <v>9.75</v>
      </c>
      <c r="AF236" s="51">
        <v>24.17</v>
      </c>
      <c r="AG236" s="51">
        <v>42.95</v>
      </c>
      <c r="AH236" s="51">
        <v>539</v>
      </c>
      <c r="AI236" s="51">
        <v>29.6</v>
      </c>
      <c r="AJ236" s="51">
        <v>19.899999999999999</v>
      </c>
      <c r="AK236" s="51">
        <v>437</v>
      </c>
      <c r="AL236" s="51">
        <v>4.3</v>
      </c>
      <c r="AM236" s="51">
        <v>52</v>
      </c>
      <c r="AN236" s="51">
        <v>167</v>
      </c>
      <c r="AO236" s="51">
        <v>161</v>
      </c>
      <c r="AP236" s="51">
        <v>6107</v>
      </c>
      <c r="AQ236" s="51">
        <v>11157</v>
      </c>
      <c r="AR236" s="51">
        <v>57783</v>
      </c>
      <c r="AS236" s="51">
        <v>9754</v>
      </c>
      <c r="AT236" s="51">
        <v>23746</v>
      </c>
      <c r="AU236" s="51">
        <v>6031</v>
      </c>
      <c r="AV236" s="51">
        <v>27456</v>
      </c>
      <c r="AW236" s="51">
        <v>22491</v>
      </c>
      <c r="AX236" s="52">
        <v>65535</v>
      </c>
      <c r="AY236" s="1"/>
    </row>
    <row r="237" spans="1:51" x14ac:dyDescent="0.25">
      <c r="A237"/>
      <c r="J237"/>
      <c r="K237"/>
      <c r="AC237" s="49">
        <v>45457.827273252296</v>
      </c>
      <c r="AD237" s="60">
        <v>45451</v>
      </c>
      <c r="AE237" s="50">
        <v>9.7916666666666696</v>
      </c>
      <c r="AF237" s="51">
        <v>23.87</v>
      </c>
      <c r="AG237" s="51">
        <v>44.57</v>
      </c>
      <c r="AH237" s="51">
        <v>503</v>
      </c>
      <c r="AI237" s="51">
        <v>29.5</v>
      </c>
      <c r="AJ237" s="51">
        <v>19.899999999999999</v>
      </c>
      <c r="AK237" s="51">
        <v>427</v>
      </c>
      <c r="AL237" s="51">
        <v>4.5</v>
      </c>
      <c r="AM237" s="51">
        <v>50</v>
      </c>
      <c r="AN237" s="51">
        <v>163</v>
      </c>
      <c r="AO237" s="51">
        <v>156</v>
      </c>
      <c r="AP237" s="51">
        <v>5548</v>
      </c>
      <c r="AQ237" s="51">
        <v>10401</v>
      </c>
      <c r="AR237" s="51">
        <v>56439</v>
      </c>
      <c r="AS237" s="51">
        <v>8499</v>
      </c>
      <c r="AT237" s="51">
        <v>22345</v>
      </c>
      <c r="AU237" s="51">
        <v>4480</v>
      </c>
      <c r="AV237" s="51">
        <v>25727</v>
      </c>
      <c r="AW237" s="51">
        <v>20072</v>
      </c>
      <c r="AX237" s="52">
        <v>65535</v>
      </c>
      <c r="AY237" s="1"/>
    </row>
    <row r="238" spans="1:51" x14ac:dyDescent="0.25">
      <c r="A238"/>
      <c r="J238"/>
      <c r="K238"/>
      <c r="AC238" s="49">
        <v>45457.868967673603</v>
      </c>
      <c r="AD238" s="60">
        <v>45451</v>
      </c>
      <c r="AE238" s="50">
        <v>9.8333333333333304</v>
      </c>
      <c r="AF238" s="51">
        <v>23.69</v>
      </c>
      <c r="AG238" s="51">
        <v>45.59</v>
      </c>
      <c r="AH238" s="51">
        <v>545</v>
      </c>
      <c r="AI238" s="51">
        <v>28.3</v>
      </c>
      <c r="AJ238" s="51">
        <v>19.899999999999999</v>
      </c>
      <c r="AK238" s="51">
        <v>418</v>
      </c>
      <c r="AL238" s="51">
        <v>4.0999999999999996</v>
      </c>
      <c r="AM238" s="51">
        <v>48</v>
      </c>
      <c r="AN238" s="51">
        <v>158</v>
      </c>
      <c r="AO238" s="51">
        <v>152</v>
      </c>
      <c r="AP238" s="51">
        <v>18</v>
      </c>
      <c r="AQ238" s="51">
        <v>31</v>
      </c>
      <c r="AR238" s="51">
        <v>41</v>
      </c>
      <c r="AS238" s="51">
        <v>50</v>
      </c>
      <c r="AT238" s="51">
        <v>48</v>
      </c>
      <c r="AU238" s="51">
        <v>45</v>
      </c>
      <c r="AV238" s="51">
        <v>65</v>
      </c>
      <c r="AW238" s="51">
        <v>84</v>
      </c>
      <c r="AX238" s="52">
        <v>143</v>
      </c>
      <c r="AY238" s="1"/>
    </row>
    <row r="239" spans="1:51" x14ac:dyDescent="0.25">
      <c r="A239"/>
      <c r="J239"/>
      <c r="K239"/>
      <c r="AC239" s="49">
        <v>45457.910662175898</v>
      </c>
      <c r="AD239" s="60">
        <v>45451</v>
      </c>
      <c r="AE239" s="50">
        <v>9.875</v>
      </c>
      <c r="AF239" s="51">
        <v>23.06</v>
      </c>
      <c r="AG239" s="51">
        <v>50.96</v>
      </c>
      <c r="AH239" s="51">
        <v>758</v>
      </c>
      <c r="AI239" s="51">
        <v>73.599999999999994</v>
      </c>
      <c r="AJ239" s="51">
        <v>20.9</v>
      </c>
      <c r="AK239" s="51">
        <v>764</v>
      </c>
      <c r="AL239" s="51">
        <v>3.8</v>
      </c>
      <c r="AM239" s="51">
        <v>121</v>
      </c>
      <c r="AN239" s="51">
        <v>325</v>
      </c>
      <c r="AO239" s="51">
        <v>320</v>
      </c>
      <c r="AP239" s="51">
        <v>7</v>
      </c>
      <c r="AQ239" s="51">
        <v>13</v>
      </c>
      <c r="AR239" s="51">
        <v>17</v>
      </c>
      <c r="AS239" s="51">
        <v>34</v>
      </c>
      <c r="AT239" s="51">
        <v>53</v>
      </c>
      <c r="AU239" s="51">
        <v>88</v>
      </c>
      <c r="AV239" s="51">
        <v>128</v>
      </c>
      <c r="AW239" s="51">
        <v>116</v>
      </c>
      <c r="AX239" s="52">
        <v>158</v>
      </c>
      <c r="AY239" s="1"/>
    </row>
    <row r="240" spans="1:51" x14ac:dyDescent="0.25">
      <c r="A240"/>
      <c r="J240"/>
      <c r="K240"/>
      <c r="AC240" s="49">
        <v>45457.952357696799</v>
      </c>
      <c r="AD240" s="60">
        <v>45451</v>
      </c>
      <c r="AE240" s="50">
        <v>9.9166666666666696</v>
      </c>
      <c r="AF240" s="51">
        <v>23.12</v>
      </c>
      <c r="AG240" s="51">
        <v>52.91</v>
      </c>
      <c r="AH240" s="51">
        <v>847</v>
      </c>
      <c r="AI240" s="51">
        <v>76.2</v>
      </c>
      <c r="AJ240" s="51">
        <v>20.3</v>
      </c>
      <c r="AK240" s="51">
        <v>764</v>
      </c>
      <c r="AL240" s="51">
        <v>3.7</v>
      </c>
      <c r="AM240" s="51">
        <v>121</v>
      </c>
      <c r="AN240" s="51">
        <v>325</v>
      </c>
      <c r="AO240" s="51">
        <v>320</v>
      </c>
      <c r="AP240" s="51">
        <v>6</v>
      </c>
      <c r="AQ240" s="51">
        <v>12</v>
      </c>
      <c r="AR240" s="51">
        <v>15</v>
      </c>
      <c r="AS240" s="51">
        <v>34</v>
      </c>
      <c r="AT240" s="51">
        <v>53</v>
      </c>
      <c r="AU240" s="51">
        <v>88</v>
      </c>
      <c r="AV240" s="51">
        <v>127</v>
      </c>
      <c r="AW240" s="51">
        <v>114</v>
      </c>
      <c r="AX240" s="52">
        <v>156</v>
      </c>
      <c r="AY240" s="1"/>
    </row>
    <row r="241" spans="1:51" x14ac:dyDescent="0.25">
      <c r="A241"/>
      <c r="J241"/>
      <c r="K241"/>
      <c r="AC241" s="49">
        <v>45457.9940521065</v>
      </c>
      <c r="AD241" s="60">
        <v>45451</v>
      </c>
      <c r="AE241" s="50">
        <v>9.9583333333333304</v>
      </c>
      <c r="AF241" s="51">
        <v>22.95</v>
      </c>
      <c r="AG241" s="51">
        <v>52.55</v>
      </c>
      <c r="AH241" s="51">
        <v>776</v>
      </c>
      <c r="AI241" s="51">
        <v>75.8</v>
      </c>
      <c r="AJ241" s="51">
        <v>20</v>
      </c>
      <c r="AK241" s="51">
        <v>763</v>
      </c>
      <c r="AL241" s="51">
        <v>3.7</v>
      </c>
      <c r="AM241" s="51">
        <v>120</v>
      </c>
      <c r="AN241" s="51">
        <v>325</v>
      </c>
      <c r="AO241" s="51">
        <v>319</v>
      </c>
      <c r="AP241" s="51">
        <v>6</v>
      </c>
      <c r="AQ241" s="51">
        <v>11</v>
      </c>
      <c r="AR241" s="51">
        <v>15</v>
      </c>
      <c r="AS241" s="51">
        <v>32</v>
      </c>
      <c r="AT241" s="51">
        <v>50</v>
      </c>
      <c r="AU241" s="51">
        <v>83</v>
      </c>
      <c r="AV241" s="51">
        <v>120</v>
      </c>
      <c r="AW241" s="51">
        <v>107</v>
      </c>
      <c r="AX241" s="52">
        <v>147</v>
      </c>
      <c r="AY241" s="1"/>
    </row>
    <row r="242" spans="1:51" x14ac:dyDescent="0.25">
      <c r="A242"/>
      <c r="J242"/>
      <c r="K242"/>
      <c r="AC242" s="49">
        <v>45458.035746944399</v>
      </c>
      <c r="AD242" s="60">
        <v>45458</v>
      </c>
      <c r="AE242" s="50">
        <v>10</v>
      </c>
      <c r="AF242" s="51">
        <v>22.79</v>
      </c>
      <c r="AG242" s="51">
        <v>51.14</v>
      </c>
      <c r="AH242" s="51">
        <v>719</v>
      </c>
      <c r="AI242" s="51">
        <v>71.8</v>
      </c>
      <c r="AJ242" s="51">
        <v>19.8</v>
      </c>
      <c r="AK242" s="51">
        <v>704</v>
      </c>
      <c r="AL242" s="51">
        <v>3.7</v>
      </c>
      <c r="AM242" s="51">
        <v>108</v>
      </c>
      <c r="AN242" s="51">
        <v>296</v>
      </c>
      <c r="AO242" s="51">
        <v>291</v>
      </c>
      <c r="AP242" s="51">
        <v>0</v>
      </c>
      <c r="AQ242" s="51">
        <v>0</v>
      </c>
      <c r="AR242" s="51">
        <v>0</v>
      </c>
      <c r="AS242" s="51">
        <v>0</v>
      </c>
      <c r="AT242" s="51">
        <v>0</v>
      </c>
      <c r="AU242" s="51">
        <v>0</v>
      </c>
      <c r="AV242" s="51">
        <v>0</v>
      </c>
      <c r="AW242" s="51">
        <v>0</v>
      </c>
      <c r="AX242" s="52">
        <v>0</v>
      </c>
      <c r="AY242" s="1"/>
    </row>
    <row r="243" spans="1:51" x14ac:dyDescent="0.25">
      <c r="A243"/>
      <c r="J243"/>
      <c r="K243"/>
      <c r="AC243" s="49">
        <v>45458.077442268499</v>
      </c>
      <c r="AD243" s="60">
        <v>45452</v>
      </c>
      <c r="AE243" s="50">
        <v>10.0416666666667</v>
      </c>
      <c r="AF243" s="51">
        <v>22.48</v>
      </c>
      <c r="AG243" s="51">
        <v>52.46</v>
      </c>
      <c r="AH243" s="51">
        <v>707</v>
      </c>
      <c r="AI243" s="51">
        <v>71.099999999999994</v>
      </c>
      <c r="AJ243" s="51">
        <v>19.7</v>
      </c>
      <c r="AK243" s="51">
        <v>672</v>
      </c>
      <c r="AL243" s="51">
        <v>3.8</v>
      </c>
      <c r="AM243" s="51">
        <v>101</v>
      </c>
      <c r="AN243" s="51">
        <v>281</v>
      </c>
      <c r="AO243" s="51">
        <v>275</v>
      </c>
      <c r="AP243" s="51">
        <v>0</v>
      </c>
      <c r="AQ243" s="51">
        <v>0</v>
      </c>
      <c r="AR243" s="51">
        <v>0</v>
      </c>
      <c r="AS243" s="51">
        <v>0</v>
      </c>
      <c r="AT243" s="51">
        <v>0</v>
      </c>
      <c r="AU243" s="51">
        <v>0</v>
      </c>
      <c r="AV243" s="51">
        <v>0</v>
      </c>
      <c r="AW243" s="51">
        <v>0</v>
      </c>
      <c r="AX243" s="52">
        <v>0</v>
      </c>
      <c r="AY243" s="1"/>
    </row>
    <row r="244" spans="1:51" x14ac:dyDescent="0.25">
      <c r="A244"/>
      <c r="J244"/>
      <c r="K244"/>
      <c r="AC244" s="49">
        <v>45458.119136955997</v>
      </c>
      <c r="AD244" s="60">
        <v>45452</v>
      </c>
      <c r="AE244" s="50">
        <v>10.0833333333333</v>
      </c>
      <c r="AF244" s="51">
        <v>22.33</v>
      </c>
      <c r="AG244" s="51">
        <v>53.15</v>
      </c>
      <c r="AH244" s="51">
        <v>692</v>
      </c>
      <c r="AI244" s="51">
        <v>68.5</v>
      </c>
      <c r="AJ244" s="51">
        <v>19.5</v>
      </c>
      <c r="AK244" s="51">
        <v>660</v>
      </c>
      <c r="AL244" s="51">
        <v>3.8</v>
      </c>
      <c r="AM244" s="51">
        <v>99</v>
      </c>
      <c r="AN244" s="51">
        <v>275</v>
      </c>
      <c r="AO244" s="51">
        <v>269</v>
      </c>
      <c r="AP244" s="51">
        <v>0</v>
      </c>
      <c r="AQ244" s="51">
        <v>0</v>
      </c>
      <c r="AR244" s="51">
        <v>0</v>
      </c>
      <c r="AS244" s="51">
        <v>0</v>
      </c>
      <c r="AT244" s="51">
        <v>0</v>
      </c>
      <c r="AU244" s="51">
        <v>0</v>
      </c>
      <c r="AV244" s="51">
        <v>0</v>
      </c>
      <c r="AW244" s="51">
        <v>0</v>
      </c>
      <c r="AX244" s="52">
        <v>0</v>
      </c>
      <c r="AY244" s="1"/>
    </row>
    <row r="245" spans="1:51" x14ac:dyDescent="0.25">
      <c r="A245"/>
      <c r="J245"/>
      <c r="K245"/>
      <c r="AC245" s="49">
        <v>45458.160831469897</v>
      </c>
      <c r="AD245" s="60">
        <v>45452</v>
      </c>
      <c r="AE245" s="50">
        <v>10.125</v>
      </c>
      <c r="AF245" s="51">
        <v>22.06</v>
      </c>
      <c r="AG245" s="51">
        <v>53.56</v>
      </c>
      <c r="AH245" s="51">
        <v>685</v>
      </c>
      <c r="AI245" s="51">
        <v>68.7</v>
      </c>
      <c r="AJ245" s="51">
        <v>19.399999999999999</v>
      </c>
      <c r="AK245" s="51">
        <v>649</v>
      </c>
      <c r="AL245" s="51">
        <v>3.8</v>
      </c>
      <c r="AM245" s="51">
        <v>97</v>
      </c>
      <c r="AN245" s="51">
        <v>270</v>
      </c>
      <c r="AO245" s="51">
        <v>264</v>
      </c>
      <c r="AP245" s="51">
        <v>0</v>
      </c>
      <c r="AQ245" s="51">
        <v>0</v>
      </c>
      <c r="AR245" s="51">
        <v>0</v>
      </c>
      <c r="AS245" s="51">
        <v>0</v>
      </c>
      <c r="AT245" s="51">
        <v>0</v>
      </c>
      <c r="AU245" s="51">
        <v>0</v>
      </c>
      <c r="AV245" s="51">
        <v>1</v>
      </c>
      <c r="AW245" s="51">
        <v>0</v>
      </c>
      <c r="AX245" s="52">
        <v>1</v>
      </c>
      <c r="AY245" s="1"/>
    </row>
    <row r="246" spans="1:51" x14ac:dyDescent="0.25">
      <c r="A246"/>
      <c r="J246"/>
      <c r="K246"/>
      <c r="AC246" s="49">
        <v>45458.202526909699</v>
      </c>
      <c r="AD246" s="60">
        <v>45452</v>
      </c>
      <c r="AE246" s="50">
        <v>10.1666666666667</v>
      </c>
      <c r="AF246" s="51">
        <v>21.99</v>
      </c>
      <c r="AG246" s="51">
        <v>54.01</v>
      </c>
      <c r="AH246" s="51">
        <v>651</v>
      </c>
      <c r="AI246" s="51">
        <v>65.900000000000006</v>
      </c>
      <c r="AJ246" s="51">
        <v>19.3</v>
      </c>
      <c r="AK246" s="51">
        <v>625</v>
      </c>
      <c r="AL246" s="51">
        <v>3.9</v>
      </c>
      <c r="AM246" s="51">
        <v>92</v>
      </c>
      <c r="AN246" s="51">
        <v>258</v>
      </c>
      <c r="AO246" s="51">
        <v>252</v>
      </c>
      <c r="AP246" s="51">
        <v>130</v>
      </c>
      <c r="AQ246" s="51">
        <v>179</v>
      </c>
      <c r="AR246" s="51">
        <v>238</v>
      </c>
      <c r="AS246" s="51">
        <v>299</v>
      </c>
      <c r="AT246" s="51">
        <v>319</v>
      </c>
      <c r="AU246" s="51">
        <v>329</v>
      </c>
      <c r="AV246" s="51">
        <v>439</v>
      </c>
      <c r="AW246" s="51">
        <v>684</v>
      </c>
      <c r="AX246" s="52">
        <v>949</v>
      </c>
      <c r="AY246" s="1"/>
    </row>
    <row r="247" spans="1:51" x14ac:dyDescent="0.25">
      <c r="A247"/>
      <c r="J247"/>
      <c r="K247"/>
      <c r="AC247" s="49">
        <v>45458.2442215509</v>
      </c>
      <c r="AD247" s="60">
        <v>45452</v>
      </c>
      <c r="AE247" s="50">
        <v>10.2083333333333</v>
      </c>
      <c r="AF247" s="51">
        <v>22.18</v>
      </c>
      <c r="AG247" s="51">
        <v>53.5</v>
      </c>
      <c r="AH247" s="51">
        <v>663</v>
      </c>
      <c r="AI247" s="51">
        <v>65.5</v>
      </c>
      <c r="AJ247" s="51">
        <v>19.2</v>
      </c>
      <c r="AK247" s="51">
        <v>611</v>
      </c>
      <c r="AL247" s="51">
        <v>3.9</v>
      </c>
      <c r="AM247" s="51">
        <v>89</v>
      </c>
      <c r="AN247" s="51">
        <v>251</v>
      </c>
      <c r="AO247" s="51">
        <v>245</v>
      </c>
      <c r="AP247" s="51">
        <v>1762</v>
      </c>
      <c r="AQ247" s="51">
        <v>2363</v>
      </c>
      <c r="AR247" s="51">
        <v>3123</v>
      </c>
      <c r="AS247" s="51">
        <v>4316</v>
      </c>
      <c r="AT247" s="51">
        <v>4970</v>
      </c>
      <c r="AU247" s="51">
        <v>5607</v>
      </c>
      <c r="AV247" s="51">
        <v>7391</v>
      </c>
      <c r="AW247" s="51">
        <v>10756</v>
      </c>
      <c r="AX247" s="52">
        <v>13356</v>
      </c>
      <c r="AY247" s="1"/>
    </row>
    <row r="248" spans="1:51" x14ac:dyDescent="0.25">
      <c r="A248"/>
      <c r="J248"/>
      <c r="K248"/>
      <c r="AC248" s="49">
        <v>45458.285916099499</v>
      </c>
      <c r="AD248" s="60">
        <v>45452</v>
      </c>
      <c r="AE248" s="50">
        <v>10.25</v>
      </c>
      <c r="AF248" s="51">
        <v>23.05</v>
      </c>
      <c r="AG248" s="51">
        <v>53.09</v>
      </c>
      <c r="AH248" s="51">
        <v>786</v>
      </c>
      <c r="AI248" s="51">
        <v>63.9</v>
      </c>
      <c r="AJ248" s="51">
        <v>19.100000000000001</v>
      </c>
      <c r="AK248" s="51">
        <v>604</v>
      </c>
      <c r="AL248" s="51">
        <v>3.9</v>
      </c>
      <c r="AM248" s="51">
        <v>87</v>
      </c>
      <c r="AN248" s="51">
        <v>248</v>
      </c>
      <c r="AO248" s="51">
        <v>242</v>
      </c>
      <c r="AP248" s="51">
        <v>4538</v>
      </c>
      <c r="AQ248" s="51">
        <v>6379</v>
      </c>
      <c r="AR248" s="51">
        <v>8424</v>
      </c>
      <c r="AS248" s="51">
        <v>11413</v>
      </c>
      <c r="AT248" s="51">
        <v>12936</v>
      </c>
      <c r="AU248" s="51">
        <v>14357</v>
      </c>
      <c r="AV248" s="51">
        <v>17827</v>
      </c>
      <c r="AW248" s="51">
        <v>25913</v>
      </c>
      <c r="AX248" s="52">
        <v>32391</v>
      </c>
      <c r="AY248" s="1"/>
    </row>
    <row r="249" spans="1:51" x14ac:dyDescent="0.25">
      <c r="A249"/>
      <c r="J249"/>
      <c r="K249"/>
      <c r="AC249" s="49">
        <v>45458.327611782399</v>
      </c>
      <c r="AD249" s="60">
        <v>45452</v>
      </c>
      <c r="AE249" s="50">
        <v>10.2916666666667</v>
      </c>
      <c r="AF249" s="51">
        <v>23.67</v>
      </c>
      <c r="AG249" s="51">
        <v>52.77</v>
      </c>
      <c r="AH249" s="51">
        <v>795</v>
      </c>
      <c r="AI249" s="51">
        <v>63.7</v>
      </c>
      <c r="AJ249" s="51">
        <v>19.3</v>
      </c>
      <c r="AK249" s="51">
        <v>598</v>
      </c>
      <c r="AL249" s="51">
        <v>3.9</v>
      </c>
      <c r="AM249" s="51">
        <v>86</v>
      </c>
      <c r="AN249" s="51">
        <v>245</v>
      </c>
      <c r="AO249" s="51">
        <v>239</v>
      </c>
      <c r="AP249" s="51">
        <v>5625</v>
      </c>
      <c r="AQ249" s="51">
        <v>8036</v>
      </c>
      <c r="AR249" s="51">
        <v>10587</v>
      </c>
      <c r="AS249" s="51">
        <v>14089</v>
      </c>
      <c r="AT249" s="51">
        <v>15853</v>
      </c>
      <c r="AU249" s="51">
        <v>17603</v>
      </c>
      <c r="AV249" s="51">
        <v>21001</v>
      </c>
      <c r="AW249" s="51">
        <v>30571</v>
      </c>
      <c r="AX249" s="52">
        <v>41162</v>
      </c>
      <c r="AY249" s="1"/>
    </row>
    <row r="250" spans="1:51" x14ac:dyDescent="0.25">
      <c r="A250"/>
      <c r="J250"/>
      <c r="K250"/>
      <c r="AC250" s="49">
        <v>45458.369306458299</v>
      </c>
      <c r="AD250" s="60">
        <v>45452</v>
      </c>
      <c r="AE250" s="50">
        <v>10.3333333333333</v>
      </c>
      <c r="AF250" s="51">
        <v>24.21</v>
      </c>
      <c r="AG250" s="51">
        <v>50.71</v>
      </c>
      <c r="AH250" s="51">
        <v>721</v>
      </c>
      <c r="AI250" s="51">
        <v>58.7</v>
      </c>
      <c r="AJ250" s="51">
        <v>19.5</v>
      </c>
      <c r="AK250" s="51">
        <v>590</v>
      </c>
      <c r="AL250" s="51">
        <v>4</v>
      </c>
      <c r="AM250" s="51">
        <v>84</v>
      </c>
      <c r="AN250" s="51">
        <v>241</v>
      </c>
      <c r="AO250" s="51">
        <v>235</v>
      </c>
      <c r="AP250" s="51">
        <v>12254</v>
      </c>
      <c r="AQ250" s="51">
        <v>20895</v>
      </c>
      <c r="AR250" s="51">
        <v>65535</v>
      </c>
      <c r="AS250" s="51">
        <v>24171</v>
      </c>
      <c r="AT250" s="51">
        <v>41003</v>
      </c>
      <c r="AU250" s="51">
        <v>24233</v>
      </c>
      <c r="AV250" s="51">
        <v>65535</v>
      </c>
      <c r="AW250" s="51">
        <v>54141</v>
      </c>
      <c r="AX250" s="52">
        <v>65535</v>
      </c>
      <c r="AY250" s="1"/>
    </row>
    <row r="251" spans="1:51" x14ac:dyDescent="0.25">
      <c r="A251"/>
      <c r="J251"/>
      <c r="K251"/>
      <c r="AC251" s="49">
        <v>45458.411001088003</v>
      </c>
      <c r="AD251" s="60">
        <v>45452</v>
      </c>
      <c r="AE251" s="50">
        <v>10.375</v>
      </c>
      <c r="AF251" s="51">
        <v>25.75</v>
      </c>
      <c r="AG251" s="51">
        <v>44.38</v>
      </c>
      <c r="AH251" s="51">
        <v>505</v>
      </c>
      <c r="AI251" s="51">
        <v>58.7</v>
      </c>
      <c r="AJ251" s="51">
        <v>19.8</v>
      </c>
      <c r="AK251" s="51">
        <v>572</v>
      </c>
      <c r="AL251" s="51">
        <v>4</v>
      </c>
      <c r="AM251" s="51">
        <v>80</v>
      </c>
      <c r="AN251" s="51">
        <v>233</v>
      </c>
      <c r="AO251" s="51">
        <v>226</v>
      </c>
      <c r="AP251" s="51">
        <v>13156</v>
      </c>
      <c r="AQ251" s="51">
        <v>21663</v>
      </c>
      <c r="AR251" s="51">
        <v>65535</v>
      </c>
      <c r="AS251" s="51">
        <v>26378</v>
      </c>
      <c r="AT251" s="51">
        <v>42315</v>
      </c>
      <c r="AU251" s="51">
        <v>29276</v>
      </c>
      <c r="AV251" s="51">
        <v>54923</v>
      </c>
      <c r="AW251" s="51">
        <v>60087</v>
      </c>
      <c r="AX251" s="52">
        <v>65535</v>
      </c>
      <c r="AY251" s="1"/>
    </row>
    <row r="252" spans="1:51" x14ac:dyDescent="0.25">
      <c r="A252"/>
      <c r="J252"/>
      <c r="K252"/>
      <c r="AC252" s="49">
        <v>45458.452696701403</v>
      </c>
      <c r="AD252" s="60">
        <v>45452</v>
      </c>
      <c r="AE252" s="50">
        <v>10.4166666666667</v>
      </c>
      <c r="AF252" s="51">
        <v>25.74</v>
      </c>
      <c r="AG252" s="51">
        <v>42.02</v>
      </c>
      <c r="AH252" s="51">
        <v>488</v>
      </c>
      <c r="AI252" s="51">
        <v>53.4</v>
      </c>
      <c r="AJ252" s="51">
        <v>20.2</v>
      </c>
      <c r="AK252" s="51">
        <v>554</v>
      </c>
      <c r="AL252" s="51">
        <v>4.0999999999999996</v>
      </c>
      <c r="AM252" s="51">
        <v>77</v>
      </c>
      <c r="AN252" s="51">
        <v>224</v>
      </c>
      <c r="AO252" s="51">
        <v>218</v>
      </c>
      <c r="AP252" s="51">
        <v>11796</v>
      </c>
      <c r="AQ252" s="51">
        <v>20485</v>
      </c>
      <c r="AR252" s="51">
        <v>65535</v>
      </c>
      <c r="AS252" s="51">
        <v>23997</v>
      </c>
      <c r="AT252" s="51">
        <v>39335</v>
      </c>
      <c r="AU252" s="51">
        <v>24983</v>
      </c>
      <c r="AV252" s="51">
        <v>49751</v>
      </c>
      <c r="AW252" s="51">
        <v>51721</v>
      </c>
      <c r="AX252" s="52">
        <v>65535</v>
      </c>
      <c r="AY252" s="1"/>
    </row>
    <row r="253" spans="1:51" x14ac:dyDescent="0.25">
      <c r="A253"/>
      <c r="J253"/>
      <c r="K253"/>
      <c r="AC253" s="49">
        <v>45458.494391342603</v>
      </c>
      <c r="AD253" s="60">
        <v>45452</v>
      </c>
      <c r="AE253" s="50">
        <v>10.4583333333333</v>
      </c>
      <c r="AF253" s="51">
        <v>25.41</v>
      </c>
      <c r="AG253" s="51">
        <v>42.17</v>
      </c>
      <c r="AH253" s="51">
        <v>446</v>
      </c>
      <c r="AI253" s="51">
        <v>74.400000000000006</v>
      </c>
      <c r="AJ253" s="51">
        <v>20.6</v>
      </c>
      <c r="AK253" s="51">
        <v>794</v>
      </c>
      <c r="AL253" s="51">
        <v>4</v>
      </c>
      <c r="AM253" s="51">
        <v>127</v>
      </c>
      <c r="AN253" s="51">
        <v>340</v>
      </c>
      <c r="AO253" s="51">
        <v>334</v>
      </c>
      <c r="AP253" s="51">
        <v>8183</v>
      </c>
      <c r="AQ253" s="51">
        <v>14248</v>
      </c>
      <c r="AR253" s="51">
        <v>61102</v>
      </c>
      <c r="AS253" s="51">
        <v>14051</v>
      </c>
      <c r="AT253" s="51">
        <v>28535</v>
      </c>
      <c r="AU253" s="51">
        <v>11381</v>
      </c>
      <c r="AV253" s="51">
        <v>33431</v>
      </c>
      <c r="AW253" s="51">
        <v>30157</v>
      </c>
      <c r="AX253" s="52">
        <v>65535</v>
      </c>
      <c r="AY253" s="1"/>
    </row>
    <row r="254" spans="1:51" x14ac:dyDescent="0.25">
      <c r="A254"/>
      <c r="J254"/>
      <c r="K254"/>
      <c r="AC254" s="49">
        <v>45458.536086145803</v>
      </c>
      <c r="AD254" s="60">
        <v>45452</v>
      </c>
      <c r="AE254" s="50">
        <v>10.5</v>
      </c>
      <c r="AF254" s="51">
        <v>25.12</v>
      </c>
      <c r="AG254" s="51">
        <v>46.06</v>
      </c>
      <c r="AH254" s="51">
        <v>482</v>
      </c>
      <c r="AI254" s="51">
        <v>76</v>
      </c>
      <c r="AJ254" s="51">
        <v>20.6</v>
      </c>
      <c r="AK254" s="51">
        <v>811</v>
      </c>
      <c r="AL254" s="51">
        <v>4.0999999999999996</v>
      </c>
      <c r="AM254" s="51">
        <v>130</v>
      </c>
      <c r="AN254" s="51">
        <v>348</v>
      </c>
      <c r="AO254" s="51">
        <v>343</v>
      </c>
      <c r="AP254" s="51">
        <v>7385</v>
      </c>
      <c r="AQ254" s="51">
        <v>13429</v>
      </c>
      <c r="AR254" s="51">
        <v>60679</v>
      </c>
      <c r="AS254" s="51">
        <v>11955</v>
      </c>
      <c r="AT254" s="51">
        <v>26063</v>
      </c>
      <c r="AU254" s="51">
        <v>8553</v>
      </c>
      <c r="AV254" s="51">
        <v>29948</v>
      </c>
      <c r="AW254" s="51">
        <v>25372</v>
      </c>
      <c r="AX254" s="52">
        <v>65535</v>
      </c>
      <c r="AY254" s="1"/>
    </row>
    <row r="255" spans="1:51" x14ac:dyDescent="0.25">
      <c r="A255"/>
      <c r="J255"/>
      <c r="K255"/>
      <c r="AC255" s="49">
        <v>45458.577781782398</v>
      </c>
      <c r="AD255" s="60">
        <v>45452</v>
      </c>
      <c r="AE255" s="50">
        <v>10.5416666666667</v>
      </c>
      <c r="AF255" s="51">
        <v>24.89</v>
      </c>
      <c r="AG255" s="51">
        <v>49.32</v>
      </c>
      <c r="AH255" s="51">
        <v>553</v>
      </c>
      <c r="AI255" s="51">
        <v>79.599999999999994</v>
      </c>
      <c r="AJ255" s="51">
        <v>20.6</v>
      </c>
      <c r="AK255" s="51">
        <v>827</v>
      </c>
      <c r="AL255" s="51">
        <v>4.0999999999999996</v>
      </c>
      <c r="AM255" s="51">
        <v>134</v>
      </c>
      <c r="AN255" s="51">
        <v>356</v>
      </c>
      <c r="AO255" s="51">
        <v>350</v>
      </c>
      <c r="AP255" s="51">
        <v>6458</v>
      </c>
      <c r="AQ255" s="51">
        <v>11435</v>
      </c>
      <c r="AR255" s="51">
        <v>57752</v>
      </c>
      <c r="AS255" s="51">
        <v>10044</v>
      </c>
      <c r="AT255" s="51">
        <v>24413</v>
      </c>
      <c r="AU255" s="51">
        <v>6852</v>
      </c>
      <c r="AV255" s="51">
        <v>26969</v>
      </c>
      <c r="AW255" s="51">
        <v>22271</v>
      </c>
      <c r="AX255" s="52">
        <v>65535</v>
      </c>
      <c r="AY255" s="1"/>
    </row>
    <row r="256" spans="1:51" x14ac:dyDescent="0.25">
      <c r="A256"/>
      <c r="J256"/>
      <c r="K256"/>
      <c r="AC256" s="49">
        <v>45458.6194765162</v>
      </c>
      <c r="AD256" s="60">
        <v>45452</v>
      </c>
      <c r="AE256" s="50">
        <v>10.5833333333333</v>
      </c>
      <c r="AF256" s="51">
        <v>24.63</v>
      </c>
      <c r="AG256" s="51">
        <v>48.43</v>
      </c>
      <c r="AH256" s="51">
        <v>546</v>
      </c>
      <c r="AI256" s="51">
        <v>76</v>
      </c>
      <c r="AJ256" s="51">
        <v>20.6</v>
      </c>
      <c r="AK256" s="51">
        <v>837</v>
      </c>
      <c r="AL256" s="51">
        <v>4.2</v>
      </c>
      <c r="AM256" s="51">
        <v>136</v>
      </c>
      <c r="AN256" s="51">
        <v>360</v>
      </c>
      <c r="AO256" s="51">
        <v>355</v>
      </c>
      <c r="AP256" s="51">
        <v>6460</v>
      </c>
      <c r="AQ256" s="51">
        <v>11762</v>
      </c>
      <c r="AR256" s="51">
        <v>58824</v>
      </c>
      <c r="AS256" s="51">
        <v>9993</v>
      </c>
      <c r="AT256" s="51">
        <v>24116</v>
      </c>
      <c r="AU256" s="51">
        <v>6732</v>
      </c>
      <c r="AV256" s="51">
        <v>26695</v>
      </c>
      <c r="AW256" s="51">
        <v>22249</v>
      </c>
      <c r="AX256" s="52">
        <v>65535</v>
      </c>
      <c r="AY256" s="1"/>
    </row>
    <row r="257" spans="1:51" x14ac:dyDescent="0.25">
      <c r="A257"/>
      <c r="J257"/>
      <c r="K257"/>
      <c r="AC257" s="49">
        <v>45458.6611713194</v>
      </c>
      <c r="AD257" s="60">
        <v>45452</v>
      </c>
      <c r="AE257" s="50">
        <v>10.625</v>
      </c>
      <c r="AF257" s="51">
        <v>24.55</v>
      </c>
      <c r="AG257" s="51">
        <v>50.59</v>
      </c>
      <c r="AH257" s="51">
        <v>549</v>
      </c>
      <c r="AI257" s="51">
        <v>77.8</v>
      </c>
      <c r="AJ257" s="51">
        <v>20.6</v>
      </c>
      <c r="AK257" s="51">
        <v>845</v>
      </c>
      <c r="AL257" s="51">
        <v>4.3</v>
      </c>
      <c r="AM257" s="51">
        <v>137</v>
      </c>
      <c r="AN257" s="51">
        <v>364</v>
      </c>
      <c r="AO257" s="51">
        <v>359</v>
      </c>
      <c r="AP257" s="51">
        <v>6398</v>
      </c>
      <c r="AQ257" s="51">
        <v>11627</v>
      </c>
      <c r="AR257" s="51">
        <v>58461</v>
      </c>
      <c r="AS257" s="51">
        <v>9878</v>
      </c>
      <c r="AT257" s="51">
        <v>23949</v>
      </c>
      <c r="AU257" s="51">
        <v>6680</v>
      </c>
      <c r="AV257" s="51">
        <v>26769</v>
      </c>
      <c r="AW257" s="51">
        <v>22316</v>
      </c>
      <c r="AX257" s="52">
        <v>65535</v>
      </c>
      <c r="AY257" s="1"/>
    </row>
    <row r="258" spans="1:51" x14ac:dyDescent="0.25">
      <c r="A258"/>
      <c r="J258"/>
      <c r="K258"/>
      <c r="AC258" s="49">
        <v>45458.702867060201</v>
      </c>
      <c r="AD258" s="60">
        <v>45452</v>
      </c>
      <c r="AE258" s="50">
        <v>10.6666666666667</v>
      </c>
      <c r="AF258" s="51">
        <v>24.56</v>
      </c>
      <c r="AG258" s="51">
        <v>50.01</v>
      </c>
      <c r="AH258" s="51">
        <v>551</v>
      </c>
      <c r="AI258" s="51">
        <v>74.400000000000006</v>
      </c>
      <c r="AJ258" s="51">
        <v>20.6</v>
      </c>
      <c r="AK258" s="51">
        <v>855</v>
      </c>
      <c r="AL258" s="51">
        <v>4.4000000000000004</v>
      </c>
      <c r="AM258" s="51">
        <v>140</v>
      </c>
      <c r="AN258" s="51">
        <v>369</v>
      </c>
      <c r="AO258" s="51">
        <v>364</v>
      </c>
      <c r="AP258" s="51">
        <v>6021</v>
      </c>
      <c r="AQ258" s="51">
        <v>11216</v>
      </c>
      <c r="AR258" s="51">
        <v>57938</v>
      </c>
      <c r="AS258" s="51">
        <v>9074</v>
      </c>
      <c r="AT258" s="51">
        <v>23012</v>
      </c>
      <c r="AU258" s="51">
        <v>5698</v>
      </c>
      <c r="AV258" s="51">
        <v>25850</v>
      </c>
      <c r="AW258" s="51">
        <v>21065</v>
      </c>
      <c r="AX258" s="52">
        <v>65535</v>
      </c>
      <c r="AY258" s="1"/>
    </row>
    <row r="259" spans="1:51" x14ac:dyDescent="0.25">
      <c r="A259"/>
      <c r="J259"/>
      <c r="K259"/>
      <c r="AC259" s="49">
        <v>45458.744561921303</v>
      </c>
      <c r="AD259" s="60">
        <v>45452</v>
      </c>
      <c r="AE259" s="50">
        <v>10.7083333333333</v>
      </c>
      <c r="AF259" s="51">
        <v>24.66</v>
      </c>
      <c r="AG259" s="51">
        <v>49.09</v>
      </c>
      <c r="AH259" s="51">
        <v>583</v>
      </c>
      <c r="AI259" s="51">
        <v>76.2</v>
      </c>
      <c r="AJ259" s="51">
        <v>20.7</v>
      </c>
      <c r="AK259" s="51">
        <v>854</v>
      </c>
      <c r="AL259" s="51">
        <v>4.5999999999999996</v>
      </c>
      <c r="AM259" s="51">
        <v>139</v>
      </c>
      <c r="AN259" s="51">
        <v>369</v>
      </c>
      <c r="AO259" s="51">
        <v>363</v>
      </c>
      <c r="AP259" s="51">
        <v>6284</v>
      </c>
      <c r="AQ259" s="51">
        <v>11510</v>
      </c>
      <c r="AR259" s="51">
        <v>58559</v>
      </c>
      <c r="AS259" s="51">
        <v>9686</v>
      </c>
      <c r="AT259" s="51">
        <v>24076</v>
      </c>
      <c r="AU259" s="51">
        <v>6631</v>
      </c>
      <c r="AV259" s="51">
        <v>27657</v>
      </c>
      <c r="AW259" s="51">
        <v>22636</v>
      </c>
      <c r="AX259" s="52">
        <v>65535</v>
      </c>
      <c r="AY259" s="1"/>
    </row>
    <row r="260" spans="1:51" x14ac:dyDescent="0.25">
      <c r="A260"/>
      <c r="J260"/>
      <c r="K260"/>
      <c r="AC260" s="49">
        <v>45458.786256655098</v>
      </c>
      <c r="AD260" s="60">
        <v>45452</v>
      </c>
      <c r="AE260" s="50">
        <v>10.75</v>
      </c>
      <c r="AF260" s="51">
        <v>24.63</v>
      </c>
      <c r="AG260" s="51">
        <v>48.4</v>
      </c>
      <c r="AH260" s="51">
        <v>622</v>
      </c>
      <c r="AI260" s="51">
        <v>78.2</v>
      </c>
      <c r="AJ260" s="51">
        <v>20.8</v>
      </c>
      <c r="AK260" s="51">
        <v>856</v>
      </c>
      <c r="AL260" s="51">
        <v>4.5999999999999996</v>
      </c>
      <c r="AM260" s="51">
        <v>140</v>
      </c>
      <c r="AN260" s="51">
        <v>370</v>
      </c>
      <c r="AO260" s="51">
        <v>364</v>
      </c>
      <c r="AP260" s="51">
        <v>5953</v>
      </c>
      <c r="AQ260" s="51">
        <v>11041</v>
      </c>
      <c r="AR260" s="51">
        <v>58021</v>
      </c>
      <c r="AS260" s="51">
        <v>8880</v>
      </c>
      <c r="AT260" s="51">
        <v>22629</v>
      </c>
      <c r="AU260" s="51">
        <v>5576</v>
      </c>
      <c r="AV260" s="51">
        <v>25880</v>
      </c>
      <c r="AW260" s="51">
        <v>21175</v>
      </c>
      <c r="AX260" s="52">
        <v>65535</v>
      </c>
      <c r="AY260" s="1"/>
    </row>
    <row r="261" spans="1:51" x14ac:dyDescent="0.25">
      <c r="A261"/>
      <c r="J261"/>
      <c r="K261"/>
      <c r="AC261" s="49">
        <v>45458.827952442101</v>
      </c>
      <c r="AD261" s="60">
        <v>45452</v>
      </c>
      <c r="AE261" s="50">
        <v>10.7916666666667</v>
      </c>
      <c r="AF261" s="51">
        <v>24.61</v>
      </c>
      <c r="AG261" s="51">
        <v>48.47</v>
      </c>
      <c r="AH261" s="51">
        <v>631</v>
      </c>
      <c r="AI261" s="51">
        <v>74.400000000000006</v>
      </c>
      <c r="AJ261" s="51">
        <v>20.8</v>
      </c>
      <c r="AK261" s="51">
        <v>859</v>
      </c>
      <c r="AL261" s="51">
        <v>4.7</v>
      </c>
      <c r="AM261" s="51">
        <v>140</v>
      </c>
      <c r="AN261" s="51">
        <v>371</v>
      </c>
      <c r="AO261" s="51">
        <v>366</v>
      </c>
      <c r="AP261" s="51">
        <v>5481</v>
      </c>
      <c r="AQ261" s="51">
        <v>10458</v>
      </c>
      <c r="AR261" s="51">
        <v>57203</v>
      </c>
      <c r="AS261" s="51">
        <v>7886</v>
      </c>
      <c r="AT261" s="51">
        <v>21474</v>
      </c>
      <c r="AU261" s="51">
        <v>4251</v>
      </c>
      <c r="AV261" s="51">
        <v>24314</v>
      </c>
      <c r="AW261" s="51">
        <v>18914</v>
      </c>
      <c r="AX261" s="52">
        <v>65535</v>
      </c>
      <c r="AY261" s="1"/>
    </row>
    <row r="262" spans="1:51" x14ac:dyDescent="0.25">
      <c r="A262"/>
      <c r="J262"/>
      <c r="K262"/>
      <c r="AC262" s="49">
        <v>45458.869647407402</v>
      </c>
      <c r="AD262" s="60">
        <v>45452</v>
      </c>
      <c r="AE262" s="50">
        <v>10.8333333333333</v>
      </c>
      <c r="AF262" s="51">
        <v>24.58</v>
      </c>
      <c r="AG262" s="51">
        <v>48.78</v>
      </c>
      <c r="AH262" s="51">
        <v>622</v>
      </c>
      <c r="AI262" s="51">
        <v>76.8</v>
      </c>
      <c r="AJ262" s="51">
        <v>20.8</v>
      </c>
      <c r="AK262" s="51">
        <v>858</v>
      </c>
      <c r="AL262" s="51">
        <v>4.8</v>
      </c>
      <c r="AM262" s="51">
        <v>140</v>
      </c>
      <c r="AN262" s="51">
        <v>371</v>
      </c>
      <c r="AO262" s="51">
        <v>365</v>
      </c>
      <c r="AP262" s="51">
        <v>21</v>
      </c>
      <c r="AQ262" s="51">
        <v>38</v>
      </c>
      <c r="AR262" s="51">
        <v>60</v>
      </c>
      <c r="AS262" s="51">
        <v>61</v>
      </c>
      <c r="AT262" s="51">
        <v>66</v>
      </c>
      <c r="AU262" s="51">
        <v>48</v>
      </c>
      <c r="AV262" s="51">
        <v>69</v>
      </c>
      <c r="AW262" s="51">
        <v>84</v>
      </c>
      <c r="AX262" s="52">
        <v>148</v>
      </c>
      <c r="AY262" s="1"/>
    </row>
    <row r="263" spans="1:51" x14ac:dyDescent="0.25">
      <c r="A263"/>
      <c r="J263"/>
      <c r="K263"/>
      <c r="AC263" s="49">
        <v>45458.911342210697</v>
      </c>
      <c r="AD263" s="60">
        <v>45452</v>
      </c>
      <c r="AE263" s="50">
        <v>10.875</v>
      </c>
      <c r="AF263" s="51">
        <v>23.63</v>
      </c>
      <c r="AG263" s="51">
        <v>53.11</v>
      </c>
      <c r="AH263" s="51">
        <v>621</v>
      </c>
      <c r="AI263" s="51">
        <v>76.599999999999994</v>
      </c>
      <c r="AJ263" s="51">
        <v>20.6</v>
      </c>
      <c r="AK263" s="51">
        <v>866</v>
      </c>
      <c r="AL263" s="51">
        <v>4.8</v>
      </c>
      <c r="AM263" s="51">
        <v>142</v>
      </c>
      <c r="AN263" s="51">
        <v>375</v>
      </c>
      <c r="AO263" s="51">
        <v>370</v>
      </c>
      <c r="AP263" s="51">
        <v>0</v>
      </c>
      <c r="AQ263" s="51">
        <v>0</v>
      </c>
      <c r="AR263" s="51">
        <v>0</v>
      </c>
      <c r="AS263" s="51">
        <v>0</v>
      </c>
      <c r="AT263" s="51">
        <v>0</v>
      </c>
      <c r="AU263" s="51">
        <v>0</v>
      </c>
      <c r="AV263" s="51">
        <v>0</v>
      </c>
      <c r="AW263" s="51">
        <v>0</v>
      </c>
      <c r="AX263" s="52">
        <v>0</v>
      </c>
      <c r="AY263" s="1"/>
    </row>
    <row r="264" spans="1:51" x14ac:dyDescent="0.25">
      <c r="A264"/>
      <c r="J264"/>
      <c r="K264"/>
      <c r="AC264" s="49">
        <v>45458.953038148204</v>
      </c>
      <c r="AD264" s="60">
        <v>45452</v>
      </c>
      <c r="AE264" s="50">
        <v>10.9166666666667</v>
      </c>
      <c r="AF264" s="51">
        <v>23.52</v>
      </c>
      <c r="AG264" s="51">
        <v>52.28</v>
      </c>
      <c r="AH264" s="51">
        <v>619</v>
      </c>
      <c r="AI264" s="51">
        <v>76.599999999999994</v>
      </c>
      <c r="AJ264" s="51">
        <v>20.399999999999999</v>
      </c>
      <c r="AK264" s="51">
        <v>873</v>
      </c>
      <c r="AL264" s="51">
        <v>4.9000000000000004</v>
      </c>
      <c r="AM264" s="51">
        <v>143</v>
      </c>
      <c r="AN264" s="51">
        <v>378</v>
      </c>
      <c r="AO264" s="51">
        <v>373</v>
      </c>
      <c r="AP264" s="51">
        <v>0</v>
      </c>
      <c r="AQ264" s="51">
        <v>0</v>
      </c>
      <c r="AR264" s="51">
        <v>0</v>
      </c>
      <c r="AS264" s="51">
        <v>0</v>
      </c>
      <c r="AT264" s="51">
        <v>0</v>
      </c>
      <c r="AU264" s="51">
        <v>0</v>
      </c>
      <c r="AV264" s="51">
        <v>0</v>
      </c>
      <c r="AW264" s="51">
        <v>0</v>
      </c>
      <c r="AX264" s="52">
        <v>0</v>
      </c>
      <c r="AY264" s="1"/>
    </row>
    <row r="265" spans="1:51" x14ac:dyDescent="0.25">
      <c r="A265"/>
      <c r="J265"/>
      <c r="K265"/>
      <c r="AC265" s="49">
        <v>45458.994732939798</v>
      </c>
      <c r="AD265" s="60">
        <v>45452</v>
      </c>
      <c r="AE265" s="50">
        <v>10.9583333333333</v>
      </c>
      <c r="AF265" s="51">
        <v>23.49</v>
      </c>
      <c r="AG265" s="51">
        <v>52.63</v>
      </c>
      <c r="AH265" s="51">
        <v>615</v>
      </c>
      <c r="AI265" s="51">
        <v>75.2</v>
      </c>
      <c r="AJ265" s="51">
        <v>20.3</v>
      </c>
      <c r="AK265" s="51">
        <v>878</v>
      </c>
      <c r="AL265" s="51">
        <v>4.8</v>
      </c>
      <c r="AM265" s="51">
        <v>144</v>
      </c>
      <c r="AN265" s="51">
        <v>380</v>
      </c>
      <c r="AO265" s="51">
        <v>375</v>
      </c>
      <c r="AP265" s="51">
        <v>0</v>
      </c>
      <c r="AQ265" s="51">
        <v>0</v>
      </c>
      <c r="AR265" s="51">
        <v>0</v>
      </c>
      <c r="AS265" s="51">
        <v>0</v>
      </c>
      <c r="AT265" s="51">
        <v>0</v>
      </c>
      <c r="AU265" s="51">
        <v>0</v>
      </c>
      <c r="AV265" s="51">
        <v>0</v>
      </c>
      <c r="AW265" s="51">
        <v>0</v>
      </c>
      <c r="AX265" s="52">
        <v>0</v>
      </c>
      <c r="AY265" s="1"/>
    </row>
    <row r="266" spans="1:51" x14ac:dyDescent="0.25">
      <c r="A266"/>
      <c r="J266"/>
      <c r="K266"/>
      <c r="AC266" s="49">
        <v>45459.036427858802</v>
      </c>
      <c r="AD266" s="60">
        <v>45459</v>
      </c>
      <c r="AE266" s="50">
        <v>11</v>
      </c>
      <c r="AF266" s="51">
        <v>23.45</v>
      </c>
      <c r="AG266" s="51">
        <v>52.62</v>
      </c>
      <c r="AH266" s="51">
        <v>612</v>
      </c>
      <c r="AI266" s="51">
        <v>74.400000000000006</v>
      </c>
      <c r="AJ266" s="51">
        <v>20.2</v>
      </c>
      <c r="AK266" s="51">
        <v>888</v>
      </c>
      <c r="AL266" s="51">
        <v>4.8</v>
      </c>
      <c r="AM266" s="51">
        <v>146</v>
      </c>
      <c r="AN266" s="51">
        <v>385</v>
      </c>
      <c r="AO266" s="51">
        <v>380</v>
      </c>
      <c r="AP266" s="51">
        <v>0</v>
      </c>
      <c r="AQ266" s="51">
        <v>0</v>
      </c>
      <c r="AR266" s="51">
        <v>0</v>
      </c>
      <c r="AS266" s="51">
        <v>0</v>
      </c>
      <c r="AT266" s="51">
        <v>0</v>
      </c>
      <c r="AU266" s="51">
        <v>0</v>
      </c>
      <c r="AV266" s="51">
        <v>0</v>
      </c>
      <c r="AW266" s="51">
        <v>0</v>
      </c>
      <c r="AX266" s="52">
        <v>0</v>
      </c>
      <c r="AY266" s="1"/>
    </row>
    <row r="267" spans="1:51" x14ac:dyDescent="0.25">
      <c r="A267"/>
      <c r="J267"/>
      <c r="K267"/>
      <c r="AC267" s="49">
        <v>45459.0781238079</v>
      </c>
      <c r="AD267" s="60">
        <v>45453</v>
      </c>
      <c r="AE267" s="50">
        <v>11.0416666666667</v>
      </c>
      <c r="AF267" s="51">
        <v>23.42</v>
      </c>
      <c r="AG267" s="51">
        <v>52.23</v>
      </c>
      <c r="AH267" s="51">
        <v>605</v>
      </c>
      <c r="AI267" s="51">
        <v>70.099999999999994</v>
      </c>
      <c r="AJ267" s="51">
        <v>20.100000000000001</v>
      </c>
      <c r="AK267" s="51">
        <v>744</v>
      </c>
      <c r="AL267" s="51">
        <v>4.7</v>
      </c>
      <c r="AM267" s="51">
        <v>116</v>
      </c>
      <c r="AN267" s="51">
        <v>316</v>
      </c>
      <c r="AO267" s="51">
        <v>310</v>
      </c>
      <c r="AP267" s="51">
        <v>0</v>
      </c>
      <c r="AQ267" s="51">
        <v>0</v>
      </c>
      <c r="AR267" s="51">
        <v>0</v>
      </c>
      <c r="AS267" s="51">
        <v>0</v>
      </c>
      <c r="AT267" s="51">
        <v>0</v>
      </c>
      <c r="AU267" s="51">
        <v>0</v>
      </c>
      <c r="AV267" s="51">
        <v>0</v>
      </c>
      <c r="AW267" s="51">
        <v>0</v>
      </c>
      <c r="AX267" s="52">
        <v>0</v>
      </c>
      <c r="AY267" s="1"/>
    </row>
    <row r="268" spans="1:51" x14ac:dyDescent="0.25">
      <c r="A268"/>
      <c r="J268"/>
      <c r="K268"/>
      <c r="AC268" s="49">
        <v>45459.119818703701</v>
      </c>
      <c r="AD268" s="60">
        <v>45453</v>
      </c>
      <c r="AE268" s="50">
        <v>11.0833333333333</v>
      </c>
      <c r="AF268" s="51">
        <v>23.4</v>
      </c>
      <c r="AG268" s="51">
        <v>52.07</v>
      </c>
      <c r="AH268" s="51">
        <v>601</v>
      </c>
      <c r="AI268" s="51">
        <v>66.099999999999994</v>
      </c>
      <c r="AJ268" s="51">
        <v>20.100000000000001</v>
      </c>
      <c r="AK268" s="51">
        <v>736</v>
      </c>
      <c r="AL268" s="51">
        <v>4.5999999999999996</v>
      </c>
      <c r="AM268" s="51">
        <v>115</v>
      </c>
      <c r="AN268" s="51">
        <v>312</v>
      </c>
      <c r="AO268" s="51">
        <v>306</v>
      </c>
      <c r="AP268" s="51">
        <v>0</v>
      </c>
      <c r="AQ268" s="51">
        <v>0</v>
      </c>
      <c r="AR268" s="51">
        <v>0</v>
      </c>
      <c r="AS268" s="51">
        <v>0</v>
      </c>
      <c r="AT268" s="51">
        <v>0</v>
      </c>
      <c r="AU268" s="51">
        <v>0</v>
      </c>
      <c r="AV268" s="51">
        <v>0</v>
      </c>
      <c r="AW268" s="51">
        <v>0</v>
      </c>
      <c r="AX268" s="52">
        <v>0</v>
      </c>
      <c r="AY268" s="1"/>
    </row>
    <row r="269" spans="1:51" x14ac:dyDescent="0.25">
      <c r="A269"/>
      <c r="J269"/>
      <c r="K269"/>
      <c r="AC269" s="49">
        <v>45459.161513657396</v>
      </c>
      <c r="AD269" s="60">
        <v>45453</v>
      </c>
      <c r="AE269" s="50">
        <v>11.125</v>
      </c>
      <c r="AF269" s="51">
        <v>23.38</v>
      </c>
      <c r="AG269" s="51">
        <v>51.94</v>
      </c>
      <c r="AH269" s="51">
        <v>592</v>
      </c>
      <c r="AI269" s="51">
        <v>65.5</v>
      </c>
      <c r="AJ269" s="51">
        <v>20</v>
      </c>
      <c r="AK269" s="51">
        <v>730</v>
      </c>
      <c r="AL269" s="51">
        <v>4.5999999999999996</v>
      </c>
      <c r="AM269" s="51">
        <v>113</v>
      </c>
      <c r="AN269" s="51">
        <v>309</v>
      </c>
      <c r="AO269" s="51">
        <v>303</v>
      </c>
      <c r="AP269" s="51">
        <v>0</v>
      </c>
      <c r="AQ269" s="51">
        <v>0</v>
      </c>
      <c r="AR269" s="51">
        <v>0</v>
      </c>
      <c r="AS269" s="51">
        <v>0</v>
      </c>
      <c r="AT269" s="51">
        <v>0</v>
      </c>
      <c r="AU269" s="51">
        <v>0</v>
      </c>
      <c r="AV269" s="51">
        <v>0</v>
      </c>
      <c r="AW269" s="51">
        <v>0</v>
      </c>
      <c r="AX269" s="52">
        <v>0</v>
      </c>
      <c r="AY269" s="1"/>
    </row>
    <row r="270" spans="1:51" x14ac:dyDescent="0.25">
      <c r="A270"/>
      <c r="J270"/>
      <c r="K270"/>
      <c r="AC270" s="49">
        <v>45459.2032096412</v>
      </c>
      <c r="AD270" s="60">
        <v>45453</v>
      </c>
      <c r="AE270" s="50">
        <v>11.1666666666667</v>
      </c>
      <c r="AF270" s="51">
        <v>23.39</v>
      </c>
      <c r="AG270" s="51">
        <v>52.01</v>
      </c>
      <c r="AH270" s="51">
        <v>587</v>
      </c>
      <c r="AI270" s="51">
        <v>67.3</v>
      </c>
      <c r="AJ270" s="51">
        <v>20</v>
      </c>
      <c r="AK270" s="51">
        <v>726</v>
      </c>
      <c r="AL270" s="51">
        <v>4.5</v>
      </c>
      <c r="AM270" s="51">
        <v>113</v>
      </c>
      <c r="AN270" s="51">
        <v>307</v>
      </c>
      <c r="AO270" s="51">
        <v>301</v>
      </c>
      <c r="AP270" s="51">
        <v>40</v>
      </c>
      <c r="AQ270" s="51">
        <v>56</v>
      </c>
      <c r="AR270" s="51">
        <v>84</v>
      </c>
      <c r="AS270" s="51">
        <v>90</v>
      </c>
      <c r="AT270" s="51">
        <v>117</v>
      </c>
      <c r="AU270" s="51">
        <v>95</v>
      </c>
      <c r="AV270" s="51">
        <v>149</v>
      </c>
      <c r="AW270" s="51">
        <v>180</v>
      </c>
      <c r="AX270" s="52">
        <v>323</v>
      </c>
      <c r="AY270" s="1"/>
    </row>
    <row r="271" spans="1:51" x14ac:dyDescent="0.25">
      <c r="A271"/>
      <c r="J271"/>
      <c r="K271"/>
      <c r="AC271" s="49">
        <v>45459.244904606501</v>
      </c>
      <c r="AD271" s="60">
        <v>45453</v>
      </c>
      <c r="AE271" s="50">
        <v>11.2083333333333</v>
      </c>
      <c r="AF271" s="51">
        <v>23.39</v>
      </c>
      <c r="AG271" s="51">
        <v>52.29</v>
      </c>
      <c r="AH271" s="51">
        <v>584</v>
      </c>
      <c r="AI271" s="51">
        <v>67.7</v>
      </c>
      <c r="AJ271" s="51">
        <v>20</v>
      </c>
      <c r="AK271" s="51">
        <v>721</v>
      </c>
      <c r="AL271" s="51">
        <v>4.5</v>
      </c>
      <c r="AM271" s="51">
        <v>112</v>
      </c>
      <c r="AN271" s="51">
        <v>304</v>
      </c>
      <c r="AO271" s="51">
        <v>299</v>
      </c>
      <c r="AP271" s="51">
        <v>245</v>
      </c>
      <c r="AQ271" s="51">
        <v>336</v>
      </c>
      <c r="AR271" s="51">
        <v>495</v>
      </c>
      <c r="AS271" s="51">
        <v>555</v>
      </c>
      <c r="AT271" s="51">
        <v>764</v>
      </c>
      <c r="AU271" s="51">
        <v>654</v>
      </c>
      <c r="AV271" s="51">
        <v>944</v>
      </c>
      <c r="AW271" s="51">
        <v>1019</v>
      </c>
      <c r="AX271" s="52">
        <v>1760</v>
      </c>
      <c r="AY271" s="1"/>
    </row>
    <row r="272" spans="1:51" x14ac:dyDescent="0.25">
      <c r="A272"/>
      <c r="J272"/>
      <c r="K272"/>
      <c r="AC272" s="49">
        <v>45459.286599652798</v>
      </c>
      <c r="AD272" s="60">
        <v>45453</v>
      </c>
      <c r="AE272" s="50">
        <v>11.25</v>
      </c>
      <c r="AF272" s="51">
        <v>23.49</v>
      </c>
      <c r="AG272" s="51">
        <v>51.9</v>
      </c>
      <c r="AH272" s="51">
        <v>575</v>
      </c>
      <c r="AI272" s="51">
        <v>65.099999999999994</v>
      </c>
      <c r="AJ272" s="51">
        <v>20</v>
      </c>
      <c r="AK272" s="51">
        <v>713</v>
      </c>
      <c r="AL272" s="51">
        <v>4.5</v>
      </c>
      <c r="AM272" s="51">
        <v>110</v>
      </c>
      <c r="AN272" s="51">
        <v>301</v>
      </c>
      <c r="AO272" s="51">
        <v>295</v>
      </c>
      <c r="AP272" s="51">
        <v>1041</v>
      </c>
      <c r="AQ272" s="51">
        <v>1399</v>
      </c>
      <c r="AR272" s="51">
        <v>2062</v>
      </c>
      <c r="AS272" s="51">
        <v>2429</v>
      </c>
      <c r="AT272" s="51">
        <v>3330</v>
      </c>
      <c r="AU272" s="51">
        <v>3054</v>
      </c>
      <c r="AV272" s="51">
        <v>4270</v>
      </c>
      <c r="AW272" s="51">
        <v>4808</v>
      </c>
      <c r="AX272" s="52">
        <v>7688</v>
      </c>
      <c r="AY272" s="1"/>
    </row>
    <row r="273" spans="1:51" x14ac:dyDescent="0.25">
      <c r="A273"/>
      <c r="J273"/>
      <c r="K273"/>
      <c r="AC273" s="49">
        <v>45459.328295613399</v>
      </c>
      <c r="AD273" s="60">
        <v>45453</v>
      </c>
      <c r="AE273" s="50">
        <v>11.2916666666667</v>
      </c>
      <c r="AF273" s="51">
        <v>23.42</v>
      </c>
      <c r="AG273" s="51">
        <v>52.31</v>
      </c>
      <c r="AH273" s="51">
        <v>569</v>
      </c>
      <c r="AI273" s="51">
        <v>63.3</v>
      </c>
      <c r="AJ273" s="51">
        <v>20</v>
      </c>
      <c r="AK273" s="51">
        <v>707</v>
      </c>
      <c r="AL273" s="51">
        <v>4.5</v>
      </c>
      <c r="AM273" s="51">
        <v>109</v>
      </c>
      <c r="AN273" s="51">
        <v>298</v>
      </c>
      <c r="AO273" s="51">
        <v>292</v>
      </c>
      <c r="AP273" s="51">
        <v>240</v>
      </c>
      <c r="AQ273" s="51">
        <v>331</v>
      </c>
      <c r="AR273" s="51">
        <v>500</v>
      </c>
      <c r="AS273" s="51">
        <v>558</v>
      </c>
      <c r="AT273" s="51">
        <v>824</v>
      </c>
      <c r="AU273" s="51">
        <v>673</v>
      </c>
      <c r="AV273" s="51">
        <v>1008</v>
      </c>
      <c r="AW273" s="51">
        <v>966</v>
      </c>
      <c r="AX273" s="52">
        <v>1798</v>
      </c>
      <c r="AY273" s="1"/>
    </row>
    <row r="274" spans="1:51" x14ac:dyDescent="0.25">
      <c r="A274"/>
      <c r="J274"/>
      <c r="K274"/>
      <c r="AC274" s="49">
        <v>45459.369990601903</v>
      </c>
      <c r="AD274" s="60">
        <v>45453</v>
      </c>
      <c r="AE274" s="50">
        <v>11.3333333333333</v>
      </c>
      <c r="AF274" s="51">
        <v>23.38</v>
      </c>
      <c r="AG274" s="51">
        <v>52.51</v>
      </c>
      <c r="AH274" s="51">
        <v>575</v>
      </c>
      <c r="AI274" s="51">
        <v>62.9</v>
      </c>
      <c r="AJ274" s="51">
        <v>20</v>
      </c>
      <c r="AK274" s="51">
        <v>701</v>
      </c>
      <c r="AL274" s="51">
        <v>4.4000000000000004</v>
      </c>
      <c r="AM274" s="51">
        <v>107</v>
      </c>
      <c r="AN274" s="51">
        <v>295</v>
      </c>
      <c r="AO274" s="51">
        <v>289</v>
      </c>
      <c r="AP274" s="51">
        <v>6236</v>
      </c>
      <c r="AQ274" s="51">
        <v>11751</v>
      </c>
      <c r="AR274" s="51">
        <v>62741</v>
      </c>
      <c r="AS274" s="51">
        <v>8860</v>
      </c>
      <c r="AT274" s="51">
        <v>24102</v>
      </c>
      <c r="AU274" s="51">
        <v>5443</v>
      </c>
      <c r="AV274" s="51">
        <v>46284</v>
      </c>
      <c r="AW274" s="51">
        <v>22240</v>
      </c>
      <c r="AX274" s="52">
        <v>65535</v>
      </c>
      <c r="AY274" s="1"/>
    </row>
    <row r="275" spans="1:51" x14ac:dyDescent="0.25">
      <c r="A275"/>
      <c r="J275"/>
      <c r="K275"/>
      <c r="AC275" s="49">
        <v>45459.411685636602</v>
      </c>
      <c r="AD275" s="60">
        <v>45453</v>
      </c>
      <c r="AE275" s="50">
        <v>11.375</v>
      </c>
      <c r="AF275" s="51">
        <v>24.25</v>
      </c>
      <c r="AG275" s="51">
        <v>50.8</v>
      </c>
      <c r="AH275" s="51">
        <v>583</v>
      </c>
      <c r="AI275" s="51">
        <v>61.3</v>
      </c>
      <c r="AJ275" s="51">
        <v>20.100000000000001</v>
      </c>
      <c r="AK275" s="51">
        <v>676</v>
      </c>
      <c r="AL275" s="51">
        <v>4.4000000000000004</v>
      </c>
      <c r="AM275" s="51">
        <v>102</v>
      </c>
      <c r="AN275" s="51">
        <v>283</v>
      </c>
      <c r="AO275" s="51">
        <v>277</v>
      </c>
      <c r="AP275" s="51">
        <v>5446</v>
      </c>
      <c r="AQ275" s="51">
        <v>9722</v>
      </c>
      <c r="AR275" s="51">
        <v>54940</v>
      </c>
      <c r="AS275" s="51">
        <v>7740</v>
      </c>
      <c r="AT275" s="51">
        <v>22025</v>
      </c>
      <c r="AU275" s="51">
        <v>4540</v>
      </c>
      <c r="AV275" s="51">
        <v>24958</v>
      </c>
      <c r="AW275" s="51">
        <v>19443</v>
      </c>
      <c r="AX275" s="52">
        <v>65535</v>
      </c>
      <c r="AY275" s="1"/>
    </row>
    <row r="276" spans="1:51" x14ac:dyDescent="0.25">
      <c r="A276"/>
      <c r="J276"/>
      <c r="K276"/>
      <c r="AC276" s="49">
        <v>45459.453381701402</v>
      </c>
      <c r="AD276" s="60">
        <v>45453</v>
      </c>
      <c r="AE276" s="50">
        <v>11.4166666666667</v>
      </c>
      <c r="AF276" s="51">
        <v>24.36</v>
      </c>
      <c r="AG276" s="51">
        <v>50.95</v>
      </c>
      <c r="AH276" s="51">
        <v>587</v>
      </c>
      <c r="AI276" s="51">
        <v>58.7</v>
      </c>
      <c r="AJ276" s="51">
        <v>20.399999999999999</v>
      </c>
      <c r="AK276" s="51">
        <v>657</v>
      </c>
      <c r="AL276" s="51">
        <v>4.4000000000000004</v>
      </c>
      <c r="AM276" s="51">
        <v>98</v>
      </c>
      <c r="AN276" s="51">
        <v>274</v>
      </c>
      <c r="AO276" s="51">
        <v>267</v>
      </c>
      <c r="AP276" s="51">
        <v>5713</v>
      </c>
      <c r="AQ276" s="51">
        <v>10068</v>
      </c>
      <c r="AR276" s="51">
        <v>55507</v>
      </c>
      <c r="AS276" s="51">
        <v>8321</v>
      </c>
      <c r="AT276" s="51">
        <v>22854</v>
      </c>
      <c r="AU276" s="51">
        <v>5310</v>
      </c>
      <c r="AV276" s="51">
        <v>25831</v>
      </c>
      <c r="AW276" s="51">
        <v>20364</v>
      </c>
      <c r="AX276" s="52">
        <v>65535</v>
      </c>
      <c r="AY276" s="1"/>
    </row>
    <row r="277" spans="1:51" x14ac:dyDescent="0.25">
      <c r="A277"/>
      <c r="J277"/>
      <c r="K277"/>
      <c r="AC277" s="49">
        <v>45459.495076747698</v>
      </c>
      <c r="AD277" s="60">
        <v>45453</v>
      </c>
      <c r="AE277" s="50">
        <v>11.4583333333333</v>
      </c>
      <c r="AF277" s="51">
        <v>24.42</v>
      </c>
      <c r="AG277" s="51">
        <v>52.34</v>
      </c>
      <c r="AH277" s="51">
        <v>586</v>
      </c>
      <c r="AI277" s="51">
        <v>59.9</v>
      </c>
      <c r="AJ277" s="51">
        <v>20.7</v>
      </c>
      <c r="AK277" s="51">
        <v>638</v>
      </c>
      <c r="AL277" s="51">
        <v>4.4000000000000004</v>
      </c>
      <c r="AM277" s="51">
        <v>94</v>
      </c>
      <c r="AN277" s="51">
        <v>264</v>
      </c>
      <c r="AO277" s="51">
        <v>258</v>
      </c>
      <c r="AP277" s="51">
        <v>6343</v>
      </c>
      <c r="AQ277" s="51">
        <v>10967</v>
      </c>
      <c r="AR277" s="51">
        <v>56802</v>
      </c>
      <c r="AS277" s="51">
        <v>9742</v>
      </c>
      <c r="AT277" s="51">
        <v>24899</v>
      </c>
      <c r="AU277" s="51">
        <v>7173</v>
      </c>
      <c r="AV277" s="51">
        <v>28351</v>
      </c>
      <c r="AW277" s="51">
        <v>22956</v>
      </c>
      <c r="AX277" s="52">
        <v>65535</v>
      </c>
      <c r="AY277" s="1"/>
    </row>
    <row r="278" spans="1:51" x14ac:dyDescent="0.25">
      <c r="A278"/>
      <c r="J278"/>
      <c r="K278"/>
      <c r="AC278" s="49">
        <v>45459.536771909698</v>
      </c>
      <c r="AD278" s="60">
        <v>45453</v>
      </c>
      <c r="AE278" s="50">
        <v>11.5</v>
      </c>
      <c r="AF278" s="51">
        <v>24.52</v>
      </c>
      <c r="AG278" s="51">
        <v>55.89</v>
      </c>
      <c r="AH278" s="51">
        <v>604</v>
      </c>
      <c r="AI278" s="51">
        <v>53.4</v>
      </c>
      <c r="AJ278" s="51">
        <v>20.8</v>
      </c>
      <c r="AK278" s="51">
        <v>619</v>
      </c>
      <c r="AL278" s="51">
        <v>4.3</v>
      </c>
      <c r="AM278" s="51">
        <v>90</v>
      </c>
      <c r="AN278" s="51">
        <v>255</v>
      </c>
      <c r="AO278" s="51">
        <v>249</v>
      </c>
      <c r="AP278" s="51">
        <v>5967</v>
      </c>
      <c r="AQ278" s="51">
        <v>10459</v>
      </c>
      <c r="AR278" s="51">
        <v>56067</v>
      </c>
      <c r="AS278" s="51">
        <v>8786</v>
      </c>
      <c r="AT278" s="51">
        <v>23384</v>
      </c>
      <c r="AU278" s="51">
        <v>6037</v>
      </c>
      <c r="AV278" s="51">
        <v>26424</v>
      </c>
      <c r="AW278" s="51">
        <v>21257</v>
      </c>
      <c r="AX278" s="52">
        <v>65535</v>
      </c>
      <c r="AY278" s="1"/>
    </row>
    <row r="279" spans="1:51" x14ac:dyDescent="0.25">
      <c r="A279"/>
      <c r="J279"/>
      <c r="K279"/>
      <c r="AC279" s="49">
        <v>45459.578467858802</v>
      </c>
      <c r="AD279" s="60">
        <v>45453</v>
      </c>
      <c r="AE279" s="50">
        <v>11.5416666666667</v>
      </c>
      <c r="AF279" s="51">
        <v>24.68</v>
      </c>
      <c r="AG279" s="51">
        <v>53.13</v>
      </c>
      <c r="AH279" s="51">
        <v>608</v>
      </c>
      <c r="AI279" s="51">
        <v>51</v>
      </c>
      <c r="AJ279" s="51">
        <v>20.9</v>
      </c>
      <c r="AK279" s="51">
        <v>601</v>
      </c>
      <c r="AL279" s="51">
        <v>4.2</v>
      </c>
      <c r="AM279" s="51">
        <v>87</v>
      </c>
      <c r="AN279" s="51">
        <v>247</v>
      </c>
      <c r="AO279" s="51">
        <v>240</v>
      </c>
      <c r="AP279" s="51">
        <v>7605</v>
      </c>
      <c r="AQ279" s="51">
        <v>12715</v>
      </c>
      <c r="AR279" s="51">
        <v>59648</v>
      </c>
      <c r="AS279" s="51">
        <v>12442</v>
      </c>
      <c r="AT279" s="51">
        <v>28608</v>
      </c>
      <c r="AU279" s="51">
        <v>10645</v>
      </c>
      <c r="AV279" s="51">
        <v>32966</v>
      </c>
      <c r="AW279" s="51">
        <v>27679</v>
      </c>
      <c r="AX279" s="52">
        <v>65535</v>
      </c>
      <c r="AY279" s="1"/>
    </row>
    <row r="280" spans="1:51" x14ac:dyDescent="0.25">
      <c r="A280"/>
      <c r="J280"/>
      <c r="K280"/>
      <c r="AC280" s="49">
        <v>45459.620163020802</v>
      </c>
      <c r="AD280" s="60">
        <v>45453</v>
      </c>
      <c r="AE280" s="50">
        <v>11.5833333333333</v>
      </c>
      <c r="AF280" s="51">
        <v>24.66</v>
      </c>
      <c r="AG280" s="51">
        <v>53.58</v>
      </c>
      <c r="AH280" s="51">
        <v>610</v>
      </c>
      <c r="AI280" s="51">
        <v>50.2</v>
      </c>
      <c r="AJ280" s="51">
        <v>21</v>
      </c>
      <c r="AK280" s="51">
        <v>584</v>
      </c>
      <c r="AL280" s="51">
        <v>4.2</v>
      </c>
      <c r="AM280" s="51">
        <v>83</v>
      </c>
      <c r="AN280" s="51">
        <v>238</v>
      </c>
      <c r="AO280" s="51">
        <v>232</v>
      </c>
      <c r="AP280" s="51">
        <v>7098</v>
      </c>
      <c r="AQ280" s="51">
        <v>11938</v>
      </c>
      <c r="AR280" s="51">
        <v>58480</v>
      </c>
      <c r="AS280" s="51">
        <v>11091</v>
      </c>
      <c r="AT280" s="51">
        <v>26493</v>
      </c>
      <c r="AU280" s="51">
        <v>8999</v>
      </c>
      <c r="AV280" s="51">
        <v>30320</v>
      </c>
      <c r="AW280" s="51">
        <v>25222</v>
      </c>
      <c r="AX280" s="52">
        <v>65535</v>
      </c>
      <c r="AY280" s="1"/>
    </row>
    <row r="281" spans="1:51" x14ac:dyDescent="0.25">
      <c r="A281"/>
      <c r="J281"/>
      <c r="K281"/>
      <c r="AC281" s="49">
        <v>45459.661859004598</v>
      </c>
      <c r="AD281" s="60">
        <v>45453</v>
      </c>
      <c r="AE281" s="50">
        <v>11.625</v>
      </c>
      <c r="AF281" s="51">
        <v>24.63</v>
      </c>
      <c r="AG281" s="51">
        <v>53.82</v>
      </c>
      <c r="AH281" s="51">
        <v>613</v>
      </c>
      <c r="AI281" s="51">
        <v>47.5</v>
      </c>
      <c r="AJ281" s="51">
        <v>21.1</v>
      </c>
      <c r="AK281" s="51">
        <v>568</v>
      </c>
      <c r="AL281" s="51">
        <v>4.2</v>
      </c>
      <c r="AM281" s="51">
        <v>80</v>
      </c>
      <c r="AN281" s="51">
        <v>230</v>
      </c>
      <c r="AO281" s="51">
        <v>224</v>
      </c>
      <c r="AP281" s="51">
        <v>6099</v>
      </c>
      <c r="AQ281" s="51">
        <v>10576</v>
      </c>
      <c r="AR281" s="51">
        <v>56305</v>
      </c>
      <c r="AS281" s="51">
        <v>8933</v>
      </c>
      <c r="AT281" s="51">
        <v>22992</v>
      </c>
      <c r="AU281" s="51">
        <v>6101</v>
      </c>
      <c r="AV281" s="51">
        <v>25773</v>
      </c>
      <c r="AW281" s="51">
        <v>21041</v>
      </c>
      <c r="AX281" s="52">
        <v>65535</v>
      </c>
      <c r="AY281" s="1"/>
    </row>
    <row r="282" spans="1:51" x14ac:dyDescent="0.25">
      <c r="A282"/>
      <c r="J282"/>
      <c r="K282"/>
      <c r="AC282" s="49">
        <v>45459.703554293999</v>
      </c>
      <c r="AD282" s="60">
        <v>45453</v>
      </c>
      <c r="AE282" s="50">
        <v>11.6666666666667</v>
      </c>
      <c r="AF282" s="51">
        <v>24.59</v>
      </c>
      <c r="AG282" s="51">
        <v>55.6</v>
      </c>
      <c r="AH282" s="51">
        <v>626</v>
      </c>
      <c r="AI282" s="51">
        <v>44.8</v>
      </c>
      <c r="AJ282" s="51">
        <v>21.1</v>
      </c>
      <c r="AK282" s="51">
        <v>551</v>
      </c>
      <c r="AL282" s="51">
        <v>4.2</v>
      </c>
      <c r="AM282" s="51">
        <v>76</v>
      </c>
      <c r="AN282" s="51">
        <v>222</v>
      </c>
      <c r="AO282" s="51">
        <v>216</v>
      </c>
      <c r="AP282" s="51">
        <v>5576</v>
      </c>
      <c r="AQ282" s="51">
        <v>9976</v>
      </c>
      <c r="AR282" s="51">
        <v>55879</v>
      </c>
      <c r="AS282" s="51">
        <v>7910</v>
      </c>
      <c r="AT282" s="51">
        <v>21548</v>
      </c>
      <c r="AU282" s="51">
        <v>4622</v>
      </c>
      <c r="AV282" s="51">
        <v>24049</v>
      </c>
      <c r="AW282" s="51">
        <v>18792</v>
      </c>
      <c r="AX282" s="52">
        <v>65535</v>
      </c>
      <c r="AY282" s="1"/>
    </row>
    <row r="283" spans="1:51" x14ac:dyDescent="0.25">
      <c r="A283"/>
      <c r="J283"/>
      <c r="K283"/>
      <c r="AC283" s="49">
        <v>45459.745249560197</v>
      </c>
      <c r="AD283" s="60">
        <v>45453</v>
      </c>
      <c r="AE283" s="50">
        <v>11.7083333333333</v>
      </c>
      <c r="AF283" s="51">
        <v>24.55</v>
      </c>
      <c r="AG283" s="51">
        <v>56.27</v>
      </c>
      <c r="AH283" s="51">
        <v>649</v>
      </c>
      <c r="AI283" s="51">
        <v>43.7</v>
      </c>
      <c r="AJ283" s="51">
        <v>21.1</v>
      </c>
      <c r="AK283" s="51">
        <v>535</v>
      </c>
      <c r="AL283" s="51">
        <v>4.2</v>
      </c>
      <c r="AM283" s="51">
        <v>73</v>
      </c>
      <c r="AN283" s="51">
        <v>215</v>
      </c>
      <c r="AO283" s="51">
        <v>208</v>
      </c>
      <c r="AP283" s="51">
        <v>5413</v>
      </c>
      <c r="AQ283" s="51">
        <v>9614</v>
      </c>
      <c r="AR283" s="51">
        <v>54789</v>
      </c>
      <c r="AS283" s="51">
        <v>7561</v>
      </c>
      <c r="AT283" s="51">
        <v>21393</v>
      </c>
      <c r="AU283" s="51">
        <v>4346</v>
      </c>
      <c r="AV283" s="51">
        <v>23754</v>
      </c>
      <c r="AW283" s="51">
        <v>18453</v>
      </c>
      <c r="AX283" s="52">
        <v>65535</v>
      </c>
      <c r="AY283" s="1"/>
    </row>
    <row r="284" spans="1:51" x14ac:dyDescent="0.25">
      <c r="A284"/>
      <c r="J284"/>
      <c r="K284"/>
      <c r="AC284" s="49">
        <v>45459.786945786997</v>
      </c>
      <c r="AD284" s="60">
        <v>45453</v>
      </c>
      <c r="AE284" s="50">
        <v>11.75</v>
      </c>
      <c r="AF284" s="51">
        <v>24.52</v>
      </c>
      <c r="AG284" s="51">
        <v>53.45</v>
      </c>
      <c r="AH284" s="51">
        <v>648</v>
      </c>
      <c r="AI284" s="51">
        <v>42.8</v>
      </c>
      <c r="AJ284" s="51">
        <v>21.2</v>
      </c>
      <c r="AK284" s="51">
        <v>521</v>
      </c>
      <c r="AL284" s="51">
        <v>4.2</v>
      </c>
      <c r="AM284" s="51">
        <v>70</v>
      </c>
      <c r="AN284" s="51">
        <v>208</v>
      </c>
      <c r="AO284" s="51">
        <v>202</v>
      </c>
      <c r="AP284" s="51">
        <v>5504</v>
      </c>
      <c r="AQ284" s="51">
        <v>9629</v>
      </c>
      <c r="AR284" s="51">
        <v>54503</v>
      </c>
      <c r="AS284" s="51">
        <v>7714</v>
      </c>
      <c r="AT284" s="51">
        <v>21617</v>
      </c>
      <c r="AU284" s="51">
        <v>4722</v>
      </c>
      <c r="AV284" s="51">
        <v>24190</v>
      </c>
      <c r="AW284" s="51">
        <v>19189</v>
      </c>
      <c r="AX284" s="52">
        <v>65535</v>
      </c>
      <c r="AY284" s="1"/>
    </row>
    <row r="285" spans="1:51" x14ac:dyDescent="0.25">
      <c r="A285"/>
      <c r="J285"/>
      <c r="K285"/>
      <c r="AC285" s="49">
        <v>45459.828640983797</v>
      </c>
      <c r="AD285" s="60">
        <v>45453</v>
      </c>
      <c r="AE285" s="50">
        <v>11.7916666666667</v>
      </c>
      <c r="AF285" s="51">
        <v>24.58</v>
      </c>
      <c r="AG285" s="51">
        <v>53.2</v>
      </c>
      <c r="AH285" s="51">
        <v>641</v>
      </c>
      <c r="AI285" s="51">
        <v>41</v>
      </c>
      <c r="AJ285" s="51">
        <v>21.2</v>
      </c>
      <c r="AK285" s="51">
        <v>509</v>
      </c>
      <c r="AL285" s="51">
        <v>4.2</v>
      </c>
      <c r="AM285" s="51">
        <v>67</v>
      </c>
      <c r="AN285" s="51">
        <v>202</v>
      </c>
      <c r="AO285" s="51">
        <v>196</v>
      </c>
      <c r="AP285" s="51">
        <v>5292</v>
      </c>
      <c r="AQ285" s="51">
        <v>9331</v>
      </c>
      <c r="AR285" s="51">
        <v>54393</v>
      </c>
      <c r="AS285" s="51">
        <v>7269</v>
      </c>
      <c r="AT285" s="51">
        <v>20853</v>
      </c>
      <c r="AU285" s="51">
        <v>4127</v>
      </c>
      <c r="AV285" s="51">
        <v>23615</v>
      </c>
      <c r="AW285" s="51">
        <v>18344</v>
      </c>
      <c r="AX285" s="52">
        <v>65535</v>
      </c>
      <c r="AY285" s="1"/>
    </row>
    <row r="286" spans="1:51" x14ac:dyDescent="0.25">
      <c r="A286"/>
      <c r="J286"/>
      <c r="K286"/>
      <c r="AC286" s="49">
        <v>45459.870336250002</v>
      </c>
      <c r="AD286" s="60">
        <v>45453</v>
      </c>
      <c r="AE286" s="50">
        <v>11.8333333333333</v>
      </c>
      <c r="AF286" s="51">
        <v>24.51</v>
      </c>
      <c r="AG286" s="51">
        <v>53.02</v>
      </c>
      <c r="AH286" s="51">
        <v>638</v>
      </c>
      <c r="AI286" s="51">
        <v>39.700000000000003</v>
      </c>
      <c r="AJ286" s="51">
        <v>21.3</v>
      </c>
      <c r="AK286" s="51">
        <v>498</v>
      </c>
      <c r="AL286" s="51">
        <v>4.2</v>
      </c>
      <c r="AM286" s="51">
        <v>65</v>
      </c>
      <c r="AN286" s="51">
        <v>197</v>
      </c>
      <c r="AO286" s="51">
        <v>190</v>
      </c>
      <c r="AP286" s="51">
        <v>35</v>
      </c>
      <c r="AQ286" s="51">
        <v>54</v>
      </c>
      <c r="AR286" s="51">
        <v>85</v>
      </c>
      <c r="AS286" s="51">
        <v>92</v>
      </c>
      <c r="AT286" s="51">
        <v>107</v>
      </c>
      <c r="AU286" s="51">
        <v>84</v>
      </c>
      <c r="AV286" s="51">
        <v>126</v>
      </c>
      <c r="AW286" s="51">
        <v>168</v>
      </c>
      <c r="AX286" s="52">
        <v>257</v>
      </c>
      <c r="AY286" s="1"/>
    </row>
    <row r="287" spans="1:51" x14ac:dyDescent="0.25">
      <c r="A287"/>
      <c r="J287"/>
      <c r="K287"/>
      <c r="AC287" s="49">
        <v>45459.912032581</v>
      </c>
      <c r="AD287" s="60">
        <v>45453</v>
      </c>
      <c r="AE287" s="50">
        <v>11.875</v>
      </c>
      <c r="AF287" s="51">
        <v>23.53</v>
      </c>
      <c r="AG287" s="51">
        <v>55.21</v>
      </c>
      <c r="AH287" s="51">
        <v>633</v>
      </c>
      <c r="AI287" s="51">
        <v>38.5</v>
      </c>
      <c r="AJ287" s="51">
        <v>21.2</v>
      </c>
      <c r="AK287" s="51">
        <v>492</v>
      </c>
      <c r="AL287" s="51">
        <v>4.2</v>
      </c>
      <c r="AM287" s="51">
        <v>64</v>
      </c>
      <c r="AN287" s="51">
        <v>194</v>
      </c>
      <c r="AO287" s="51">
        <v>187</v>
      </c>
      <c r="AP287" s="51">
        <v>0</v>
      </c>
      <c r="AQ287" s="51">
        <v>0</v>
      </c>
      <c r="AR287" s="51">
        <v>0</v>
      </c>
      <c r="AS287" s="51">
        <v>0</v>
      </c>
      <c r="AT287" s="51">
        <v>0</v>
      </c>
      <c r="AU287" s="51">
        <v>0</v>
      </c>
      <c r="AV287" s="51">
        <v>0</v>
      </c>
      <c r="AW287" s="51">
        <v>0</v>
      </c>
      <c r="AX287" s="52">
        <v>0</v>
      </c>
      <c r="AY287" s="1"/>
    </row>
    <row r="288" spans="1:51" x14ac:dyDescent="0.25">
      <c r="A288"/>
      <c r="J288"/>
      <c r="K288"/>
      <c r="AC288" s="49">
        <v>45459.953727847198</v>
      </c>
      <c r="AD288" s="60">
        <v>45453</v>
      </c>
      <c r="AE288" s="50">
        <v>11.9166666666667</v>
      </c>
      <c r="AF288" s="51">
        <v>23.39</v>
      </c>
      <c r="AG288" s="51">
        <v>55.34</v>
      </c>
      <c r="AH288" s="51">
        <v>632</v>
      </c>
      <c r="AI288" s="51">
        <v>37.4</v>
      </c>
      <c r="AJ288" s="51">
        <v>21</v>
      </c>
      <c r="AK288" s="51">
        <v>486</v>
      </c>
      <c r="AL288" s="51">
        <v>4.2</v>
      </c>
      <c r="AM288" s="51">
        <v>62</v>
      </c>
      <c r="AN288" s="51">
        <v>191</v>
      </c>
      <c r="AO288" s="51">
        <v>185</v>
      </c>
      <c r="AP288" s="51">
        <v>0</v>
      </c>
      <c r="AQ288" s="51">
        <v>0</v>
      </c>
      <c r="AR288" s="51">
        <v>0</v>
      </c>
      <c r="AS288" s="51">
        <v>0</v>
      </c>
      <c r="AT288" s="51">
        <v>0</v>
      </c>
      <c r="AU288" s="51">
        <v>0</v>
      </c>
      <c r="AV288" s="51">
        <v>0</v>
      </c>
      <c r="AW288" s="51">
        <v>0</v>
      </c>
      <c r="AX288" s="52">
        <v>0</v>
      </c>
      <c r="AY288" s="1"/>
    </row>
    <row r="289" spans="1:51" x14ac:dyDescent="0.25">
      <c r="A289"/>
      <c r="J289"/>
      <c r="K289"/>
      <c r="AC289" s="49">
        <v>45459.995424062501</v>
      </c>
      <c r="AD289" s="60">
        <v>45453</v>
      </c>
      <c r="AE289" s="50">
        <v>11.9583333333333</v>
      </c>
      <c r="AF289" s="51">
        <v>23.33</v>
      </c>
      <c r="AG289" s="51">
        <v>55.41</v>
      </c>
      <c r="AH289" s="51">
        <v>627</v>
      </c>
      <c r="AI289" s="51">
        <v>37.4</v>
      </c>
      <c r="AJ289" s="51">
        <v>20.8</v>
      </c>
      <c r="AK289" s="51">
        <v>481</v>
      </c>
      <c r="AL289" s="51">
        <v>4.2</v>
      </c>
      <c r="AM289" s="51">
        <v>61</v>
      </c>
      <c r="AN289" s="51">
        <v>189</v>
      </c>
      <c r="AO289" s="51">
        <v>182</v>
      </c>
      <c r="AP289" s="51">
        <v>0</v>
      </c>
      <c r="AQ289" s="51">
        <v>0</v>
      </c>
      <c r="AR289" s="51">
        <v>0</v>
      </c>
      <c r="AS289" s="51">
        <v>0</v>
      </c>
      <c r="AT289" s="51">
        <v>0</v>
      </c>
      <c r="AU289" s="51">
        <v>0</v>
      </c>
      <c r="AV289" s="51">
        <v>0</v>
      </c>
      <c r="AW289" s="51">
        <v>0</v>
      </c>
      <c r="AX289" s="52">
        <v>0</v>
      </c>
      <c r="AY289" s="1"/>
    </row>
    <row r="290" spans="1:51" x14ac:dyDescent="0.25">
      <c r="A290"/>
      <c r="J290"/>
      <c r="K290"/>
      <c r="AC290" s="49">
        <v>45460.037119340297</v>
      </c>
      <c r="AD290" s="60">
        <v>45460</v>
      </c>
      <c r="AE290" s="50">
        <v>12</v>
      </c>
      <c r="AF290" s="51">
        <v>23.23</v>
      </c>
      <c r="AG290" s="51">
        <v>55.3</v>
      </c>
      <c r="AH290" s="51">
        <v>625</v>
      </c>
      <c r="AI290" s="51">
        <v>37</v>
      </c>
      <c r="AJ290" s="51">
        <v>20.7</v>
      </c>
      <c r="AK290" s="51">
        <v>475</v>
      </c>
      <c r="AL290" s="51">
        <v>4.2</v>
      </c>
      <c r="AM290" s="51">
        <v>60</v>
      </c>
      <c r="AN290" s="51">
        <v>186</v>
      </c>
      <c r="AO290" s="51">
        <v>179</v>
      </c>
      <c r="AP290" s="51">
        <v>0</v>
      </c>
      <c r="AQ290" s="51">
        <v>0</v>
      </c>
      <c r="AR290" s="51">
        <v>0</v>
      </c>
      <c r="AS290" s="51">
        <v>0</v>
      </c>
      <c r="AT290" s="51">
        <v>0</v>
      </c>
      <c r="AU290" s="51">
        <v>0</v>
      </c>
      <c r="AV290" s="51">
        <v>0</v>
      </c>
      <c r="AW290" s="51">
        <v>0</v>
      </c>
      <c r="AX290" s="52">
        <v>0</v>
      </c>
      <c r="AY290" s="1"/>
    </row>
    <row r="291" spans="1:51" x14ac:dyDescent="0.25">
      <c r="A291"/>
      <c r="J291"/>
      <c r="K291"/>
      <c r="AC291" s="49">
        <v>45460.078814768502</v>
      </c>
      <c r="AD291" s="60">
        <v>45454</v>
      </c>
      <c r="AE291" s="50">
        <v>12.0416666666667</v>
      </c>
      <c r="AF291" s="51">
        <v>23.19</v>
      </c>
      <c r="AG291" s="51">
        <v>55.44</v>
      </c>
      <c r="AH291" s="51">
        <v>638</v>
      </c>
      <c r="AI291" s="51">
        <v>37</v>
      </c>
      <c r="AJ291" s="51">
        <v>20.5</v>
      </c>
      <c r="AK291" s="51">
        <v>470</v>
      </c>
      <c r="AL291" s="51">
        <v>4.2</v>
      </c>
      <c r="AM291" s="51">
        <v>59</v>
      </c>
      <c r="AN291" s="51">
        <v>183</v>
      </c>
      <c r="AO291" s="51">
        <v>177</v>
      </c>
      <c r="AP291" s="51">
        <v>0</v>
      </c>
      <c r="AQ291" s="51">
        <v>0</v>
      </c>
      <c r="AR291" s="51">
        <v>0</v>
      </c>
      <c r="AS291" s="51">
        <v>0</v>
      </c>
      <c r="AT291" s="51">
        <v>0</v>
      </c>
      <c r="AU291" s="51">
        <v>0</v>
      </c>
      <c r="AV291" s="51">
        <v>0</v>
      </c>
      <c r="AW291" s="51">
        <v>0</v>
      </c>
      <c r="AX291" s="52">
        <v>0</v>
      </c>
      <c r="AY291" s="1"/>
    </row>
    <row r="292" spans="1:51" x14ac:dyDescent="0.25">
      <c r="A292"/>
      <c r="J292"/>
      <c r="K292"/>
      <c r="AC292" s="49">
        <v>45460.120511145797</v>
      </c>
      <c r="AD292" s="60">
        <v>45454</v>
      </c>
      <c r="AE292" s="50">
        <v>12.0833333333333</v>
      </c>
      <c r="AF292" s="51">
        <v>23.13</v>
      </c>
      <c r="AG292" s="51">
        <v>55.54</v>
      </c>
      <c r="AH292" s="51">
        <v>637</v>
      </c>
      <c r="AI292" s="51">
        <v>35.6</v>
      </c>
      <c r="AJ292" s="51">
        <v>20.5</v>
      </c>
      <c r="AK292" s="51">
        <v>466</v>
      </c>
      <c r="AL292" s="51">
        <v>4.2</v>
      </c>
      <c r="AM292" s="51">
        <v>58</v>
      </c>
      <c r="AN292" s="51">
        <v>181</v>
      </c>
      <c r="AO292" s="51">
        <v>175</v>
      </c>
      <c r="AP292" s="51">
        <v>0</v>
      </c>
      <c r="AQ292" s="51">
        <v>0</v>
      </c>
      <c r="AR292" s="51">
        <v>0</v>
      </c>
      <c r="AS292" s="51">
        <v>0</v>
      </c>
      <c r="AT292" s="51">
        <v>0</v>
      </c>
      <c r="AU292" s="51">
        <v>0</v>
      </c>
      <c r="AV292" s="51">
        <v>0</v>
      </c>
      <c r="AW292" s="51">
        <v>0</v>
      </c>
      <c r="AX292" s="52">
        <v>0</v>
      </c>
      <c r="AY292" s="1"/>
    </row>
    <row r="293" spans="1:51" x14ac:dyDescent="0.25">
      <c r="A293"/>
      <c r="J293"/>
      <c r="K293"/>
      <c r="AC293" s="49">
        <v>45460.162206481502</v>
      </c>
      <c r="AD293" s="60">
        <v>45454</v>
      </c>
      <c r="AE293" s="50">
        <v>12.125</v>
      </c>
      <c r="AF293" s="51">
        <v>23.06</v>
      </c>
      <c r="AG293" s="51">
        <v>55.5</v>
      </c>
      <c r="AH293" s="51">
        <v>634</v>
      </c>
      <c r="AI293" s="51">
        <v>35</v>
      </c>
      <c r="AJ293" s="51">
        <v>20.399999999999999</v>
      </c>
      <c r="AK293" s="51">
        <v>462</v>
      </c>
      <c r="AL293" s="51">
        <v>4.2</v>
      </c>
      <c r="AM293" s="51">
        <v>57</v>
      </c>
      <c r="AN293" s="51">
        <v>180</v>
      </c>
      <c r="AO293" s="51">
        <v>173</v>
      </c>
      <c r="AP293" s="51">
        <v>0</v>
      </c>
      <c r="AQ293" s="51">
        <v>0</v>
      </c>
      <c r="AR293" s="51">
        <v>0</v>
      </c>
      <c r="AS293" s="51">
        <v>0</v>
      </c>
      <c r="AT293" s="51">
        <v>0</v>
      </c>
      <c r="AU293" s="51">
        <v>0</v>
      </c>
      <c r="AV293" s="51">
        <v>1</v>
      </c>
      <c r="AW293" s="51">
        <v>0</v>
      </c>
      <c r="AX293" s="52">
        <v>1</v>
      </c>
      <c r="AY293" s="1"/>
    </row>
    <row r="294" spans="1:51" x14ac:dyDescent="0.25">
      <c r="A294"/>
      <c r="J294"/>
      <c r="K294"/>
      <c r="AC294" s="49">
        <v>45460.203901979199</v>
      </c>
      <c r="AD294" s="60">
        <v>45454</v>
      </c>
      <c r="AE294" s="50">
        <v>12.1666666666667</v>
      </c>
      <c r="AF294" s="51">
        <v>23.02</v>
      </c>
      <c r="AG294" s="51">
        <v>55.48</v>
      </c>
      <c r="AH294" s="51">
        <v>632</v>
      </c>
      <c r="AI294" s="51">
        <v>34.700000000000003</v>
      </c>
      <c r="AJ294" s="51">
        <v>20.399999999999999</v>
      </c>
      <c r="AK294" s="51">
        <v>458</v>
      </c>
      <c r="AL294" s="51">
        <v>4.2</v>
      </c>
      <c r="AM294" s="51">
        <v>57</v>
      </c>
      <c r="AN294" s="51">
        <v>178</v>
      </c>
      <c r="AO294" s="51">
        <v>171</v>
      </c>
      <c r="AP294" s="51">
        <v>113</v>
      </c>
      <c r="AQ294" s="51">
        <v>163</v>
      </c>
      <c r="AR294" s="51">
        <v>242</v>
      </c>
      <c r="AS294" s="51">
        <v>287</v>
      </c>
      <c r="AT294" s="51">
        <v>351</v>
      </c>
      <c r="AU294" s="51">
        <v>301</v>
      </c>
      <c r="AV294" s="51">
        <v>445</v>
      </c>
      <c r="AW294" s="51">
        <v>584</v>
      </c>
      <c r="AX294" s="52">
        <v>773</v>
      </c>
      <c r="AY294" s="1"/>
    </row>
    <row r="295" spans="1:51" x14ac:dyDescent="0.25">
      <c r="A295"/>
      <c r="J295"/>
      <c r="K295"/>
      <c r="AC295" s="49">
        <v>45460.245598275498</v>
      </c>
      <c r="AD295" s="60">
        <v>45454</v>
      </c>
      <c r="AE295" s="50">
        <v>12.2083333333333</v>
      </c>
      <c r="AF295" s="51">
        <v>23.3</v>
      </c>
      <c r="AG295" s="51">
        <v>55.42</v>
      </c>
      <c r="AH295" s="51">
        <v>631</v>
      </c>
      <c r="AI295" s="51">
        <v>34.700000000000003</v>
      </c>
      <c r="AJ295" s="51">
        <v>20.399999999999999</v>
      </c>
      <c r="AK295" s="51">
        <v>454</v>
      </c>
      <c r="AL295" s="51">
        <v>4.2</v>
      </c>
      <c r="AM295" s="51">
        <v>56</v>
      </c>
      <c r="AN295" s="51">
        <v>176</v>
      </c>
      <c r="AO295" s="51">
        <v>169</v>
      </c>
      <c r="AP295" s="51">
        <v>2583</v>
      </c>
      <c r="AQ295" s="51">
        <v>3647</v>
      </c>
      <c r="AR295" s="51">
        <v>4939</v>
      </c>
      <c r="AS295" s="51">
        <v>7347</v>
      </c>
      <c r="AT295" s="51">
        <v>8784</v>
      </c>
      <c r="AU295" s="51">
        <v>9189</v>
      </c>
      <c r="AV295" s="51">
        <v>13191</v>
      </c>
      <c r="AW295" s="51">
        <v>17436</v>
      </c>
      <c r="AX295" s="52">
        <v>18566</v>
      </c>
      <c r="AY295" s="1"/>
    </row>
    <row r="296" spans="1:51" x14ac:dyDescent="0.25">
      <c r="A296"/>
      <c r="J296"/>
      <c r="K296"/>
      <c r="AC296" s="49">
        <v>45460.287293645801</v>
      </c>
      <c r="AD296" s="60">
        <v>45454</v>
      </c>
      <c r="AE296" s="50">
        <v>12.25</v>
      </c>
      <c r="AF296" s="51">
        <v>23.73</v>
      </c>
      <c r="AG296" s="51">
        <v>54.22</v>
      </c>
      <c r="AH296" s="51">
        <v>635</v>
      </c>
      <c r="AI296" s="51">
        <v>33.4</v>
      </c>
      <c r="AJ296" s="51">
        <v>20.399999999999999</v>
      </c>
      <c r="AK296" s="51">
        <v>449</v>
      </c>
      <c r="AL296" s="51">
        <v>4.2</v>
      </c>
      <c r="AM296" s="51">
        <v>55</v>
      </c>
      <c r="AN296" s="51">
        <v>173</v>
      </c>
      <c r="AO296" s="51">
        <v>167</v>
      </c>
      <c r="AP296" s="51">
        <v>4312</v>
      </c>
      <c r="AQ296" s="51">
        <v>6043</v>
      </c>
      <c r="AR296" s="51">
        <v>8271</v>
      </c>
      <c r="AS296" s="51">
        <v>11038</v>
      </c>
      <c r="AT296" s="51">
        <v>13107</v>
      </c>
      <c r="AU296" s="51">
        <v>13993</v>
      </c>
      <c r="AV296" s="51">
        <v>17810</v>
      </c>
      <c r="AW296" s="51">
        <v>25276</v>
      </c>
      <c r="AX296" s="52">
        <v>29473</v>
      </c>
      <c r="AY296" s="1"/>
    </row>
    <row r="297" spans="1:51" x14ac:dyDescent="0.25">
      <c r="A297"/>
      <c r="J297"/>
      <c r="K297"/>
      <c r="AC297" s="49">
        <v>45460.328989907401</v>
      </c>
      <c r="AD297" s="60">
        <v>45454</v>
      </c>
      <c r="AE297" s="50">
        <v>12.2916666666667</v>
      </c>
      <c r="AF297" s="51">
        <v>24.12</v>
      </c>
      <c r="AG297" s="51">
        <v>53.8</v>
      </c>
      <c r="AH297" s="51">
        <v>633</v>
      </c>
      <c r="AI297" s="51">
        <v>32.5</v>
      </c>
      <c r="AJ297" s="51">
        <v>20.399999999999999</v>
      </c>
      <c r="AK297" s="51">
        <v>445</v>
      </c>
      <c r="AL297" s="51">
        <v>4.2</v>
      </c>
      <c r="AM297" s="51">
        <v>54</v>
      </c>
      <c r="AN297" s="51">
        <v>171</v>
      </c>
      <c r="AO297" s="51">
        <v>165</v>
      </c>
      <c r="AP297" s="51">
        <v>5722</v>
      </c>
      <c r="AQ297" s="51">
        <v>7914</v>
      </c>
      <c r="AR297" s="51">
        <v>11018</v>
      </c>
      <c r="AS297" s="51">
        <v>14189</v>
      </c>
      <c r="AT297" s="51">
        <v>16906</v>
      </c>
      <c r="AU297" s="51">
        <v>18018</v>
      </c>
      <c r="AV297" s="51">
        <v>21987</v>
      </c>
      <c r="AW297" s="51">
        <v>30802</v>
      </c>
      <c r="AX297" s="52">
        <v>39181</v>
      </c>
      <c r="AY297" s="1"/>
    </row>
    <row r="298" spans="1:51" x14ac:dyDescent="0.25">
      <c r="A298"/>
      <c r="J298"/>
      <c r="K298"/>
      <c r="AC298" s="49">
        <v>45460.3706853357</v>
      </c>
      <c r="AD298" s="60">
        <v>45454</v>
      </c>
      <c r="AE298" s="50">
        <v>12.3333333333333</v>
      </c>
      <c r="AF298" s="51">
        <v>25.06</v>
      </c>
      <c r="AG298" s="51">
        <v>52.46</v>
      </c>
      <c r="AH298" s="51">
        <v>632</v>
      </c>
      <c r="AI298" s="51">
        <v>32.700000000000003</v>
      </c>
      <c r="AJ298" s="51">
        <v>20.5</v>
      </c>
      <c r="AK298" s="51">
        <v>440</v>
      </c>
      <c r="AL298" s="51">
        <v>4.2</v>
      </c>
      <c r="AM298" s="51">
        <v>53</v>
      </c>
      <c r="AN298" s="51">
        <v>169</v>
      </c>
      <c r="AO298" s="51">
        <v>162</v>
      </c>
      <c r="AP298" s="51">
        <v>35867</v>
      </c>
      <c r="AQ298" s="51">
        <v>22402</v>
      </c>
      <c r="AR298" s="51">
        <v>65535</v>
      </c>
      <c r="AS298" s="51">
        <v>27753</v>
      </c>
      <c r="AT298" s="51">
        <v>50612</v>
      </c>
      <c r="AU298" s="51">
        <v>31788</v>
      </c>
      <c r="AV298" s="51">
        <v>65535</v>
      </c>
      <c r="AW298" s="51">
        <v>64091</v>
      </c>
      <c r="AX298" s="52">
        <v>65535</v>
      </c>
      <c r="AY298" s="1"/>
    </row>
    <row r="299" spans="1:51" x14ac:dyDescent="0.25">
      <c r="A299"/>
      <c r="J299"/>
      <c r="K299"/>
      <c r="AC299" s="49">
        <v>45460.412380752299</v>
      </c>
      <c r="AD299" s="60">
        <v>45454</v>
      </c>
      <c r="AE299" s="50">
        <v>12.375</v>
      </c>
      <c r="AF299" s="51">
        <v>25.74</v>
      </c>
      <c r="AG299" s="51">
        <v>52.61</v>
      </c>
      <c r="AH299" s="51">
        <v>636</v>
      </c>
      <c r="AI299" s="51">
        <v>30.1</v>
      </c>
      <c r="AJ299" s="51">
        <v>20.9</v>
      </c>
      <c r="AK299" s="51">
        <v>432</v>
      </c>
      <c r="AL299" s="51">
        <v>4.3</v>
      </c>
      <c r="AM299" s="51">
        <v>51</v>
      </c>
      <c r="AN299" s="51">
        <v>165</v>
      </c>
      <c r="AO299" s="51">
        <v>158</v>
      </c>
      <c r="AP299" s="51">
        <v>9916</v>
      </c>
      <c r="AQ299" s="51">
        <v>16600</v>
      </c>
      <c r="AR299" s="51">
        <v>44924</v>
      </c>
      <c r="AS299" s="51">
        <v>21911</v>
      </c>
      <c r="AT299" s="51">
        <v>38913</v>
      </c>
      <c r="AU299" s="51">
        <v>25605</v>
      </c>
      <c r="AV299" s="51">
        <v>49191</v>
      </c>
      <c r="AW299" s="51">
        <v>50653</v>
      </c>
      <c r="AX299" s="52">
        <v>65535</v>
      </c>
      <c r="AY299" s="1"/>
    </row>
    <row r="300" spans="1:51" x14ac:dyDescent="0.25">
      <c r="A300"/>
      <c r="J300"/>
      <c r="K300"/>
      <c r="AC300" s="49">
        <v>45460.454077280097</v>
      </c>
      <c r="AD300" s="60">
        <v>45454</v>
      </c>
      <c r="AE300" s="50">
        <v>12.4166666666667</v>
      </c>
      <c r="AF300" s="51">
        <v>25.41</v>
      </c>
      <c r="AG300" s="51">
        <v>51.47</v>
      </c>
      <c r="AH300" s="51">
        <v>627</v>
      </c>
      <c r="AI300" s="51">
        <v>29.8</v>
      </c>
      <c r="AJ300" s="51">
        <v>21.2</v>
      </c>
      <c r="AK300" s="51">
        <v>422</v>
      </c>
      <c r="AL300" s="51">
        <v>4.3</v>
      </c>
      <c r="AM300" s="51">
        <v>49</v>
      </c>
      <c r="AN300" s="51">
        <v>160</v>
      </c>
      <c r="AO300" s="51">
        <v>153</v>
      </c>
      <c r="AP300" s="51">
        <v>7563</v>
      </c>
      <c r="AQ300" s="51">
        <v>13435</v>
      </c>
      <c r="AR300" s="51">
        <v>37865</v>
      </c>
      <c r="AS300" s="51">
        <v>16180</v>
      </c>
      <c r="AT300" s="51">
        <v>28290</v>
      </c>
      <c r="AU300" s="51">
        <v>16703</v>
      </c>
      <c r="AV300" s="51">
        <v>37940</v>
      </c>
      <c r="AW300" s="51">
        <v>37067</v>
      </c>
      <c r="AX300" s="52">
        <v>65535</v>
      </c>
      <c r="AY300" s="1"/>
    </row>
    <row r="301" spans="1:51" x14ac:dyDescent="0.25">
      <c r="A301"/>
      <c r="J301"/>
      <c r="K301"/>
      <c r="AC301" s="49">
        <v>45460.495772835697</v>
      </c>
      <c r="AD301" s="60">
        <v>45454</v>
      </c>
      <c r="AE301" s="50">
        <v>12.4583333333333</v>
      </c>
      <c r="AF301" s="51">
        <v>25.48</v>
      </c>
      <c r="AG301" s="51">
        <v>51.39</v>
      </c>
      <c r="AH301" s="51">
        <v>525</v>
      </c>
      <c r="AI301" s="51">
        <v>28.8</v>
      </c>
      <c r="AJ301" s="51">
        <v>21.5</v>
      </c>
      <c r="AK301" s="51">
        <v>411</v>
      </c>
      <c r="AL301" s="51">
        <v>4.4000000000000004</v>
      </c>
      <c r="AM301" s="51">
        <v>47</v>
      </c>
      <c r="AN301" s="51">
        <v>155</v>
      </c>
      <c r="AO301" s="51">
        <v>148</v>
      </c>
      <c r="AP301" s="51">
        <v>6739</v>
      </c>
      <c r="AQ301" s="51">
        <v>12189</v>
      </c>
      <c r="AR301" s="51">
        <v>35314</v>
      </c>
      <c r="AS301" s="51">
        <v>12561</v>
      </c>
      <c r="AT301" s="51">
        <v>17118</v>
      </c>
      <c r="AU301" s="51">
        <v>12030</v>
      </c>
      <c r="AV301" s="51">
        <v>32317</v>
      </c>
      <c r="AW301" s="51">
        <v>30571</v>
      </c>
      <c r="AX301" s="52">
        <v>65535</v>
      </c>
      <c r="AY301" s="1"/>
    </row>
    <row r="302" spans="1:51" x14ac:dyDescent="0.25">
      <c r="A302"/>
      <c r="J302"/>
      <c r="K302"/>
      <c r="AC302" s="49">
        <v>45460.537469247698</v>
      </c>
      <c r="AD302" s="60">
        <v>45454</v>
      </c>
      <c r="AE302" s="50">
        <v>12.5</v>
      </c>
      <c r="AF302" s="51">
        <v>25.48</v>
      </c>
      <c r="AG302" s="51">
        <v>50.33</v>
      </c>
      <c r="AH302" s="51">
        <v>468</v>
      </c>
      <c r="AI302" s="51">
        <v>27.7</v>
      </c>
      <c r="AJ302" s="51">
        <v>21.7</v>
      </c>
      <c r="AK302" s="51">
        <v>400</v>
      </c>
      <c r="AL302" s="51">
        <v>4.3</v>
      </c>
      <c r="AM302" s="51">
        <v>45</v>
      </c>
      <c r="AN302" s="51">
        <v>150</v>
      </c>
      <c r="AO302" s="51">
        <v>143</v>
      </c>
      <c r="AP302" s="51">
        <v>6410</v>
      </c>
      <c r="AQ302" s="51">
        <v>11643</v>
      </c>
      <c r="AR302" s="51">
        <v>34543</v>
      </c>
      <c r="AS302" s="51">
        <v>11589</v>
      </c>
      <c r="AT302" s="51">
        <v>15955</v>
      </c>
      <c r="AU302" s="51">
        <v>11046</v>
      </c>
      <c r="AV302" s="51">
        <v>31020</v>
      </c>
      <c r="AW302" s="51">
        <v>28795</v>
      </c>
      <c r="AX302" s="52">
        <v>65535</v>
      </c>
      <c r="AY302" s="1"/>
    </row>
    <row r="303" spans="1:51" x14ac:dyDescent="0.25">
      <c r="A303"/>
      <c r="J303"/>
      <c r="K303"/>
      <c r="AC303" s="49">
        <v>45460.579164814801</v>
      </c>
      <c r="AD303" s="60">
        <v>45454</v>
      </c>
      <c r="AE303" s="50">
        <v>12.5416666666667</v>
      </c>
      <c r="AF303" s="51">
        <v>25.45</v>
      </c>
      <c r="AG303" s="51">
        <v>51.1</v>
      </c>
      <c r="AH303" s="51">
        <v>453</v>
      </c>
      <c r="AI303" s="51">
        <v>26.1</v>
      </c>
      <c r="AJ303" s="51">
        <v>21.8</v>
      </c>
      <c r="AK303" s="51">
        <v>388</v>
      </c>
      <c r="AL303" s="51">
        <v>4.4000000000000004</v>
      </c>
      <c r="AM303" s="51">
        <v>42</v>
      </c>
      <c r="AN303" s="51">
        <v>144</v>
      </c>
      <c r="AO303" s="51">
        <v>137</v>
      </c>
      <c r="AP303" s="51">
        <v>5786</v>
      </c>
      <c r="AQ303" s="51">
        <v>11103</v>
      </c>
      <c r="AR303" s="51">
        <v>34454</v>
      </c>
      <c r="AS303" s="51">
        <v>10102</v>
      </c>
      <c r="AT303" s="51">
        <v>14144</v>
      </c>
      <c r="AU303" s="51">
        <v>8923</v>
      </c>
      <c r="AV303" s="51">
        <v>28521</v>
      </c>
      <c r="AW303" s="51">
        <v>25029</v>
      </c>
      <c r="AX303" s="52">
        <v>65535</v>
      </c>
      <c r="AY303" s="1"/>
    </row>
    <row r="304" spans="1:51" x14ac:dyDescent="0.25">
      <c r="A304"/>
      <c r="J304"/>
      <c r="K304"/>
      <c r="AC304" s="49">
        <v>45460.620860381998</v>
      </c>
      <c r="AD304" s="60">
        <v>45454</v>
      </c>
      <c r="AE304" s="50">
        <v>12.5833333333333</v>
      </c>
      <c r="AF304" s="51">
        <v>25.33</v>
      </c>
      <c r="AG304" s="51">
        <v>51.03</v>
      </c>
      <c r="AH304" s="51">
        <v>435</v>
      </c>
      <c r="AI304" s="51">
        <v>25.3</v>
      </c>
      <c r="AJ304" s="51">
        <v>21.8</v>
      </c>
      <c r="AK304" s="51">
        <v>375</v>
      </c>
      <c r="AL304" s="51">
        <v>4.5</v>
      </c>
      <c r="AM304" s="51">
        <v>39</v>
      </c>
      <c r="AN304" s="51">
        <v>138</v>
      </c>
      <c r="AO304" s="51">
        <v>131</v>
      </c>
      <c r="AP304" s="51">
        <v>5761</v>
      </c>
      <c r="AQ304" s="51">
        <v>10585</v>
      </c>
      <c r="AR304" s="51">
        <v>51180</v>
      </c>
      <c r="AS304" s="51">
        <v>8932</v>
      </c>
      <c r="AT304" s="51">
        <v>11801</v>
      </c>
      <c r="AU304" s="51">
        <v>7236</v>
      </c>
      <c r="AV304" s="51">
        <v>20078</v>
      </c>
      <c r="AW304" s="51">
        <v>22140</v>
      </c>
      <c r="AX304" s="52">
        <v>65535</v>
      </c>
      <c r="AY304" s="1"/>
    </row>
    <row r="305" spans="1:51" x14ac:dyDescent="0.25">
      <c r="A305"/>
      <c r="J305"/>
      <c r="K305"/>
      <c r="AC305" s="49">
        <v>45460.662556747702</v>
      </c>
      <c r="AD305" s="60">
        <v>45454</v>
      </c>
      <c r="AE305" s="50">
        <v>12.625</v>
      </c>
      <c r="AF305" s="51">
        <v>25.3</v>
      </c>
      <c r="AG305" s="51">
        <v>52.15</v>
      </c>
      <c r="AH305" s="51">
        <v>445</v>
      </c>
      <c r="AI305" s="51">
        <v>24.3</v>
      </c>
      <c r="AJ305" s="51">
        <v>21.9</v>
      </c>
      <c r="AK305" s="51">
        <v>364</v>
      </c>
      <c r="AL305" s="51">
        <v>4.5999999999999996</v>
      </c>
      <c r="AM305" s="51">
        <v>37</v>
      </c>
      <c r="AN305" s="51">
        <v>132</v>
      </c>
      <c r="AO305" s="51">
        <v>125</v>
      </c>
      <c r="AP305" s="51">
        <v>5576</v>
      </c>
      <c r="AQ305" s="51">
        <v>9927</v>
      </c>
      <c r="AR305" s="51">
        <v>50634</v>
      </c>
      <c r="AS305" s="51">
        <v>7959</v>
      </c>
      <c r="AT305" s="51">
        <v>13374</v>
      </c>
      <c r="AU305" s="51">
        <v>6051</v>
      </c>
      <c r="AV305" s="51">
        <v>25007</v>
      </c>
      <c r="AW305" s="51">
        <v>20721</v>
      </c>
      <c r="AX305" s="52">
        <v>65535</v>
      </c>
      <c r="AY305" s="1"/>
    </row>
    <row r="306" spans="1:51" x14ac:dyDescent="0.25">
      <c r="A306"/>
      <c r="J306"/>
      <c r="K306"/>
      <c r="AC306" s="49">
        <v>45460.704252430602</v>
      </c>
      <c r="AD306" s="60">
        <v>45454</v>
      </c>
      <c r="AE306" s="50">
        <v>12.6666666666667</v>
      </c>
      <c r="AF306" s="51">
        <v>25.87</v>
      </c>
      <c r="AG306" s="51">
        <v>50.85</v>
      </c>
      <c r="AH306" s="51">
        <v>524</v>
      </c>
      <c r="AI306" s="51">
        <v>23.3</v>
      </c>
      <c r="AJ306" s="51">
        <v>21.9</v>
      </c>
      <c r="AK306" s="51">
        <v>352</v>
      </c>
      <c r="AL306" s="51">
        <v>4.7</v>
      </c>
      <c r="AM306" s="51">
        <v>35</v>
      </c>
      <c r="AN306" s="51">
        <v>127</v>
      </c>
      <c r="AO306" s="51">
        <v>119</v>
      </c>
      <c r="AP306" s="51">
        <v>5492</v>
      </c>
      <c r="AQ306" s="51">
        <v>9433</v>
      </c>
      <c r="AR306" s="51">
        <v>50443</v>
      </c>
      <c r="AS306" s="51">
        <v>7452</v>
      </c>
      <c r="AT306" s="51">
        <v>18065</v>
      </c>
      <c r="AU306" s="51">
        <v>5373</v>
      </c>
      <c r="AV306" s="51">
        <v>24228</v>
      </c>
      <c r="AW306" s="51">
        <v>19816</v>
      </c>
      <c r="AX306" s="52">
        <v>65535</v>
      </c>
      <c r="AY306" s="1"/>
    </row>
    <row r="307" spans="1:51" x14ac:dyDescent="0.25">
      <c r="A307"/>
      <c r="J307"/>
      <c r="K307"/>
      <c r="AC307" s="49">
        <v>45460.745949131997</v>
      </c>
      <c r="AD307" s="60">
        <v>45454</v>
      </c>
      <c r="AE307" s="50">
        <v>12.7083333333333</v>
      </c>
      <c r="AF307" s="51">
        <v>26.11</v>
      </c>
      <c r="AG307" s="51">
        <v>49.3</v>
      </c>
      <c r="AH307" s="51">
        <v>560</v>
      </c>
      <c r="AI307" s="51">
        <v>22.9</v>
      </c>
      <c r="AJ307" s="51">
        <v>21.8</v>
      </c>
      <c r="AK307" s="51">
        <v>343</v>
      </c>
      <c r="AL307" s="51">
        <v>4.9000000000000004</v>
      </c>
      <c r="AM307" s="51">
        <v>33</v>
      </c>
      <c r="AN307" s="51">
        <v>122</v>
      </c>
      <c r="AO307" s="51">
        <v>115</v>
      </c>
      <c r="AP307" s="51">
        <v>5436</v>
      </c>
      <c r="AQ307" s="51">
        <v>9466</v>
      </c>
      <c r="AR307" s="51">
        <v>50276</v>
      </c>
      <c r="AS307" s="51">
        <v>7598</v>
      </c>
      <c r="AT307" s="51">
        <v>17105</v>
      </c>
      <c r="AU307" s="51">
        <v>5641</v>
      </c>
      <c r="AV307" s="51">
        <v>24673</v>
      </c>
      <c r="AW307" s="51">
        <v>20416</v>
      </c>
      <c r="AX307" s="52">
        <v>65535</v>
      </c>
      <c r="AY307" s="1"/>
    </row>
    <row r="308" spans="1:51" x14ac:dyDescent="0.25">
      <c r="A308"/>
      <c r="J308"/>
      <c r="K308"/>
      <c r="AC308" s="49">
        <v>45460.787644745396</v>
      </c>
      <c r="AD308" s="60">
        <v>45454</v>
      </c>
      <c r="AE308" s="50">
        <v>12.75</v>
      </c>
      <c r="AF308" s="51">
        <v>26.09</v>
      </c>
      <c r="AG308" s="51">
        <v>50.49</v>
      </c>
      <c r="AH308" s="51">
        <v>670</v>
      </c>
      <c r="AI308" s="51">
        <v>13.1</v>
      </c>
      <c r="AJ308" s="51">
        <v>21.9</v>
      </c>
      <c r="AK308" s="51">
        <v>292</v>
      </c>
      <c r="AL308" s="51">
        <v>5.4</v>
      </c>
      <c r="AM308" s="51">
        <v>22</v>
      </c>
      <c r="AN308" s="51">
        <v>98</v>
      </c>
      <c r="AO308" s="51">
        <v>90</v>
      </c>
      <c r="AP308" s="51">
        <v>4994</v>
      </c>
      <c r="AQ308" s="51">
        <v>8483</v>
      </c>
      <c r="AR308" s="51">
        <v>31405</v>
      </c>
      <c r="AS308" s="51">
        <v>9158</v>
      </c>
      <c r="AT308" s="51">
        <v>23655</v>
      </c>
      <c r="AU308" s="51">
        <v>5927</v>
      </c>
      <c r="AV308" s="51">
        <v>26901</v>
      </c>
      <c r="AW308" s="51">
        <v>22426</v>
      </c>
      <c r="AX308" s="52">
        <v>65535</v>
      </c>
      <c r="AY308" s="1"/>
    </row>
    <row r="309" spans="1:51" x14ac:dyDescent="0.25">
      <c r="A309"/>
      <c r="J309"/>
      <c r="K309"/>
      <c r="AC309" s="49">
        <v>45460.829340358803</v>
      </c>
      <c r="AD309" s="60">
        <v>45454</v>
      </c>
      <c r="AE309" s="50">
        <v>12.7916666666667</v>
      </c>
      <c r="AF309" s="51">
        <v>25.68</v>
      </c>
      <c r="AG309" s="51">
        <v>53.64</v>
      </c>
      <c r="AH309" s="51">
        <v>670</v>
      </c>
      <c r="AI309" s="51">
        <v>12.3</v>
      </c>
      <c r="AJ309" s="51">
        <v>22.5</v>
      </c>
      <c r="AK309" s="51">
        <v>287</v>
      </c>
      <c r="AL309" s="51">
        <v>5</v>
      </c>
      <c r="AM309" s="51">
        <v>21</v>
      </c>
      <c r="AN309" s="51">
        <v>95</v>
      </c>
      <c r="AO309" s="51">
        <v>88</v>
      </c>
      <c r="AP309" s="51">
        <v>3394</v>
      </c>
      <c r="AQ309" s="51">
        <v>7121</v>
      </c>
      <c r="AR309" s="51">
        <v>12718</v>
      </c>
      <c r="AS309" s="51">
        <v>7212</v>
      </c>
      <c r="AT309" s="51">
        <v>19928</v>
      </c>
      <c r="AU309" s="51">
        <v>3980</v>
      </c>
      <c r="AV309" s="51">
        <v>24550</v>
      </c>
      <c r="AW309" s="51">
        <v>19418</v>
      </c>
      <c r="AX309" s="52">
        <v>65535</v>
      </c>
      <c r="AY309" s="1"/>
    </row>
    <row r="310" spans="1:51" x14ac:dyDescent="0.25">
      <c r="A310"/>
      <c r="J310"/>
      <c r="K310"/>
      <c r="AC310" s="49">
        <v>45460.871037013902</v>
      </c>
      <c r="AD310" s="60">
        <v>45454</v>
      </c>
      <c r="AE310" s="50">
        <v>12.8333333333333</v>
      </c>
      <c r="AF310" s="51">
        <v>25.14</v>
      </c>
      <c r="AG310" s="51">
        <v>52.21</v>
      </c>
      <c r="AH310" s="51">
        <v>473</v>
      </c>
      <c r="AI310" s="51">
        <v>11.8</v>
      </c>
      <c r="AJ310" s="51">
        <v>22.6</v>
      </c>
      <c r="AK310" s="51">
        <v>282</v>
      </c>
      <c r="AL310" s="51">
        <v>5.2</v>
      </c>
      <c r="AM310" s="51">
        <v>20</v>
      </c>
      <c r="AN310" s="51">
        <v>93</v>
      </c>
      <c r="AO310" s="51">
        <v>85</v>
      </c>
      <c r="AP310" s="51">
        <v>23</v>
      </c>
      <c r="AQ310" s="51">
        <v>38</v>
      </c>
      <c r="AR310" s="51">
        <v>49</v>
      </c>
      <c r="AS310" s="51">
        <v>57</v>
      </c>
      <c r="AT310" s="51">
        <v>51</v>
      </c>
      <c r="AU310" s="51">
        <v>47</v>
      </c>
      <c r="AV310" s="51">
        <v>63</v>
      </c>
      <c r="AW310" s="51">
        <v>94</v>
      </c>
      <c r="AX310" s="52">
        <v>178</v>
      </c>
      <c r="AY310" s="1"/>
    </row>
    <row r="311" spans="1:51" x14ac:dyDescent="0.25">
      <c r="A311"/>
      <c r="J311"/>
      <c r="K311"/>
      <c r="AC311" s="49">
        <v>45460.912732847202</v>
      </c>
      <c r="AD311" s="60">
        <v>45454</v>
      </c>
      <c r="AE311" s="50">
        <v>12.875</v>
      </c>
      <c r="AF311" s="51">
        <v>24.52</v>
      </c>
      <c r="AG311" s="51">
        <v>53.55</v>
      </c>
      <c r="AH311" s="51">
        <v>495</v>
      </c>
      <c r="AI311" s="51">
        <v>12.3</v>
      </c>
      <c r="AJ311" s="51">
        <v>22.2</v>
      </c>
      <c r="AK311" s="51">
        <v>280</v>
      </c>
      <c r="AL311" s="51">
        <v>5.3</v>
      </c>
      <c r="AM311" s="51">
        <v>20</v>
      </c>
      <c r="AN311" s="51">
        <v>92</v>
      </c>
      <c r="AO311" s="51">
        <v>84</v>
      </c>
      <c r="AP311" s="51">
        <v>110</v>
      </c>
      <c r="AQ311" s="51">
        <v>223</v>
      </c>
      <c r="AR311" s="51">
        <v>278</v>
      </c>
      <c r="AS311" s="51">
        <v>508</v>
      </c>
      <c r="AT311" s="51">
        <v>865</v>
      </c>
      <c r="AU311" s="51">
        <v>1575</v>
      </c>
      <c r="AV311" s="51">
        <v>1688</v>
      </c>
      <c r="AW311" s="51">
        <v>1023</v>
      </c>
      <c r="AX311" s="52">
        <v>1612</v>
      </c>
      <c r="AY311" s="1"/>
    </row>
    <row r="312" spans="1:51" x14ac:dyDescent="0.25">
      <c r="A312"/>
      <c r="J312"/>
      <c r="K312"/>
      <c r="AC312" s="49">
        <v>45460.9544294097</v>
      </c>
      <c r="AD312" s="60">
        <v>45454</v>
      </c>
      <c r="AE312" s="50">
        <v>12.9166666666667</v>
      </c>
      <c r="AF312" s="51">
        <v>24.34</v>
      </c>
      <c r="AG312" s="51">
        <v>60.72</v>
      </c>
      <c r="AH312" s="51">
        <v>615</v>
      </c>
      <c r="AI312" s="51">
        <v>11.3</v>
      </c>
      <c r="AJ312" s="51">
        <v>22</v>
      </c>
      <c r="AK312" s="51">
        <v>278</v>
      </c>
      <c r="AL312" s="51">
        <v>5.3</v>
      </c>
      <c r="AM312" s="51">
        <v>19</v>
      </c>
      <c r="AN312" s="51">
        <v>91</v>
      </c>
      <c r="AO312" s="51">
        <v>83</v>
      </c>
      <c r="AP312" s="51">
        <v>97</v>
      </c>
      <c r="AQ312" s="51">
        <v>200</v>
      </c>
      <c r="AR312" s="51">
        <v>264</v>
      </c>
      <c r="AS312" s="51">
        <v>446</v>
      </c>
      <c r="AT312" s="51">
        <v>765</v>
      </c>
      <c r="AU312" s="51">
        <v>1383</v>
      </c>
      <c r="AV312" s="51">
        <v>1484</v>
      </c>
      <c r="AW312" s="51">
        <v>906</v>
      </c>
      <c r="AX312" s="52">
        <v>1394</v>
      </c>
      <c r="AY312" s="1"/>
    </row>
    <row r="313" spans="1:51" x14ac:dyDescent="0.25">
      <c r="A313"/>
      <c r="J313"/>
      <c r="K313"/>
      <c r="AC313" s="49">
        <v>45460.996125150501</v>
      </c>
      <c r="AD313" s="60">
        <v>45454</v>
      </c>
      <c r="AE313" s="50">
        <v>12.9583333333333</v>
      </c>
      <c r="AF313" s="51">
        <v>24.17</v>
      </c>
      <c r="AG313" s="51">
        <v>59.1</v>
      </c>
      <c r="AH313" s="51">
        <v>595</v>
      </c>
      <c r="AI313" s="51">
        <v>11.5</v>
      </c>
      <c r="AJ313" s="51">
        <v>21.8</v>
      </c>
      <c r="AK313" s="51">
        <v>276</v>
      </c>
      <c r="AL313" s="51">
        <v>5.3</v>
      </c>
      <c r="AM313" s="51">
        <v>19</v>
      </c>
      <c r="AN313" s="51">
        <v>90</v>
      </c>
      <c r="AO313" s="51">
        <v>82</v>
      </c>
      <c r="AP313" s="51">
        <v>0</v>
      </c>
      <c r="AQ313" s="51">
        <v>0</v>
      </c>
      <c r="AR313" s="51">
        <v>0</v>
      </c>
      <c r="AS313" s="51">
        <v>0</v>
      </c>
      <c r="AT313" s="51">
        <v>0</v>
      </c>
      <c r="AU313" s="51">
        <v>0</v>
      </c>
      <c r="AV313" s="51">
        <v>0</v>
      </c>
      <c r="AW313" s="51">
        <v>0</v>
      </c>
      <c r="AX313" s="52">
        <v>0</v>
      </c>
      <c r="AY313" s="1"/>
    </row>
    <row r="314" spans="1:51" x14ac:dyDescent="0.25">
      <c r="A314"/>
      <c r="J314"/>
      <c r="K314"/>
      <c r="AC314" s="49">
        <v>45461.037820879603</v>
      </c>
      <c r="AD314" s="60">
        <v>45461</v>
      </c>
      <c r="AE314" s="50">
        <v>13</v>
      </c>
      <c r="AF314" s="51">
        <v>24.38</v>
      </c>
      <c r="AG314" s="51">
        <v>60.29</v>
      </c>
      <c r="AH314" s="51">
        <v>839</v>
      </c>
      <c r="AI314" s="51">
        <v>11.1</v>
      </c>
      <c r="AJ314" s="51">
        <v>21.8</v>
      </c>
      <c r="AK314" s="51">
        <v>275</v>
      </c>
      <c r="AL314" s="51">
        <v>5.4</v>
      </c>
      <c r="AM314" s="51">
        <v>18</v>
      </c>
      <c r="AN314" s="51">
        <v>89</v>
      </c>
      <c r="AO314" s="51">
        <v>82</v>
      </c>
      <c r="AP314" s="51">
        <v>0</v>
      </c>
      <c r="AQ314" s="51">
        <v>0</v>
      </c>
      <c r="AR314" s="51">
        <v>0</v>
      </c>
      <c r="AS314" s="51">
        <v>0</v>
      </c>
      <c r="AT314" s="51">
        <v>0</v>
      </c>
      <c r="AU314" s="51">
        <v>0</v>
      </c>
      <c r="AV314" s="51">
        <v>0</v>
      </c>
      <c r="AW314" s="51">
        <v>0</v>
      </c>
      <c r="AX314" s="52">
        <v>0</v>
      </c>
      <c r="AY314" s="1"/>
    </row>
    <row r="315" spans="1:51" x14ac:dyDescent="0.25">
      <c r="A315"/>
      <c r="J315"/>
      <c r="K315"/>
      <c r="AC315" s="49">
        <v>45461.079517615697</v>
      </c>
      <c r="AD315" s="60">
        <v>45455</v>
      </c>
      <c r="AE315" s="50">
        <v>13.0416666666667</v>
      </c>
      <c r="AF315" s="51">
        <v>24.21</v>
      </c>
      <c r="AG315" s="51">
        <v>59.7</v>
      </c>
      <c r="AH315" s="51">
        <v>804</v>
      </c>
      <c r="AI315" s="51">
        <v>11.5</v>
      </c>
      <c r="AJ315" s="51">
        <v>21.8</v>
      </c>
      <c r="AK315" s="51">
        <v>275</v>
      </c>
      <c r="AL315" s="51">
        <v>5.4</v>
      </c>
      <c r="AM315" s="51">
        <v>18</v>
      </c>
      <c r="AN315" s="51">
        <v>89</v>
      </c>
      <c r="AO315" s="51">
        <v>82</v>
      </c>
      <c r="AP315" s="51">
        <v>0</v>
      </c>
      <c r="AQ315" s="51">
        <v>0</v>
      </c>
      <c r="AR315" s="51">
        <v>0</v>
      </c>
      <c r="AS315" s="51">
        <v>0</v>
      </c>
      <c r="AT315" s="51">
        <v>0</v>
      </c>
      <c r="AU315" s="51">
        <v>0</v>
      </c>
      <c r="AV315" s="51">
        <v>0</v>
      </c>
      <c r="AW315" s="51">
        <v>0</v>
      </c>
      <c r="AX315" s="52">
        <v>0</v>
      </c>
      <c r="AY315" s="1"/>
    </row>
    <row r="316" spans="1:51" x14ac:dyDescent="0.25">
      <c r="A316"/>
      <c r="J316"/>
      <c r="K316"/>
      <c r="AC316" s="49">
        <v>45461.121213368097</v>
      </c>
      <c r="AD316" s="60">
        <v>45455</v>
      </c>
      <c r="AE316" s="50">
        <v>13.0833333333333</v>
      </c>
      <c r="AF316" s="51">
        <v>24.17</v>
      </c>
      <c r="AG316" s="51">
        <v>61.45</v>
      </c>
      <c r="AH316" s="51">
        <v>825</v>
      </c>
      <c r="AI316" s="51">
        <v>10.8</v>
      </c>
      <c r="AJ316" s="51">
        <v>21.9</v>
      </c>
      <c r="AK316" s="51">
        <v>274</v>
      </c>
      <c r="AL316" s="51">
        <v>5.4</v>
      </c>
      <c r="AM316" s="51">
        <v>18</v>
      </c>
      <c r="AN316" s="51">
        <v>89</v>
      </c>
      <c r="AO316" s="51">
        <v>82</v>
      </c>
      <c r="AP316" s="51">
        <v>0</v>
      </c>
      <c r="AQ316" s="51">
        <v>0</v>
      </c>
      <c r="AR316" s="51">
        <v>0</v>
      </c>
      <c r="AS316" s="51">
        <v>0</v>
      </c>
      <c r="AT316" s="51">
        <v>0</v>
      </c>
      <c r="AU316" s="51">
        <v>0</v>
      </c>
      <c r="AV316" s="51">
        <v>0</v>
      </c>
      <c r="AW316" s="51">
        <v>0</v>
      </c>
      <c r="AX316" s="52">
        <v>0</v>
      </c>
      <c r="AY316" s="1"/>
    </row>
    <row r="317" spans="1:51" x14ac:dyDescent="0.25">
      <c r="A317"/>
      <c r="J317"/>
      <c r="K317"/>
      <c r="AC317" s="49">
        <v>45461.162910023202</v>
      </c>
      <c r="AD317" s="60">
        <v>45455</v>
      </c>
      <c r="AE317" s="50">
        <v>13.125</v>
      </c>
      <c r="AF317" s="51">
        <v>24.18</v>
      </c>
      <c r="AG317" s="51">
        <v>60.33</v>
      </c>
      <c r="AH317" s="51">
        <v>799</v>
      </c>
      <c r="AI317" s="51">
        <v>11</v>
      </c>
      <c r="AJ317" s="51">
        <v>21.9</v>
      </c>
      <c r="AK317" s="51">
        <v>273</v>
      </c>
      <c r="AL317" s="51">
        <v>5.4</v>
      </c>
      <c r="AM317" s="51">
        <v>18</v>
      </c>
      <c r="AN317" s="51">
        <v>88</v>
      </c>
      <c r="AO317" s="51">
        <v>81</v>
      </c>
      <c r="AP317" s="51">
        <v>0</v>
      </c>
      <c r="AQ317" s="51">
        <v>0</v>
      </c>
      <c r="AR317" s="51">
        <v>0</v>
      </c>
      <c r="AS317" s="51">
        <v>0</v>
      </c>
      <c r="AT317" s="51">
        <v>0</v>
      </c>
      <c r="AU317" s="51">
        <v>0</v>
      </c>
      <c r="AV317" s="51">
        <v>0</v>
      </c>
      <c r="AW317" s="51">
        <v>0</v>
      </c>
      <c r="AX317" s="52">
        <v>0</v>
      </c>
      <c r="AY317" s="1"/>
    </row>
    <row r="318" spans="1:51" x14ac:dyDescent="0.25">
      <c r="A318"/>
      <c r="J318"/>
      <c r="K318"/>
      <c r="AC318" s="49">
        <v>45461.2046058333</v>
      </c>
      <c r="AD318" s="60">
        <v>45455</v>
      </c>
      <c r="AE318" s="50">
        <v>13.1666666666667</v>
      </c>
      <c r="AF318" s="51">
        <v>24.05</v>
      </c>
      <c r="AG318" s="51">
        <v>60.81</v>
      </c>
      <c r="AH318" s="51">
        <v>791</v>
      </c>
      <c r="AI318" s="51">
        <v>11.2</v>
      </c>
      <c r="AJ318" s="51">
        <v>21.8</v>
      </c>
      <c r="AK318" s="51">
        <v>272</v>
      </c>
      <c r="AL318" s="51">
        <v>5.5</v>
      </c>
      <c r="AM318" s="51">
        <v>18</v>
      </c>
      <c r="AN318" s="51">
        <v>88</v>
      </c>
      <c r="AO318" s="51">
        <v>81</v>
      </c>
      <c r="AP318" s="51">
        <v>29</v>
      </c>
      <c r="AQ318" s="51">
        <v>47</v>
      </c>
      <c r="AR318" s="51">
        <v>63</v>
      </c>
      <c r="AS318" s="51">
        <v>73</v>
      </c>
      <c r="AT318" s="51">
        <v>71</v>
      </c>
      <c r="AU318" s="51">
        <v>66</v>
      </c>
      <c r="AV318" s="51">
        <v>81</v>
      </c>
      <c r="AW318" s="51">
        <v>116</v>
      </c>
      <c r="AX318" s="52">
        <v>196</v>
      </c>
      <c r="AY318" s="1"/>
    </row>
    <row r="319" spans="1:51" x14ac:dyDescent="0.25">
      <c r="A319"/>
      <c r="J319"/>
      <c r="K319"/>
      <c r="AC319" s="49">
        <v>45461.246301689796</v>
      </c>
      <c r="AD319" s="60">
        <v>45455</v>
      </c>
      <c r="AE319" s="50">
        <v>13.2083333333333</v>
      </c>
      <c r="AF319" s="51">
        <v>24.08</v>
      </c>
      <c r="AG319" s="51">
        <v>62.22</v>
      </c>
      <c r="AH319" s="51">
        <v>802</v>
      </c>
      <c r="AI319" s="51">
        <v>12.3</v>
      </c>
      <c r="AJ319" s="51">
        <v>21.8</v>
      </c>
      <c r="AK319" s="51">
        <v>271</v>
      </c>
      <c r="AL319" s="51">
        <v>5.5</v>
      </c>
      <c r="AM319" s="51">
        <v>18</v>
      </c>
      <c r="AN319" s="51">
        <v>87</v>
      </c>
      <c r="AO319" s="51">
        <v>80</v>
      </c>
      <c r="AP319" s="51">
        <v>337</v>
      </c>
      <c r="AQ319" s="51">
        <v>465</v>
      </c>
      <c r="AR319" s="51">
        <v>614</v>
      </c>
      <c r="AS319" s="51">
        <v>787</v>
      </c>
      <c r="AT319" s="51">
        <v>892</v>
      </c>
      <c r="AU319" s="51">
        <v>940</v>
      </c>
      <c r="AV319" s="51">
        <v>1154</v>
      </c>
      <c r="AW319" s="51">
        <v>1597</v>
      </c>
      <c r="AX319" s="52">
        <v>2465</v>
      </c>
      <c r="AY319" s="1"/>
    </row>
    <row r="320" spans="1:51" x14ac:dyDescent="0.25">
      <c r="A320"/>
      <c r="J320"/>
      <c r="K320"/>
      <c r="AC320" s="49">
        <v>45461.287998576401</v>
      </c>
      <c r="AD320" s="60">
        <v>45455</v>
      </c>
      <c r="AE320" s="50">
        <v>13.25</v>
      </c>
      <c r="AF320" s="51">
        <v>24.22</v>
      </c>
      <c r="AG320" s="51">
        <v>61.92</v>
      </c>
      <c r="AH320" s="51">
        <v>830</v>
      </c>
      <c r="AI320" s="51">
        <v>12</v>
      </c>
      <c r="AJ320" s="51">
        <v>21.9</v>
      </c>
      <c r="AK320" s="51">
        <v>270</v>
      </c>
      <c r="AL320" s="51">
        <v>5.5</v>
      </c>
      <c r="AM320" s="51">
        <v>17</v>
      </c>
      <c r="AN320" s="51">
        <v>87</v>
      </c>
      <c r="AO320" s="51">
        <v>80</v>
      </c>
      <c r="AP320" s="51">
        <v>372</v>
      </c>
      <c r="AQ320" s="51">
        <v>522</v>
      </c>
      <c r="AR320" s="51">
        <v>669</v>
      </c>
      <c r="AS320" s="51">
        <v>873</v>
      </c>
      <c r="AT320" s="51">
        <v>994</v>
      </c>
      <c r="AU320" s="51">
        <v>1045</v>
      </c>
      <c r="AV320" s="51">
        <v>1258</v>
      </c>
      <c r="AW320" s="51">
        <v>1658</v>
      </c>
      <c r="AX320" s="52">
        <v>2576</v>
      </c>
      <c r="AY320" s="1"/>
    </row>
    <row r="321" spans="1:51" x14ac:dyDescent="0.25">
      <c r="A321"/>
      <c r="J321"/>
      <c r="K321"/>
      <c r="AC321" s="49">
        <v>45461.329694432898</v>
      </c>
      <c r="AD321" s="60">
        <v>45455</v>
      </c>
      <c r="AE321" s="50">
        <v>13.2916666666667</v>
      </c>
      <c r="AF321" s="51">
        <v>24.22</v>
      </c>
      <c r="AG321" s="51">
        <v>62.99</v>
      </c>
      <c r="AH321" s="51">
        <v>745</v>
      </c>
      <c r="AI321" s="51">
        <v>10.6</v>
      </c>
      <c r="AJ321" s="51">
        <v>21.9</v>
      </c>
      <c r="AK321" s="51">
        <v>268</v>
      </c>
      <c r="AL321" s="51">
        <v>5.5</v>
      </c>
      <c r="AM321" s="51">
        <v>17</v>
      </c>
      <c r="AN321" s="51">
        <v>86</v>
      </c>
      <c r="AO321" s="51">
        <v>79</v>
      </c>
      <c r="AP321" s="51">
        <v>969</v>
      </c>
      <c r="AQ321" s="51">
        <v>1363</v>
      </c>
      <c r="AR321" s="51">
        <v>1810</v>
      </c>
      <c r="AS321" s="51">
        <v>2301</v>
      </c>
      <c r="AT321" s="51">
        <v>2647</v>
      </c>
      <c r="AU321" s="51">
        <v>2770</v>
      </c>
      <c r="AV321" s="51">
        <v>3269</v>
      </c>
      <c r="AW321" s="51">
        <v>4190</v>
      </c>
      <c r="AX321" s="52">
        <v>6829</v>
      </c>
      <c r="AY321" s="1"/>
    </row>
    <row r="322" spans="1:51" x14ac:dyDescent="0.25">
      <c r="A322"/>
      <c r="J322"/>
      <c r="K322"/>
      <c r="AC322" s="49">
        <v>45461.371391145803</v>
      </c>
      <c r="AD322" s="60">
        <v>45455</v>
      </c>
      <c r="AE322" s="50">
        <v>13.3333333333333</v>
      </c>
      <c r="AF322" s="51">
        <v>25.27</v>
      </c>
      <c r="AG322" s="51">
        <v>62.65</v>
      </c>
      <c r="AH322" s="51">
        <v>1057</v>
      </c>
      <c r="AI322" s="51">
        <v>10.4</v>
      </c>
      <c r="AJ322" s="51">
        <v>22.1</v>
      </c>
      <c r="AK322" s="51">
        <v>267</v>
      </c>
      <c r="AL322" s="51">
        <v>5.6</v>
      </c>
      <c r="AM322" s="51">
        <v>17</v>
      </c>
      <c r="AN322" s="51">
        <v>86</v>
      </c>
      <c r="AO322" s="51">
        <v>78</v>
      </c>
      <c r="AP322" s="51">
        <v>6792</v>
      </c>
      <c r="AQ322" s="51">
        <v>12400</v>
      </c>
      <c r="AR322" s="51">
        <v>17444</v>
      </c>
      <c r="AS322" s="51">
        <v>15610</v>
      </c>
      <c r="AT322" s="51">
        <v>20087</v>
      </c>
      <c r="AU322" s="51">
        <v>14446</v>
      </c>
      <c r="AV322" s="51">
        <v>39534</v>
      </c>
      <c r="AW322" s="51">
        <v>41157</v>
      </c>
      <c r="AX322" s="52">
        <v>65535</v>
      </c>
      <c r="AY322" s="1"/>
    </row>
    <row r="323" spans="1:51" x14ac:dyDescent="0.25">
      <c r="A323"/>
      <c r="J323"/>
      <c r="K323"/>
      <c r="AC323" s="49">
        <v>45461.413086921297</v>
      </c>
      <c r="AD323" s="60">
        <v>45455</v>
      </c>
      <c r="AE323" s="50">
        <v>13.375</v>
      </c>
      <c r="AF323" s="51">
        <v>25.99</v>
      </c>
      <c r="AG323" s="51">
        <v>61.06</v>
      </c>
      <c r="AH323" s="51">
        <v>830</v>
      </c>
      <c r="AI323" s="51">
        <v>9.6</v>
      </c>
      <c r="AJ323" s="51">
        <v>22.7</v>
      </c>
      <c r="AK323" s="51">
        <v>265</v>
      </c>
      <c r="AL323" s="51">
        <v>5.7</v>
      </c>
      <c r="AM323" s="51">
        <v>16</v>
      </c>
      <c r="AN323" s="51">
        <v>85</v>
      </c>
      <c r="AO323" s="51">
        <v>77</v>
      </c>
      <c r="AP323" s="51">
        <v>3122</v>
      </c>
      <c r="AQ323" s="51">
        <v>7042</v>
      </c>
      <c r="AR323" s="51">
        <v>10966</v>
      </c>
      <c r="AS323" s="51">
        <v>7483</v>
      </c>
      <c r="AT323" s="51">
        <v>11611</v>
      </c>
      <c r="AU323" s="51">
        <v>4880</v>
      </c>
      <c r="AV323" s="51">
        <v>18777</v>
      </c>
      <c r="AW323" s="51">
        <v>20729</v>
      </c>
      <c r="AX323" s="52">
        <v>65535</v>
      </c>
      <c r="AY323" s="1"/>
    </row>
    <row r="324" spans="1:51" x14ac:dyDescent="0.25">
      <c r="A324"/>
      <c r="J324"/>
      <c r="K324"/>
      <c r="AC324" s="49">
        <v>45461.454783958303</v>
      </c>
      <c r="AD324" s="60">
        <v>45455</v>
      </c>
      <c r="AE324" s="50">
        <v>13.4166666666667</v>
      </c>
      <c r="AF324" s="51">
        <v>25.7</v>
      </c>
      <c r="AG324" s="51">
        <v>58.45</v>
      </c>
      <c r="AH324" s="51">
        <v>583</v>
      </c>
      <c r="AI324" s="51">
        <v>9.6</v>
      </c>
      <c r="AJ324" s="51">
        <v>23.1</v>
      </c>
      <c r="AK324" s="51">
        <v>261</v>
      </c>
      <c r="AL324" s="51">
        <v>5.7</v>
      </c>
      <c r="AM324" s="51">
        <v>16</v>
      </c>
      <c r="AN324" s="51">
        <v>83</v>
      </c>
      <c r="AO324" s="51">
        <v>75</v>
      </c>
      <c r="AP324" s="51">
        <v>4700</v>
      </c>
      <c r="AQ324" s="51">
        <v>8977</v>
      </c>
      <c r="AR324" s="51">
        <v>13862</v>
      </c>
      <c r="AS324" s="51">
        <v>10599</v>
      </c>
      <c r="AT324" s="51">
        <v>15250</v>
      </c>
      <c r="AU324" s="51">
        <v>8556</v>
      </c>
      <c r="AV324" s="51">
        <v>28096</v>
      </c>
      <c r="AW324" s="51">
        <v>27054</v>
      </c>
      <c r="AX324" s="52">
        <v>65535</v>
      </c>
      <c r="AY324" s="1"/>
    </row>
    <row r="325" spans="1:51" x14ac:dyDescent="0.25">
      <c r="A325"/>
      <c r="J325"/>
      <c r="K325"/>
      <c r="AC325" s="49">
        <v>45461.496480011599</v>
      </c>
      <c r="AD325" s="60">
        <v>45455</v>
      </c>
      <c r="AE325" s="50">
        <v>13.4583333333333</v>
      </c>
      <c r="AF325" s="51">
        <v>25.62</v>
      </c>
      <c r="AG325" s="51">
        <v>58.07</v>
      </c>
      <c r="AH325" s="51">
        <v>481</v>
      </c>
      <c r="AI325" s="51">
        <v>9.8000000000000007</v>
      </c>
      <c r="AJ325" s="51">
        <v>23.3</v>
      </c>
      <c r="AK325" s="51">
        <v>258</v>
      </c>
      <c r="AL325" s="51">
        <v>5.9</v>
      </c>
      <c r="AM325" s="51">
        <v>15</v>
      </c>
      <c r="AN325" s="51">
        <v>81</v>
      </c>
      <c r="AO325" s="51">
        <v>74</v>
      </c>
      <c r="AP325" s="51">
        <v>4042</v>
      </c>
      <c r="AQ325" s="51">
        <v>8020</v>
      </c>
      <c r="AR325" s="51">
        <v>13126</v>
      </c>
      <c r="AS325" s="51">
        <v>9034</v>
      </c>
      <c r="AT325" s="51">
        <v>13260</v>
      </c>
      <c r="AU325" s="51">
        <v>6552</v>
      </c>
      <c r="AV325" s="51">
        <v>27125</v>
      </c>
      <c r="AW325" s="51">
        <v>23557</v>
      </c>
      <c r="AX325" s="52">
        <v>65535</v>
      </c>
      <c r="AY325" s="1"/>
    </row>
    <row r="326" spans="1:51" x14ac:dyDescent="0.25">
      <c r="A326"/>
      <c r="J326"/>
      <c r="K326"/>
      <c r="AC326" s="49">
        <v>45461.538175902802</v>
      </c>
      <c r="AD326" s="60">
        <v>45455</v>
      </c>
      <c r="AE326" s="50">
        <v>13.5</v>
      </c>
      <c r="AF326" s="51">
        <v>25.53</v>
      </c>
      <c r="AG326" s="51">
        <v>58.46</v>
      </c>
      <c r="AH326" s="51">
        <v>462</v>
      </c>
      <c r="AI326" s="51">
        <v>8.8000000000000007</v>
      </c>
      <c r="AJ326" s="51">
        <v>23.4</v>
      </c>
      <c r="AK326" s="51">
        <v>255</v>
      </c>
      <c r="AL326" s="51">
        <v>6</v>
      </c>
      <c r="AM326" s="51">
        <v>14</v>
      </c>
      <c r="AN326" s="51">
        <v>80</v>
      </c>
      <c r="AO326" s="51">
        <v>72</v>
      </c>
      <c r="AP326" s="51">
        <v>3902</v>
      </c>
      <c r="AQ326" s="51">
        <v>7756</v>
      </c>
      <c r="AR326" s="51">
        <v>13620</v>
      </c>
      <c r="AS326" s="51">
        <v>8241</v>
      </c>
      <c r="AT326" s="51">
        <v>13248</v>
      </c>
      <c r="AU326" s="51">
        <v>5552</v>
      </c>
      <c r="AV326" s="51">
        <v>26224</v>
      </c>
      <c r="AW326" s="51">
        <v>22043</v>
      </c>
      <c r="AX326" s="52">
        <v>65535</v>
      </c>
      <c r="AY326" s="1"/>
    </row>
    <row r="327" spans="1:51" x14ac:dyDescent="0.25">
      <c r="A327"/>
      <c r="J327"/>
      <c r="K327"/>
      <c r="AC327" s="49">
        <v>45461.579872812501</v>
      </c>
      <c r="AD327" s="60">
        <v>45455</v>
      </c>
      <c r="AE327" s="50">
        <v>13.5416666666667</v>
      </c>
      <c r="AF327" s="51">
        <v>25.47</v>
      </c>
      <c r="AG327" s="51">
        <v>57.87</v>
      </c>
      <c r="AH327" s="51">
        <v>438</v>
      </c>
      <c r="AI327" s="51">
        <v>8.4</v>
      </c>
      <c r="AJ327" s="51">
        <v>23.4</v>
      </c>
      <c r="AK327" s="51">
        <v>252</v>
      </c>
      <c r="AL327" s="51">
        <v>6.1</v>
      </c>
      <c r="AM327" s="51">
        <v>14</v>
      </c>
      <c r="AN327" s="51">
        <v>78</v>
      </c>
      <c r="AO327" s="51">
        <v>71</v>
      </c>
      <c r="AP327" s="51">
        <v>4344</v>
      </c>
      <c r="AQ327" s="51">
        <v>7771</v>
      </c>
      <c r="AR327" s="51">
        <v>17172</v>
      </c>
      <c r="AS327" s="51">
        <v>8480</v>
      </c>
      <c r="AT327" s="51">
        <v>21494</v>
      </c>
      <c r="AU327" s="51">
        <v>5556</v>
      </c>
      <c r="AV327" s="51">
        <v>26602</v>
      </c>
      <c r="AW327" s="51">
        <v>22113</v>
      </c>
      <c r="AX327" s="52">
        <v>65535</v>
      </c>
      <c r="AY327" s="1"/>
    </row>
    <row r="328" spans="1:51" x14ac:dyDescent="0.25">
      <c r="A328"/>
      <c r="J328"/>
      <c r="K328"/>
      <c r="AC328" s="49">
        <v>45461.621568807903</v>
      </c>
      <c r="AD328" s="60">
        <v>45455</v>
      </c>
      <c r="AE328" s="50">
        <v>13.5833333333333</v>
      </c>
      <c r="AF328" s="51">
        <v>25.47</v>
      </c>
      <c r="AG328" s="51">
        <v>56.25</v>
      </c>
      <c r="AH328" s="51">
        <v>416</v>
      </c>
      <c r="AI328" s="51">
        <v>8.8000000000000007</v>
      </c>
      <c r="AJ328" s="51">
        <v>23.4</v>
      </c>
      <c r="AK328" s="51">
        <v>251</v>
      </c>
      <c r="AL328" s="51">
        <v>6.2</v>
      </c>
      <c r="AM328" s="51">
        <v>13</v>
      </c>
      <c r="AN328" s="51">
        <v>78</v>
      </c>
      <c r="AO328" s="51">
        <v>70</v>
      </c>
      <c r="AP328" s="51">
        <v>4765</v>
      </c>
      <c r="AQ328" s="51">
        <v>8155</v>
      </c>
      <c r="AR328" s="51">
        <v>25554</v>
      </c>
      <c r="AS328" s="51">
        <v>8783</v>
      </c>
      <c r="AT328" s="51">
        <v>22203</v>
      </c>
      <c r="AU328" s="51">
        <v>5824</v>
      </c>
      <c r="AV328" s="51">
        <v>26871</v>
      </c>
      <c r="AW328" s="51">
        <v>22863</v>
      </c>
      <c r="AX328" s="52">
        <v>65535</v>
      </c>
      <c r="AY328" s="1"/>
    </row>
    <row r="329" spans="1:51" x14ac:dyDescent="0.25">
      <c r="A329"/>
      <c r="J329"/>
      <c r="K329"/>
      <c r="AC329" s="49">
        <v>45461.663265694398</v>
      </c>
      <c r="AD329" s="60">
        <v>45455</v>
      </c>
      <c r="AE329" s="50">
        <v>13.625</v>
      </c>
      <c r="AF329" s="51">
        <v>26.45</v>
      </c>
      <c r="AG329" s="51">
        <v>53.18</v>
      </c>
      <c r="AH329" s="51">
        <v>442</v>
      </c>
      <c r="AI329" s="51">
        <v>8</v>
      </c>
      <c r="AJ329" s="51">
        <v>23.5</v>
      </c>
      <c r="AK329" s="51">
        <v>249</v>
      </c>
      <c r="AL329" s="51">
        <v>6.4</v>
      </c>
      <c r="AM329" s="51">
        <v>13</v>
      </c>
      <c r="AN329" s="51">
        <v>77</v>
      </c>
      <c r="AO329" s="51">
        <v>69</v>
      </c>
      <c r="AP329" s="51">
        <v>5241</v>
      </c>
      <c r="AQ329" s="51">
        <v>8770</v>
      </c>
      <c r="AR329" s="51">
        <v>32367</v>
      </c>
      <c r="AS329" s="51">
        <v>9639</v>
      </c>
      <c r="AT329" s="51">
        <v>23074</v>
      </c>
      <c r="AU329" s="51">
        <v>6698</v>
      </c>
      <c r="AV329" s="51">
        <v>27913</v>
      </c>
      <c r="AW329" s="51">
        <v>23879</v>
      </c>
      <c r="AX329" s="52">
        <v>65535</v>
      </c>
      <c r="AY329" s="1"/>
    </row>
    <row r="330" spans="1:51" x14ac:dyDescent="0.25">
      <c r="A330"/>
      <c r="J330"/>
      <c r="K330"/>
      <c r="AC330" s="49">
        <v>45461.704961701398</v>
      </c>
      <c r="AD330" s="60">
        <v>45455</v>
      </c>
      <c r="AE330" s="50">
        <v>13.6666666666667</v>
      </c>
      <c r="AF330" s="51">
        <v>26.98</v>
      </c>
      <c r="AG330" s="51">
        <v>49.88</v>
      </c>
      <c r="AH330" s="51">
        <v>428</v>
      </c>
      <c r="AI330" s="51">
        <v>8.9</v>
      </c>
      <c r="AJ330" s="51">
        <v>23.8</v>
      </c>
      <c r="AK330" s="51">
        <v>248</v>
      </c>
      <c r="AL330" s="51">
        <v>6.5</v>
      </c>
      <c r="AM330" s="51">
        <v>13</v>
      </c>
      <c r="AN330" s="51">
        <v>76</v>
      </c>
      <c r="AO330" s="51">
        <v>69</v>
      </c>
      <c r="AP330" s="51">
        <v>5165</v>
      </c>
      <c r="AQ330" s="51">
        <v>8537</v>
      </c>
      <c r="AR330" s="51">
        <v>34037</v>
      </c>
      <c r="AS330" s="51">
        <v>9202</v>
      </c>
      <c r="AT330" s="51">
        <v>22704</v>
      </c>
      <c r="AU330" s="51">
        <v>6381</v>
      </c>
      <c r="AV330" s="51">
        <v>27380</v>
      </c>
      <c r="AW330" s="51">
        <v>23695</v>
      </c>
      <c r="AX330" s="52">
        <v>65535</v>
      </c>
    </row>
    <row r="331" spans="1:51" x14ac:dyDescent="0.25">
      <c r="A331"/>
      <c r="J331"/>
      <c r="K331"/>
      <c r="AC331" s="49">
        <v>45461.746658645803</v>
      </c>
      <c r="AD331" s="60">
        <v>45455</v>
      </c>
      <c r="AE331" s="50">
        <v>13.7083333333333</v>
      </c>
      <c r="AF331" s="51">
        <v>27.62</v>
      </c>
      <c r="AG331" s="51">
        <v>48.01</v>
      </c>
      <c r="AH331" s="51">
        <v>438</v>
      </c>
      <c r="AI331" s="51">
        <v>61.3</v>
      </c>
      <c r="AJ331" s="51">
        <v>25.2</v>
      </c>
      <c r="AK331" s="51">
        <v>676</v>
      </c>
      <c r="AL331" s="51">
        <v>5.0999999999999996</v>
      </c>
      <c r="AM331" s="51">
        <v>102</v>
      </c>
      <c r="AN331" s="51">
        <v>283</v>
      </c>
      <c r="AO331" s="51">
        <v>277</v>
      </c>
      <c r="AP331" s="51">
        <v>5990</v>
      </c>
      <c r="AQ331" s="51">
        <v>10642</v>
      </c>
      <c r="AR331" s="51">
        <v>54716</v>
      </c>
      <c r="AS331" s="51">
        <v>10600</v>
      </c>
      <c r="AT331" s="51">
        <v>24846</v>
      </c>
      <c r="AU331" s="51">
        <v>6845</v>
      </c>
      <c r="AV331" s="51">
        <v>27959</v>
      </c>
      <c r="AW331" s="51">
        <v>23643</v>
      </c>
      <c r="AX331" s="52">
        <v>65535</v>
      </c>
    </row>
    <row r="332" spans="1:51" x14ac:dyDescent="0.25">
      <c r="A332"/>
      <c r="J332"/>
      <c r="K332"/>
      <c r="AC332" s="49">
        <v>45461.788354687502</v>
      </c>
      <c r="AD332" s="60">
        <v>45455</v>
      </c>
      <c r="AE332" s="50">
        <v>13.75</v>
      </c>
      <c r="AF332" s="51">
        <v>26.53</v>
      </c>
      <c r="AG332" s="51">
        <v>50.81</v>
      </c>
      <c r="AH332" s="51">
        <v>406</v>
      </c>
      <c r="AI332" s="51">
        <v>60.5</v>
      </c>
      <c r="AJ332" s="51">
        <v>24.5</v>
      </c>
      <c r="AK332" s="51">
        <v>699</v>
      </c>
      <c r="AL332" s="51">
        <v>4.8</v>
      </c>
      <c r="AM332" s="51">
        <v>107</v>
      </c>
      <c r="AN332" s="51">
        <v>294</v>
      </c>
      <c r="AO332" s="51">
        <v>288</v>
      </c>
      <c r="AP332" s="51">
        <v>5946</v>
      </c>
      <c r="AQ332" s="51">
        <v>10012</v>
      </c>
      <c r="AR332" s="51">
        <v>56852</v>
      </c>
      <c r="AS332" s="51">
        <v>10101</v>
      </c>
      <c r="AT332" s="51">
        <v>24384</v>
      </c>
      <c r="AU332" s="51">
        <v>6225</v>
      </c>
      <c r="AV332" s="51">
        <v>27160</v>
      </c>
      <c r="AW332" s="51">
        <v>22508</v>
      </c>
      <c r="AX332" s="52">
        <v>65535</v>
      </c>
    </row>
    <row r="333" spans="1:51" x14ac:dyDescent="0.25">
      <c r="A333"/>
      <c r="J333"/>
      <c r="K333"/>
      <c r="AC333" s="49">
        <v>45461.8300507639</v>
      </c>
      <c r="AD333" s="60">
        <v>45455</v>
      </c>
      <c r="AE333" s="50">
        <v>13.7916666666667</v>
      </c>
      <c r="AF333" s="51">
        <v>26.28</v>
      </c>
      <c r="AG333" s="51">
        <v>52.76</v>
      </c>
      <c r="AH333" s="51">
        <v>401</v>
      </c>
      <c r="AI333" s="51">
        <v>58.7</v>
      </c>
      <c r="AJ333" s="51">
        <v>24</v>
      </c>
      <c r="AK333" s="51">
        <v>710</v>
      </c>
      <c r="AL333" s="51">
        <v>4.8</v>
      </c>
      <c r="AM333" s="51">
        <v>109</v>
      </c>
      <c r="AN333" s="51">
        <v>299</v>
      </c>
      <c r="AO333" s="51">
        <v>293</v>
      </c>
      <c r="AP333" s="51">
        <v>5272</v>
      </c>
      <c r="AQ333" s="51">
        <v>8937</v>
      </c>
      <c r="AR333" s="51">
        <v>54908</v>
      </c>
      <c r="AS333" s="51">
        <v>8596</v>
      </c>
      <c r="AT333" s="51">
        <v>22719</v>
      </c>
      <c r="AU333" s="51">
        <v>4437</v>
      </c>
      <c r="AV333" s="51">
        <v>25007</v>
      </c>
      <c r="AW333" s="51">
        <v>19450</v>
      </c>
      <c r="AX333" s="52">
        <v>65535</v>
      </c>
    </row>
    <row r="334" spans="1:51" x14ac:dyDescent="0.25">
      <c r="A334"/>
      <c r="J334"/>
      <c r="K334"/>
      <c r="AC334" s="49">
        <v>45461.871030092603</v>
      </c>
      <c r="AD334" s="60">
        <v>45455</v>
      </c>
      <c r="AE334" s="50">
        <v>13.8333333333333</v>
      </c>
      <c r="AF334" s="51">
        <v>25.14</v>
      </c>
      <c r="AG334" s="51">
        <v>52.21</v>
      </c>
      <c r="AH334" s="51">
        <v>473</v>
      </c>
      <c r="AI334" s="51">
        <v>11.8</v>
      </c>
      <c r="AJ334" s="51">
        <v>22.6</v>
      </c>
      <c r="AK334" s="51">
        <v>282</v>
      </c>
      <c r="AL334" s="51">
        <v>5.2</v>
      </c>
      <c r="AM334" s="51">
        <v>20</v>
      </c>
      <c r="AN334" s="51">
        <v>93</v>
      </c>
      <c r="AO334" s="51">
        <v>85</v>
      </c>
      <c r="AP334" s="51">
        <v>23</v>
      </c>
      <c r="AQ334" s="51">
        <v>38</v>
      </c>
      <c r="AR334" s="51">
        <v>49</v>
      </c>
      <c r="AS334" s="51">
        <v>57</v>
      </c>
      <c r="AT334" s="51">
        <v>51</v>
      </c>
      <c r="AU334" s="51">
        <v>47</v>
      </c>
      <c r="AV334" s="51">
        <v>63</v>
      </c>
      <c r="AW334" s="51">
        <v>94</v>
      </c>
      <c r="AX334" s="52">
        <v>178</v>
      </c>
    </row>
    <row r="335" spans="1:51" x14ac:dyDescent="0.25">
      <c r="A335"/>
      <c r="J335"/>
      <c r="K335"/>
      <c r="AC335" s="49">
        <v>45461.912731481498</v>
      </c>
      <c r="AD335" s="60">
        <v>45455</v>
      </c>
      <c r="AE335" s="50">
        <v>13.875</v>
      </c>
      <c r="AF335" s="51">
        <v>24.52</v>
      </c>
      <c r="AG335" s="51">
        <v>53.55</v>
      </c>
      <c r="AH335" s="51">
        <v>495</v>
      </c>
      <c r="AI335" s="51">
        <v>12.3</v>
      </c>
      <c r="AJ335" s="51">
        <v>22.2</v>
      </c>
      <c r="AK335" s="51">
        <v>280</v>
      </c>
      <c r="AL335" s="51">
        <v>5.3</v>
      </c>
      <c r="AM335" s="51">
        <v>20</v>
      </c>
      <c r="AN335" s="51">
        <v>92</v>
      </c>
      <c r="AO335" s="51">
        <v>84</v>
      </c>
      <c r="AP335" s="51">
        <v>110</v>
      </c>
      <c r="AQ335" s="51">
        <v>223</v>
      </c>
      <c r="AR335" s="51">
        <v>278</v>
      </c>
      <c r="AS335" s="51">
        <v>508</v>
      </c>
      <c r="AT335" s="51">
        <v>865</v>
      </c>
      <c r="AU335" s="51">
        <v>1575</v>
      </c>
      <c r="AV335" s="51">
        <v>1688</v>
      </c>
      <c r="AW335" s="51">
        <v>1023</v>
      </c>
      <c r="AX335" s="52">
        <v>1612</v>
      </c>
    </row>
    <row r="336" spans="1:51" x14ac:dyDescent="0.25">
      <c r="A336"/>
      <c r="J336"/>
      <c r="K336"/>
      <c r="AC336" s="49">
        <v>45461.954421296301</v>
      </c>
      <c r="AD336" s="60">
        <v>45455</v>
      </c>
      <c r="AE336" s="50">
        <v>13.9166666666667</v>
      </c>
      <c r="AF336" s="51">
        <v>24.34</v>
      </c>
      <c r="AG336" s="51">
        <v>60.72</v>
      </c>
      <c r="AH336" s="51">
        <v>615</v>
      </c>
      <c r="AI336" s="51">
        <v>11.3</v>
      </c>
      <c r="AJ336" s="51">
        <v>22</v>
      </c>
      <c r="AK336" s="51">
        <v>278</v>
      </c>
      <c r="AL336" s="51">
        <v>5.3</v>
      </c>
      <c r="AM336" s="51">
        <v>19</v>
      </c>
      <c r="AN336" s="51">
        <v>91</v>
      </c>
      <c r="AO336" s="51">
        <v>83</v>
      </c>
      <c r="AP336" s="51">
        <v>97</v>
      </c>
      <c r="AQ336" s="51">
        <v>200</v>
      </c>
      <c r="AR336" s="51">
        <v>264</v>
      </c>
      <c r="AS336" s="51">
        <v>446</v>
      </c>
      <c r="AT336" s="51">
        <v>765</v>
      </c>
      <c r="AU336" s="51">
        <v>1383</v>
      </c>
      <c r="AV336" s="51">
        <v>1484</v>
      </c>
      <c r="AW336" s="51">
        <v>906</v>
      </c>
      <c r="AX336" s="52">
        <v>1394</v>
      </c>
    </row>
    <row r="337" spans="1:50" x14ac:dyDescent="0.25">
      <c r="A337"/>
      <c r="J337"/>
      <c r="K337"/>
      <c r="AC337" s="49">
        <v>45461.996122685203</v>
      </c>
      <c r="AD337" s="60">
        <v>45455</v>
      </c>
      <c r="AE337" s="50">
        <v>13.9583333333333</v>
      </c>
      <c r="AF337" s="51">
        <v>24.17</v>
      </c>
      <c r="AG337" s="51">
        <v>59.1</v>
      </c>
      <c r="AH337" s="51">
        <v>595</v>
      </c>
      <c r="AI337" s="51">
        <v>11.5</v>
      </c>
      <c r="AJ337" s="51">
        <v>21.8</v>
      </c>
      <c r="AK337" s="51">
        <v>276</v>
      </c>
      <c r="AL337" s="51">
        <v>5.3</v>
      </c>
      <c r="AM337" s="51">
        <v>19</v>
      </c>
      <c r="AN337" s="51">
        <v>90</v>
      </c>
      <c r="AO337" s="51">
        <v>82</v>
      </c>
      <c r="AP337" s="51">
        <v>0</v>
      </c>
      <c r="AQ337" s="51">
        <v>0</v>
      </c>
      <c r="AR337" s="51">
        <v>0</v>
      </c>
      <c r="AS337" s="51">
        <v>0</v>
      </c>
      <c r="AT337" s="51">
        <v>0</v>
      </c>
      <c r="AU337" s="51">
        <v>0</v>
      </c>
      <c r="AV337" s="51">
        <v>0</v>
      </c>
      <c r="AW337" s="51">
        <v>0</v>
      </c>
      <c r="AX337" s="52">
        <v>0</v>
      </c>
    </row>
    <row r="338" spans="1:50" x14ac:dyDescent="0.25">
      <c r="A338"/>
      <c r="J338"/>
      <c r="K338"/>
      <c r="AC338" s="49">
        <v>45462.001006944498</v>
      </c>
      <c r="AD338" s="60">
        <v>45462</v>
      </c>
      <c r="AE338" s="50">
        <v>14</v>
      </c>
      <c r="AF338" s="51">
        <v>24.12</v>
      </c>
      <c r="AG338" s="51">
        <v>61.94</v>
      </c>
      <c r="AH338" s="51">
        <v>653</v>
      </c>
      <c r="AI338" s="51">
        <v>74.400000000000006</v>
      </c>
      <c r="AJ338" s="51">
        <v>22.1</v>
      </c>
      <c r="AK338" s="51">
        <v>1014</v>
      </c>
      <c r="AL338" s="51">
        <v>5.4</v>
      </c>
      <c r="AM338" s="51">
        <v>173</v>
      </c>
      <c r="AN338" s="51">
        <v>445</v>
      </c>
      <c r="AO338" s="51">
        <v>441</v>
      </c>
      <c r="AP338" s="51">
        <v>0</v>
      </c>
      <c r="AQ338" s="51">
        <v>0</v>
      </c>
      <c r="AR338" s="51">
        <v>0</v>
      </c>
      <c r="AS338" s="51">
        <v>0</v>
      </c>
      <c r="AT338" s="51">
        <v>0</v>
      </c>
      <c r="AU338" s="51">
        <v>0</v>
      </c>
      <c r="AV338" s="51">
        <v>0</v>
      </c>
      <c r="AW338" s="51">
        <v>0</v>
      </c>
      <c r="AX338" s="52">
        <v>0</v>
      </c>
    </row>
    <row r="339" spans="1:50" x14ac:dyDescent="0.25">
      <c r="A339"/>
      <c r="J339"/>
      <c r="K339"/>
      <c r="AC339" s="49">
        <v>45462.042708333298</v>
      </c>
      <c r="AD339" s="60">
        <v>45456</v>
      </c>
      <c r="AE339" s="50">
        <v>14.0416666666667</v>
      </c>
      <c r="AF339" s="51">
        <v>24.27</v>
      </c>
      <c r="AG339" s="51">
        <v>62.11</v>
      </c>
      <c r="AH339" s="51">
        <v>693</v>
      </c>
      <c r="AI339" s="51">
        <v>77.7</v>
      </c>
      <c r="AJ339" s="51">
        <v>22.8</v>
      </c>
      <c r="AK339" s="51">
        <v>1010</v>
      </c>
      <c r="AL339" s="51">
        <v>5.5</v>
      </c>
      <c r="AM339" s="51">
        <v>172</v>
      </c>
      <c r="AN339" s="51">
        <v>443</v>
      </c>
      <c r="AO339" s="51">
        <v>439</v>
      </c>
      <c r="AP339" s="51">
        <v>0</v>
      </c>
      <c r="AQ339" s="51">
        <v>0</v>
      </c>
      <c r="AR339" s="51">
        <v>0</v>
      </c>
      <c r="AS339" s="51">
        <v>0</v>
      </c>
      <c r="AT339" s="51">
        <v>0</v>
      </c>
      <c r="AU339" s="51">
        <v>0</v>
      </c>
      <c r="AV339" s="51">
        <v>0</v>
      </c>
      <c r="AW339" s="51">
        <v>0</v>
      </c>
      <c r="AX339" s="52">
        <v>0</v>
      </c>
    </row>
    <row r="340" spans="1:50" x14ac:dyDescent="0.25">
      <c r="A340"/>
      <c r="J340"/>
      <c r="K340"/>
      <c r="AC340" s="49">
        <v>45462.0844097222</v>
      </c>
      <c r="AD340" s="60">
        <v>45456</v>
      </c>
      <c r="AE340" s="50">
        <v>14.0833333333333</v>
      </c>
      <c r="AF340" s="51">
        <v>24.27</v>
      </c>
      <c r="AG340" s="51">
        <v>61.52</v>
      </c>
      <c r="AH340" s="51">
        <v>669</v>
      </c>
      <c r="AI340" s="51">
        <v>77.7</v>
      </c>
      <c r="AJ340" s="51">
        <v>22.7</v>
      </c>
      <c r="AK340" s="51">
        <v>1005</v>
      </c>
      <c r="AL340" s="51">
        <v>5.5</v>
      </c>
      <c r="AM340" s="51">
        <v>171</v>
      </c>
      <c r="AN340" s="51">
        <v>441</v>
      </c>
      <c r="AO340" s="51">
        <v>436</v>
      </c>
      <c r="AP340" s="51">
        <v>0</v>
      </c>
      <c r="AQ340" s="51">
        <v>0</v>
      </c>
      <c r="AR340" s="51">
        <v>0</v>
      </c>
      <c r="AS340" s="51">
        <v>0</v>
      </c>
      <c r="AT340" s="51">
        <v>0</v>
      </c>
      <c r="AU340" s="51">
        <v>0</v>
      </c>
      <c r="AV340" s="51">
        <v>0</v>
      </c>
      <c r="AW340" s="51">
        <v>0</v>
      </c>
      <c r="AX340" s="52">
        <v>0</v>
      </c>
    </row>
    <row r="341" spans="1:50" x14ac:dyDescent="0.25">
      <c r="A341"/>
      <c r="J341"/>
      <c r="K341"/>
      <c r="AC341" s="49">
        <v>45462.126099537003</v>
      </c>
      <c r="AD341" s="60">
        <v>45456</v>
      </c>
      <c r="AE341" s="50">
        <v>14.125</v>
      </c>
      <c r="AF341" s="51">
        <v>24.16</v>
      </c>
      <c r="AG341" s="51">
        <v>58.37</v>
      </c>
      <c r="AH341" s="51">
        <v>643</v>
      </c>
      <c r="AI341" s="51">
        <v>74.3</v>
      </c>
      <c r="AJ341" s="51">
        <v>22.5</v>
      </c>
      <c r="AK341" s="51">
        <v>999</v>
      </c>
      <c r="AL341" s="51">
        <v>5.5</v>
      </c>
      <c r="AM341" s="51">
        <v>170</v>
      </c>
      <c r="AN341" s="51">
        <v>438</v>
      </c>
      <c r="AO341" s="51">
        <v>433</v>
      </c>
      <c r="AP341" s="51">
        <v>0</v>
      </c>
      <c r="AQ341" s="51">
        <v>0</v>
      </c>
      <c r="AR341" s="51">
        <v>0</v>
      </c>
      <c r="AS341" s="51">
        <v>0</v>
      </c>
      <c r="AT341" s="51">
        <v>0</v>
      </c>
      <c r="AU341" s="51">
        <v>0</v>
      </c>
      <c r="AV341" s="51">
        <v>0</v>
      </c>
      <c r="AW341" s="51">
        <v>0</v>
      </c>
      <c r="AX341" s="52">
        <v>0</v>
      </c>
    </row>
    <row r="342" spans="1:50" x14ac:dyDescent="0.25">
      <c r="A342"/>
      <c r="J342"/>
      <c r="K342"/>
      <c r="AC342" s="49">
        <v>45462.167800925898</v>
      </c>
      <c r="AD342" s="60">
        <v>45456</v>
      </c>
      <c r="AE342" s="50">
        <v>14.1666666666667</v>
      </c>
      <c r="AF342" s="51">
        <v>23.92</v>
      </c>
      <c r="AG342" s="51">
        <v>57.19</v>
      </c>
      <c r="AH342" s="51">
        <v>645</v>
      </c>
      <c r="AI342" s="51">
        <v>77.7</v>
      </c>
      <c r="AJ342" s="51">
        <v>22.3</v>
      </c>
      <c r="AK342" s="51">
        <v>994</v>
      </c>
      <c r="AL342" s="51">
        <v>5.5</v>
      </c>
      <c r="AM342" s="51">
        <v>169</v>
      </c>
      <c r="AN342" s="51">
        <v>436</v>
      </c>
      <c r="AO342" s="51">
        <v>431</v>
      </c>
      <c r="AP342" s="51">
        <v>0</v>
      </c>
      <c r="AQ342" s="51">
        <v>0</v>
      </c>
      <c r="AR342" s="51">
        <v>0</v>
      </c>
      <c r="AS342" s="51">
        <v>1</v>
      </c>
      <c r="AT342" s="51">
        <v>0</v>
      </c>
      <c r="AU342" s="51">
        <v>0</v>
      </c>
      <c r="AV342" s="51">
        <v>2</v>
      </c>
      <c r="AW342" s="51">
        <v>4</v>
      </c>
      <c r="AX342" s="52">
        <v>9</v>
      </c>
    </row>
    <row r="343" spans="1:50" x14ac:dyDescent="0.25">
      <c r="A343"/>
      <c r="J343"/>
      <c r="K343"/>
      <c r="AC343" s="49">
        <v>45462.209490740701</v>
      </c>
      <c r="AD343" s="60">
        <v>45456</v>
      </c>
      <c r="AE343" s="50">
        <v>14.2083333333333</v>
      </c>
      <c r="AF343" s="51">
        <v>23.82</v>
      </c>
      <c r="AG343" s="51">
        <v>56.88</v>
      </c>
      <c r="AH343" s="51">
        <v>680</v>
      </c>
      <c r="AI343" s="51">
        <v>75.099999999999994</v>
      </c>
      <c r="AJ343" s="51">
        <v>22.1</v>
      </c>
      <c r="AK343" s="51">
        <v>987</v>
      </c>
      <c r="AL343" s="51">
        <v>5.5</v>
      </c>
      <c r="AM343" s="51">
        <v>167</v>
      </c>
      <c r="AN343" s="51">
        <v>432</v>
      </c>
      <c r="AO343" s="51">
        <v>428</v>
      </c>
      <c r="AP343" s="51">
        <v>532</v>
      </c>
      <c r="AQ343" s="51">
        <v>830</v>
      </c>
      <c r="AR343" s="51">
        <v>1130</v>
      </c>
      <c r="AS343" s="51">
        <v>1315</v>
      </c>
      <c r="AT343" s="51">
        <v>1490</v>
      </c>
      <c r="AU343" s="51">
        <v>1280</v>
      </c>
      <c r="AV343" s="51">
        <v>1823</v>
      </c>
      <c r="AW343" s="51">
        <v>2583</v>
      </c>
      <c r="AX343" s="52">
        <v>3242</v>
      </c>
    </row>
    <row r="344" spans="1:50" x14ac:dyDescent="0.25">
      <c r="A344"/>
      <c r="J344"/>
      <c r="K344"/>
      <c r="AC344" s="49">
        <v>45462.251192129603</v>
      </c>
      <c r="AD344" s="60">
        <v>45456</v>
      </c>
      <c r="AE344" s="50">
        <v>14.25</v>
      </c>
      <c r="AF344" s="51">
        <v>24.23</v>
      </c>
      <c r="AG344" s="51">
        <v>55.05</v>
      </c>
      <c r="AH344" s="51">
        <v>673</v>
      </c>
      <c r="AI344" s="51">
        <v>77.7</v>
      </c>
      <c r="AJ344" s="51">
        <v>21.9</v>
      </c>
      <c r="AK344" s="51">
        <v>984</v>
      </c>
      <c r="AL344" s="51">
        <v>5.5</v>
      </c>
      <c r="AM344" s="51">
        <v>167</v>
      </c>
      <c r="AN344" s="51">
        <v>431</v>
      </c>
      <c r="AO344" s="51">
        <v>426</v>
      </c>
      <c r="AP344" s="51">
        <v>7687</v>
      </c>
      <c r="AQ344" s="51">
        <v>11841</v>
      </c>
      <c r="AR344" s="51">
        <v>17116</v>
      </c>
      <c r="AS344" s="51">
        <v>23055</v>
      </c>
      <c r="AT344" s="51">
        <v>27905</v>
      </c>
      <c r="AU344" s="51">
        <v>27155</v>
      </c>
      <c r="AV344" s="51">
        <v>39876</v>
      </c>
      <c r="AW344" s="51">
        <v>52336</v>
      </c>
      <c r="AX344" s="52">
        <v>65534</v>
      </c>
    </row>
    <row r="345" spans="1:50" x14ac:dyDescent="0.25">
      <c r="A345"/>
      <c r="J345"/>
      <c r="K345"/>
      <c r="AC345" s="49">
        <v>45462.292881944399</v>
      </c>
      <c r="AD345" s="60">
        <v>45456</v>
      </c>
      <c r="AE345" s="50">
        <v>14.2916666666667</v>
      </c>
      <c r="AF345" s="51">
        <v>24.89</v>
      </c>
      <c r="AG345" s="51">
        <v>54.14</v>
      </c>
      <c r="AH345" s="51">
        <v>755</v>
      </c>
      <c r="AI345" s="51">
        <v>75.099999999999994</v>
      </c>
      <c r="AJ345" s="51">
        <v>21.9</v>
      </c>
      <c r="AK345" s="51">
        <v>980</v>
      </c>
      <c r="AL345" s="51">
        <v>5.5</v>
      </c>
      <c r="AM345" s="51">
        <v>166</v>
      </c>
      <c r="AN345" s="51">
        <v>429</v>
      </c>
      <c r="AO345" s="51">
        <v>424</v>
      </c>
      <c r="AP345" s="51">
        <v>13132</v>
      </c>
      <c r="AQ345" s="51">
        <v>20628</v>
      </c>
      <c r="AR345" s="51">
        <v>29193</v>
      </c>
      <c r="AS345" s="51">
        <v>37877</v>
      </c>
      <c r="AT345" s="51">
        <v>45227</v>
      </c>
      <c r="AU345" s="51">
        <v>43632</v>
      </c>
      <c r="AV345" s="51">
        <v>58771</v>
      </c>
      <c r="AW345" s="51">
        <v>65534</v>
      </c>
      <c r="AX345" s="52">
        <v>65534</v>
      </c>
    </row>
    <row r="346" spans="1:50" x14ac:dyDescent="0.25">
      <c r="A346"/>
      <c r="J346"/>
      <c r="K346"/>
      <c r="AC346" s="49">
        <v>45462.334583333301</v>
      </c>
      <c r="AD346" s="60">
        <v>45456</v>
      </c>
      <c r="AE346" s="50">
        <v>14.3333333333333</v>
      </c>
      <c r="AF346" s="51">
        <v>25.31</v>
      </c>
      <c r="AG346" s="51">
        <v>53.12</v>
      </c>
      <c r="AH346" s="51">
        <v>757</v>
      </c>
      <c r="AI346" s="51">
        <v>75.5</v>
      </c>
      <c r="AJ346" s="51">
        <v>21.9</v>
      </c>
      <c r="AK346" s="51">
        <v>982</v>
      </c>
      <c r="AL346" s="51">
        <v>5.5</v>
      </c>
      <c r="AM346" s="51">
        <v>166</v>
      </c>
      <c r="AN346" s="51">
        <v>429</v>
      </c>
      <c r="AO346" s="51">
        <v>425</v>
      </c>
      <c r="AP346" s="51">
        <v>15101</v>
      </c>
      <c r="AQ346" s="51">
        <v>23943</v>
      </c>
      <c r="AR346" s="51">
        <v>33650</v>
      </c>
      <c r="AS346" s="51">
        <v>40927</v>
      </c>
      <c r="AT346" s="51">
        <v>48228</v>
      </c>
      <c r="AU346" s="51">
        <v>46776</v>
      </c>
      <c r="AV346" s="51">
        <v>61612</v>
      </c>
      <c r="AW346" s="51">
        <v>65534</v>
      </c>
      <c r="AX346" s="52">
        <v>65534</v>
      </c>
    </row>
    <row r="347" spans="1:50" x14ac:dyDescent="0.25">
      <c r="A347"/>
      <c r="J347"/>
      <c r="K347"/>
      <c r="AC347" s="49">
        <v>45462.376284722202</v>
      </c>
      <c r="AD347" s="60">
        <v>45456</v>
      </c>
      <c r="AE347" s="50">
        <v>14.375</v>
      </c>
      <c r="AF347" s="51">
        <v>25.89</v>
      </c>
      <c r="AG347" s="51">
        <v>50.95</v>
      </c>
      <c r="AH347" s="51">
        <v>481</v>
      </c>
      <c r="AI347" s="51">
        <v>74.3</v>
      </c>
      <c r="AJ347" s="51">
        <v>22.2</v>
      </c>
      <c r="AK347" s="51">
        <v>989</v>
      </c>
      <c r="AL347" s="51">
        <v>5.5</v>
      </c>
      <c r="AM347" s="51">
        <v>168</v>
      </c>
      <c r="AN347" s="51">
        <v>433</v>
      </c>
      <c r="AO347" s="51">
        <v>429</v>
      </c>
      <c r="AP347" s="51">
        <v>9752</v>
      </c>
      <c r="AQ347" s="51">
        <v>16595</v>
      </c>
      <c r="AR347" s="51">
        <v>21454</v>
      </c>
      <c r="AS347" s="51">
        <v>27069</v>
      </c>
      <c r="AT347" s="51">
        <v>30208</v>
      </c>
      <c r="AU347" s="51">
        <v>31142</v>
      </c>
      <c r="AV347" s="51">
        <v>37283</v>
      </c>
      <c r="AW347" s="51">
        <v>51062</v>
      </c>
      <c r="AX347" s="52">
        <v>65534</v>
      </c>
    </row>
    <row r="348" spans="1:50" x14ac:dyDescent="0.25">
      <c r="A348"/>
      <c r="J348"/>
      <c r="K348"/>
      <c r="AC348" s="49">
        <v>45462.417974536998</v>
      </c>
      <c r="AD348" s="60">
        <v>45456</v>
      </c>
      <c r="AE348" s="50">
        <v>14.4166666666667</v>
      </c>
      <c r="AF348" s="51">
        <v>25.72</v>
      </c>
      <c r="AG348" s="51">
        <v>47.75</v>
      </c>
      <c r="AH348" s="51">
        <v>441</v>
      </c>
      <c r="AI348" s="51">
        <v>78.7</v>
      </c>
      <c r="AJ348" s="51">
        <v>22.5</v>
      </c>
      <c r="AK348" s="51">
        <v>993</v>
      </c>
      <c r="AL348" s="51">
        <v>5.5</v>
      </c>
      <c r="AM348" s="51">
        <v>169</v>
      </c>
      <c r="AN348" s="51">
        <v>435</v>
      </c>
      <c r="AO348" s="51">
        <v>431</v>
      </c>
      <c r="AP348" s="51">
        <v>9368</v>
      </c>
      <c r="AQ348" s="51">
        <v>15964</v>
      </c>
      <c r="AR348" s="51">
        <v>20581</v>
      </c>
      <c r="AS348" s="51">
        <v>25956</v>
      </c>
      <c r="AT348" s="51">
        <v>29199</v>
      </c>
      <c r="AU348" s="51">
        <v>31401</v>
      </c>
      <c r="AV348" s="51">
        <v>35479</v>
      </c>
      <c r="AW348" s="51">
        <v>49307</v>
      </c>
      <c r="AX348" s="52">
        <v>62005</v>
      </c>
    </row>
    <row r="349" spans="1:50" x14ac:dyDescent="0.25">
      <c r="A349"/>
      <c r="J349"/>
      <c r="K349"/>
      <c r="AC349" s="49">
        <v>45462.4596759259</v>
      </c>
      <c r="AD349" s="60">
        <v>45456</v>
      </c>
      <c r="AE349" s="50">
        <v>14.4583333333333</v>
      </c>
      <c r="AF349" s="51">
        <v>25.57</v>
      </c>
      <c r="AG349" s="51">
        <v>47.22</v>
      </c>
      <c r="AH349" s="51">
        <v>431</v>
      </c>
      <c r="AI349" s="51">
        <v>75.5</v>
      </c>
      <c r="AJ349" s="51">
        <v>22.6</v>
      </c>
      <c r="AK349" s="51">
        <v>994</v>
      </c>
      <c r="AL349" s="51">
        <v>5.4</v>
      </c>
      <c r="AM349" s="51">
        <v>169</v>
      </c>
      <c r="AN349" s="51">
        <v>436</v>
      </c>
      <c r="AO349" s="51">
        <v>431</v>
      </c>
      <c r="AP349" s="51">
        <v>7855</v>
      </c>
      <c r="AQ349" s="51">
        <v>13749</v>
      </c>
      <c r="AR349" s="51">
        <v>17377</v>
      </c>
      <c r="AS349" s="51">
        <v>21583</v>
      </c>
      <c r="AT349" s="51">
        <v>23677</v>
      </c>
      <c r="AU349" s="51">
        <v>26434</v>
      </c>
      <c r="AV349" s="51">
        <v>28018</v>
      </c>
      <c r="AW349" s="51">
        <v>40142</v>
      </c>
      <c r="AX349" s="52">
        <v>51189</v>
      </c>
    </row>
    <row r="350" spans="1:50" x14ac:dyDescent="0.25">
      <c r="A350"/>
      <c r="J350"/>
      <c r="K350"/>
      <c r="AC350" s="49">
        <v>45462.501365740703</v>
      </c>
      <c r="AD350" s="60">
        <v>45456</v>
      </c>
      <c r="AE350" s="50">
        <v>14.5</v>
      </c>
      <c r="AF350" s="51">
        <v>25.43</v>
      </c>
      <c r="AG350" s="51">
        <v>46.22</v>
      </c>
      <c r="AH350" s="51">
        <v>417</v>
      </c>
      <c r="AI350" s="51">
        <v>76.099999999999994</v>
      </c>
      <c r="AJ350" s="51">
        <v>22.7</v>
      </c>
      <c r="AK350" s="51">
        <v>990</v>
      </c>
      <c r="AL350" s="51">
        <v>5.4</v>
      </c>
      <c r="AM350" s="51">
        <v>168</v>
      </c>
      <c r="AN350" s="51">
        <v>434</v>
      </c>
      <c r="AO350" s="51">
        <v>429</v>
      </c>
      <c r="AP350" s="51">
        <v>6578</v>
      </c>
      <c r="AQ350" s="51">
        <v>10920</v>
      </c>
      <c r="AR350" s="51">
        <v>14473</v>
      </c>
      <c r="AS350" s="51">
        <v>17096</v>
      </c>
      <c r="AT350" s="51">
        <v>19041</v>
      </c>
      <c r="AU350" s="51">
        <v>20177</v>
      </c>
      <c r="AV350" s="51">
        <v>22526</v>
      </c>
      <c r="AW350" s="51">
        <v>31828</v>
      </c>
      <c r="AX350" s="52">
        <v>47127</v>
      </c>
    </row>
    <row r="351" spans="1:50" x14ac:dyDescent="0.25">
      <c r="A351"/>
      <c r="J351"/>
      <c r="K351"/>
      <c r="AC351" s="49">
        <v>45462.543067129598</v>
      </c>
      <c r="AD351" s="60">
        <v>45456</v>
      </c>
      <c r="AE351" s="50">
        <v>14.5416666666667</v>
      </c>
      <c r="AF351" s="51">
        <v>24.33</v>
      </c>
      <c r="AG351" s="51">
        <v>48.44</v>
      </c>
      <c r="AH351" s="51">
        <v>506</v>
      </c>
      <c r="AI351" s="51">
        <v>76.900000000000006</v>
      </c>
      <c r="AJ351" s="51">
        <v>22.6</v>
      </c>
      <c r="AK351" s="51">
        <v>983</v>
      </c>
      <c r="AL351" s="51">
        <v>5.4</v>
      </c>
      <c r="AM351" s="51">
        <v>166</v>
      </c>
      <c r="AN351" s="51">
        <v>430</v>
      </c>
      <c r="AO351" s="51">
        <v>426</v>
      </c>
      <c r="AP351" s="51">
        <v>11957</v>
      </c>
      <c r="AQ351" s="51">
        <v>18857</v>
      </c>
      <c r="AR351" s="51">
        <v>24470</v>
      </c>
      <c r="AS351" s="51">
        <v>27879</v>
      </c>
      <c r="AT351" s="51">
        <v>32101</v>
      </c>
      <c r="AU351" s="51">
        <v>31000</v>
      </c>
      <c r="AV351" s="51">
        <v>39177</v>
      </c>
      <c r="AW351" s="51">
        <v>50387</v>
      </c>
      <c r="AX351" s="52">
        <v>65534</v>
      </c>
    </row>
    <row r="352" spans="1:50" x14ac:dyDescent="0.25">
      <c r="A352"/>
      <c r="J352"/>
      <c r="K352"/>
      <c r="AC352" s="49">
        <v>45462.5847685185</v>
      </c>
      <c r="AD352" s="60">
        <v>45456</v>
      </c>
      <c r="AE352" s="50">
        <v>14.5833333333333</v>
      </c>
      <c r="AF352" s="51">
        <v>23.72</v>
      </c>
      <c r="AG352" s="51">
        <v>41.45</v>
      </c>
      <c r="AH352" s="51">
        <v>494</v>
      </c>
      <c r="AI352" s="51">
        <v>76.900000000000006</v>
      </c>
      <c r="AJ352" s="51">
        <v>22.1</v>
      </c>
      <c r="AK352" s="51">
        <v>931</v>
      </c>
      <c r="AL352" s="51">
        <v>5.3</v>
      </c>
      <c r="AM352" s="51">
        <v>156</v>
      </c>
      <c r="AN352" s="51">
        <v>405</v>
      </c>
      <c r="AO352" s="51">
        <v>400</v>
      </c>
      <c r="AP352" s="51">
        <v>5025</v>
      </c>
      <c r="AQ352" s="51">
        <v>8410</v>
      </c>
      <c r="AR352" s="51">
        <v>9990</v>
      </c>
      <c r="AS352" s="51">
        <v>11301</v>
      </c>
      <c r="AT352" s="51">
        <v>11794</v>
      </c>
      <c r="AU352" s="51">
        <v>12682</v>
      </c>
      <c r="AV352" s="51">
        <v>13572</v>
      </c>
      <c r="AW352" s="51">
        <v>19435</v>
      </c>
      <c r="AX352" s="52">
        <v>50669</v>
      </c>
    </row>
    <row r="353" spans="1:51" x14ac:dyDescent="0.25">
      <c r="A353"/>
      <c r="J353"/>
      <c r="K353"/>
      <c r="AC353" s="49">
        <v>45462.626458333303</v>
      </c>
      <c r="AD353" s="60">
        <v>45456</v>
      </c>
      <c r="AE353" s="50">
        <v>14.625</v>
      </c>
      <c r="AF353" s="51">
        <v>24.24</v>
      </c>
      <c r="AG353" s="51">
        <v>40.07</v>
      </c>
      <c r="AH353" s="51">
        <v>424</v>
      </c>
      <c r="AI353" s="51">
        <v>75.900000000000006</v>
      </c>
      <c r="AJ353" s="51">
        <v>21.7</v>
      </c>
      <c r="AK353" s="51">
        <v>893</v>
      </c>
      <c r="AL353" s="51">
        <v>5.2</v>
      </c>
      <c r="AM353" s="51">
        <v>148</v>
      </c>
      <c r="AN353" s="51">
        <v>387</v>
      </c>
      <c r="AO353" s="51">
        <v>382</v>
      </c>
      <c r="AP353" s="51">
        <v>5770</v>
      </c>
      <c r="AQ353" s="51">
        <v>9524</v>
      </c>
      <c r="AR353" s="51">
        <v>11639</v>
      </c>
      <c r="AS353" s="51">
        <v>13478</v>
      </c>
      <c r="AT353" s="51">
        <v>14344</v>
      </c>
      <c r="AU353" s="51">
        <v>16040</v>
      </c>
      <c r="AV353" s="51">
        <v>17230</v>
      </c>
      <c r="AW353" s="51">
        <v>25637</v>
      </c>
      <c r="AX353" s="52">
        <v>50387</v>
      </c>
      <c r="AY353" s="1"/>
    </row>
    <row r="354" spans="1:51" x14ac:dyDescent="0.25">
      <c r="A354"/>
      <c r="J354"/>
      <c r="K354"/>
      <c r="AC354" s="49">
        <v>45462.668159722198</v>
      </c>
      <c r="AD354" s="60">
        <v>45456</v>
      </c>
      <c r="AE354" s="50">
        <v>14.6666666666667</v>
      </c>
      <c r="AF354" s="51">
        <v>24.38</v>
      </c>
      <c r="AG354" s="51">
        <v>41.64</v>
      </c>
      <c r="AH354" s="51">
        <v>416</v>
      </c>
      <c r="AI354" s="51">
        <v>73.5</v>
      </c>
      <c r="AJ354" s="51">
        <v>21.6</v>
      </c>
      <c r="AK354" s="51">
        <v>867</v>
      </c>
      <c r="AL354" s="51">
        <v>5.2</v>
      </c>
      <c r="AM354" s="51">
        <v>142</v>
      </c>
      <c r="AN354" s="51">
        <v>374</v>
      </c>
      <c r="AO354" s="51">
        <v>369</v>
      </c>
      <c r="AP354" s="51">
        <v>3716</v>
      </c>
      <c r="AQ354" s="51">
        <v>6455</v>
      </c>
      <c r="AR354" s="51">
        <v>7956</v>
      </c>
      <c r="AS354" s="51">
        <v>8758</v>
      </c>
      <c r="AT354" s="51">
        <v>9142</v>
      </c>
      <c r="AU354" s="51">
        <v>9617</v>
      </c>
      <c r="AV354" s="51">
        <v>10889</v>
      </c>
      <c r="AW354" s="51">
        <v>15506</v>
      </c>
      <c r="AX354" s="52">
        <v>35247</v>
      </c>
      <c r="AY354" s="1"/>
    </row>
    <row r="355" spans="1:51" x14ac:dyDescent="0.25">
      <c r="A355"/>
      <c r="J355"/>
      <c r="K355"/>
      <c r="AC355" s="49">
        <v>45462.709849537001</v>
      </c>
      <c r="AD355" s="60">
        <v>45456</v>
      </c>
      <c r="AE355" s="50">
        <v>14.7083333333333</v>
      </c>
      <c r="AF355" s="51">
        <v>24.36</v>
      </c>
      <c r="AG355" s="51">
        <v>41.76</v>
      </c>
      <c r="AH355" s="51">
        <v>415</v>
      </c>
      <c r="AI355" s="51">
        <v>70</v>
      </c>
      <c r="AJ355" s="51">
        <v>21.5</v>
      </c>
      <c r="AK355" s="51">
        <v>800</v>
      </c>
      <c r="AL355" s="51">
        <v>5.0999999999999996</v>
      </c>
      <c r="AM355" s="51">
        <v>128</v>
      </c>
      <c r="AN355" s="51">
        <v>342</v>
      </c>
      <c r="AO355" s="51">
        <v>337</v>
      </c>
      <c r="AP355" s="51">
        <v>3858</v>
      </c>
      <c r="AQ355" s="51">
        <v>6396</v>
      </c>
      <c r="AR355" s="51">
        <v>8130</v>
      </c>
      <c r="AS355" s="51">
        <v>8844</v>
      </c>
      <c r="AT355" s="51">
        <v>9397</v>
      </c>
      <c r="AU355" s="51">
        <v>9931</v>
      </c>
      <c r="AV355" s="51">
        <v>11443</v>
      </c>
      <c r="AW355" s="51">
        <v>16630</v>
      </c>
      <c r="AX355" s="52">
        <v>39564</v>
      </c>
      <c r="AY355" s="1"/>
    </row>
    <row r="356" spans="1:51" x14ac:dyDescent="0.25">
      <c r="A356"/>
      <c r="J356"/>
      <c r="K356"/>
      <c r="AC356" s="49">
        <v>45462.751550925903</v>
      </c>
      <c r="AD356" s="60">
        <v>45456</v>
      </c>
      <c r="AE356" s="50">
        <v>14.75</v>
      </c>
      <c r="AF356" s="51">
        <v>24.36</v>
      </c>
      <c r="AG356" s="51">
        <v>41.75</v>
      </c>
      <c r="AH356" s="51">
        <v>409</v>
      </c>
      <c r="AI356" s="51">
        <v>68.599999999999994</v>
      </c>
      <c r="AJ356" s="51">
        <v>21.4</v>
      </c>
      <c r="AK356" s="51">
        <v>786</v>
      </c>
      <c r="AL356" s="51">
        <v>5.0999999999999996</v>
      </c>
      <c r="AM356" s="51">
        <v>125</v>
      </c>
      <c r="AN356" s="51">
        <v>335</v>
      </c>
      <c r="AO356" s="51">
        <v>330</v>
      </c>
      <c r="AP356" s="51">
        <v>3212</v>
      </c>
      <c r="AQ356" s="51">
        <v>5640</v>
      </c>
      <c r="AR356" s="51">
        <v>7115</v>
      </c>
      <c r="AS356" s="51">
        <v>7640</v>
      </c>
      <c r="AT356" s="51">
        <v>7965</v>
      </c>
      <c r="AU356" s="51">
        <v>8641</v>
      </c>
      <c r="AV356" s="51">
        <v>9460</v>
      </c>
      <c r="AW356" s="51">
        <v>14414</v>
      </c>
      <c r="AX356" s="52">
        <v>29549</v>
      </c>
      <c r="AY356" s="1"/>
    </row>
    <row r="357" spans="1:51" x14ac:dyDescent="0.25">
      <c r="A357"/>
      <c r="J357"/>
      <c r="K357"/>
      <c r="AC357" s="49">
        <v>45462.793252314797</v>
      </c>
      <c r="AD357" s="60">
        <v>45456</v>
      </c>
      <c r="AE357" s="50">
        <v>14.7916666666667</v>
      </c>
      <c r="AF357" s="51">
        <v>23.93</v>
      </c>
      <c r="AG357" s="51">
        <v>40.61</v>
      </c>
      <c r="AH357" s="51">
        <v>441</v>
      </c>
      <c r="AI357" s="51">
        <v>66.400000000000006</v>
      </c>
      <c r="AJ357" s="51">
        <v>21.4</v>
      </c>
      <c r="AK357" s="51">
        <v>750</v>
      </c>
      <c r="AL357" s="51">
        <v>5.0999999999999996</v>
      </c>
      <c r="AM357" s="51">
        <v>118</v>
      </c>
      <c r="AN357" s="51">
        <v>318</v>
      </c>
      <c r="AO357" s="51">
        <v>312</v>
      </c>
      <c r="AP357" s="51">
        <v>2448</v>
      </c>
      <c r="AQ357" s="51">
        <v>4220</v>
      </c>
      <c r="AR357" s="51">
        <v>5596</v>
      </c>
      <c r="AS357" s="51">
        <v>5810</v>
      </c>
      <c r="AT357" s="51">
        <v>6104</v>
      </c>
      <c r="AU357" s="51">
        <v>6760</v>
      </c>
      <c r="AV357" s="51">
        <v>7689</v>
      </c>
      <c r="AW357" s="51">
        <v>12385</v>
      </c>
      <c r="AX357" s="52">
        <v>24616</v>
      </c>
      <c r="AY357" s="1"/>
    </row>
    <row r="358" spans="1:51" x14ac:dyDescent="0.25">
      <c r="A358"/>
      <c r="J358"/>
      <c r="K358"/>
      <c r="AC358" s="49">
        <v>45462.834942129601</v>
      </c>
      <c r="AD358" s="60">
        <v>45456</v>
      </c>
      <c r="AE358" s="50">
        <v>14.8333333333333</v>
      </c>
      <c r="AF358" s="51">
        <v>23.89</v>
      </c>
      <c r="AG358" s="51">
        <v>41.57</v>
      </c>
      <c r="AH358" s="51">
        <v>429</v>
      </c>
      <c r="AI358" s="51">
        <v>66.599999999999994</v>
      </c>
      <c r="AJ358" s="51">
        <v>21.2</v>
      </c>
      <c r="AK358" s="51">
        <v>732</v>
      </c>
      <c r="AL358" s="51">
        <v>5.0999999999999996</v>
      </c>
      <c r="AM358" s="51">
        <v>114</v>
      </c>
      <c r="AN358" s="51">
        <v>309</v>
      </c>
      <c r="AO358" s="51">
        <v>304</v>
      </c>
      <c r="AP358" s="51">
        <v>809</v>
      </c>
      <c r="AQ358" s="51">
        <v>1414</v>
      </c>
      <c r="AR358" s="51">
        <v>1681</v>
      </c>
      <c r="AS358" s="51">
        <v>2045</v>
      </c>
      <c r="AT358" s="51">
        <v>2047</v>
      </c>
      <c r="AU358" s="51">
        <v>2130</v>
      </c>
      <c r="AV358" s="51">
        <v>2262</v>
      </c>
      <c r="AW358" s="51">
        <v>3373</v>
      </c>
      <c r="AX358" s="52">
        <v>4334</v>
      </c>
      <c r="AY358" s="1"/>
    </row>
    <row r="359" spans="1:51" x14ac:dyDescent="0.25">
      <c r="A359"/>
      <c r="J359"/>
      <c r="K359"/>
      <c r="AC359" s="49">
        <v>45462.876643518503</v>
      </c>
      <c r="AD359" s="60">
        <v>45456</v>
      </c>
      <c r="AE359" s="50">
        <v>14.875</v>
      </c>
      <c r="AF359" s="51">
        <v>22.88</v>
      </c>
      <c r="AG359" s="51">
        <v>48.73</v>
      </c>
      <c r="AH359" s="51">
        <v>472</v>
      </c>
      <c r="AI359" s="51">
        <v>65.2</v>
      </c>
      <c r="AJ359" s="51">
        <v>20.9</v>
      </c>
      <c r="AK359" s="51">
        <v>718</v>
      </c>
      <c r="AL359" s="51">
        <v>5</v>
      </c>
      <c r="AM359" s="51">
        <v>111</v>
      </c>
      <c r="AN359" s="51">
        <v>303</v>
      </c>
      <c r="AO359" s="51">
        <v>297</v>
      </c>
      <c r="AP359" s="51">
        <v>41</v>
      </c>
      <c r="AQ359" s="51">
        <v>85</v>
      </c>
      <c r="AR359" s="51">
        <v>98</v>
      </c>
      <c r="AS359" s="51">
        <v>113</v>
      </c>
      <c r="AT359" s="51">
        <v>93</v>
      </c>
      <c r="AU359" s="51">
        <v>88</v>
      </c>
      <c r="AV359" s="51">
        <v>99</v>
      </c>
      <c r="AW359" s="51">
        <v>174</v>
      </c>
      <c r="AX359" s="52">
        <v>193</v>
      </c>
      <c r="AY359" s="1"/>
    </row>
    <row r="360" spans="1:51" x14ac:dyDescent="0.25">
      <c r="A360"/>
      <c r="J360"/>
      <c r="K360"/>
      <c r="AC360" s="49">
        <v>45462.918333333299</v>
      </c>
      <c r="AD360" s="60">
        <v>45456</v>
      </c>
      <c r="AE360" s="50">
        <v>14.9166666666667</v>
      </c>
      <c r="AF360" s="51">
        <v>23.03</v>
      </c>
      <c r="AG360" s="51">
        <v>50.39</v>
      </c>
      <c r="AH360" s="51">
        <v>490</v>
      </c>
      <c r="AI360" s="51">
        <v>63.2</v>
      </c>
      <c r="AJ360" s="51">
        <v>20.6</v>
      </c>
      <c r="AK360" s="51">
        <v>705</v>
      </c>
      <c r="AL360" s="51">
        <v>5</v>
      </c>
      <c r="AM360" s="51">
        <v>108</v>
      </c>
      <c r="AN360" s="51">
        <v>296</v>
      </c>
      <c r="AO360" s="51">
        <v>291</v>
      </c>
      <c r="AP360" s="51">
        <v>0</v>
      </c>
      <c r="AQ360" s="51">
        <v>2</v>
      </c>
      <c r="AR360" s="51">
        <v>0</v>
      </c>
      <c r="AS360" s="51">
        <v>5</v>
      </c>
      <c r="AT360" s="51">
        <v>8</v>
      </c>
      <c r="AU360" s="51">
        <v>5</v>
      </c>
      <c r="AV360" s="51">
        <v>19</v>
      </c>
      <c r="AW360" s="51">
        <v>64</v>
      </c>
      <c r="AX360" s="52">
        <v>89</v>
      </c>
      <c r="AY360" s="1"/>
    </row>
    <row r="361" spans="1:51" x14ac:dyDescent="0.25">
      <c r="A361"/>
      <c r="J361"/>
      <c r="K361"/>
      <c r="AC361" s="49">
        <v>45462.96</v>
      </c>
      <c r="AD361" s="60">
        <v>45456</v>
      </c>
      <c r="AE361" s="50">
        <v>14.9583333333333</v>
      </c>
      <c r="AF361" s="51">
        <v>24.23</v>
      </c>
      <c r="AG361" s="51">
        <v>50.39</v>
      </c>
      <c r="AH361" s="51">
        <v>490</v>
      </c>
      <c r="AI361" s="51">
        <v>63.2</v>
      </c>
      <c r="AJ361" s="51">
        <v>20.6</v>
      </c>
      <c r="AK361" s="51">
        <v>705</v>
      </c>
      <c r="AL361" s="51">
        <v>5</v>
      </c>
      <c r="AM361" s="51">
        <v>108</v>
      </c>
      <c r="AN361" s="51">
        <v>296</v>
      </c>
      <c r="AO361" s="51">
        <v>291</v>
      </c>
      <c r="AP361" s="51">
        <v>0</v>
      </c>
      <c r="AQ361" s="51">
        <v>0</v>
      </c>
      <c r="AR361" s="51">
        <v>0</v>
      </c>
      <c r="AS361" s="51">
        <v>0</v>
      </c>
      <c r="AT361" s="51">
        <v>0</v>
      </c>
      <c r="AU361" s="51">
        <v>0</v>
      </c>
      <c r="AV361" s="51">
        <v>1</v>
      </c>
      <c r="AW361" s="51">
        <v>9</v>
      </c>
      <c r="AX361" s="52">
        <v>12</v>
      </c>
      <c r="AY361" s="1"/>
    </row>
    <row r="362" spans="1:51" x14ac:dyDescent="0.25">
      <c r="A362"/>
      <c r="J362"/>
      <c r="K362"/>
      <c r="AC362" s="49">
        <v>45463.0010179745</v>
      </c>
      <c r="AD362" s="60">
        <v>45463</v>
      </c>
      <c r="AE362" s="50">
        <v>15</v>
      </c>
      <c r="AF362" s="51">
        <v>25.34</v>
      </c>
      <c r="AG362" s="51">
        <v>58.44</v>
      </c>
      <c r="AH362" s="51">
        <v>653</v>
      </c>
      <c r="AI362" s="51">
        <v>74.400000000000006</v>
      </c>
      <c r="AJ362" s="51">
        <v>23.1</v>
      </c>
      <c r="AK362" s="51">
        <v>1015</v>
      </c>
      <c r="AL362" s="51">
        <v>5.5</v>
      </c>
      <c r="AM362" s="51">
        <v>173</v>
      </c>
      <c r="AN362" s="51">
        <v>446</v>
      </c>
      <c r="AO362" s="51">
        <v>442</v>
      </c>
      <c r="AP362" s="51">
        <v>0</v>
      </c>
      <c r="AQ362" s="51">
        <v>0</v>
      </c>
      <c r="AR362" s="51">
        <v>0</v>
      </c>
      <c r="AS362" s="51">
        <v>0</v>
      </c>
      <c r="AT362" s="51">
        <v>0</v>
      </c>
      <c r="AU362" s="51">
        <v>0</v>
      </c>
      <c r="AV362" s="51">
        <v>0</v>
      </c>
      <c r="AW362" s="51">
        <v>0</v>
      </c>
      <c r="AX362" s="52">
        <v>0</v>
      </c>
      <c r="AY362" s="1"/>
    </row>
    <row r="363" spans="1:51" x14ac:dyDescent="0.25">
      <c r="A363"/>
      <c r="J363"/>
      <c r="K363"/>
      <c r="AC363" s="49">
        <v>45463.0427147917</v>
      </c>
      <c r="AD363" s="60">
        <v>45457</v>
      </c>
      <c r="AE363" s="50">
        <v>15.0416666666667</v>
      </c>
      <c r="AF363" s="51">
        <v>25.27</v>
      </c>
      <c r="AG363" s="51">
        <v>63.11</v>
      </c>
      <c r="AH363" s="51">
        <v>694</v>
      </c>
      <c r="AI363" s="51">
        <v>76.8</v>
      </c>
      <c r="AJ363" s="51">
        <v>22.9</v>
      </c>
      <c r="AK363" s="51">
        <v>1011</v>
      </c>
      <c r="AL363" s="51">
        <v>5.6</v>
      </c>
      <c r="AM363" s="51">
        <v>172</v>
      </c>
      <c r="AN363" s="51">
        <v>444</v>
      </c>
      <c r="AO363" s="51">
        <v>440</v>
      </c>
      <c r="AP363" s="51">
        <v>0</v>
      </c>
      <c r="AQ363" s="51">
        <v>0</v>
      </c>
      <c r="AR363" s="51">
        <v>0</v>
      </c>
      <c r="AS363" s="51">
        <v>0</v>
      </c>
      <c r="AT363" s="51">
        <v>0</v>
      </c>
      <c r="AU363" s="51">
        <v>0</v>
      </c>
      <c r="AV363" s="51">
        <v>0</v>
      </c>
      <c r="AW363" s="51">
        <v>0</v>
      </c>
      <c r="AX363" s="52">
        <v>0</v>
      </c>
      <c r="AY363" s="1"/>
    </row>
    <row r="364" spans="1:51" x14ac:dyDescent="0.25">
      <c r="A364"/>
      <c r="J364"/>
      <c r="K364"/>
      <c r="AC364" s="49">
        <v>45463.084410787</v>
      </c>
      <c r="AD364" s="60">
        <v>45457</v>
      </c>
      <c r="AE364" s="50">
        <v>15.0833333333333</v>
      </c>
      <c r="AF364" s="51">
        <v>25.27</v>
      </c>
      <c r="AG364" s="51">
        <v>62.52</v>
      </c>
      <c r="AH364" s="51">
        <v>670</v>
      </c>
      <c r="AI364" s="51">
        <v>77.8</v>
      </c>
      <c r="AJ364" s="51">
        <v>22.8</v>
      </c>
      <c r="AK364" s="51">
        <v>1006</v>
      </c>
      <c r="AL364" s="51">
        <v>5.6</v>
      </c>
      <c r="AM364" s="51">
        <v>171</v>
      </c>
      <c r="AN364" s="51">
        <v>442</v>
      </c>
      <c r="AO364" s="51">
        <v>437</v>
      </c>
      <c r="AP364" s="51">
        <v>0</v>
      </c>
      <c r="AQ364" s="51">
        <v>0</v>
      </c>
      <c r="AR364" s="51">
        <v>0</v>
      </c>
      <c r="AS364" s="51">
        <v>0</v>
      </c>
      <c r="AT364" s="51">
        <v>0</v>
      </c>
      <c r="AU364" s="51">
        <v>0</v>
      </c>
      <c r="AV364" s="51">
        <v>0</v>
      </c>
      <c r="AW364" s="51">
        <v>0</v>
      </c>
      <c r="AX364" s="52">
        <v>0</v>
      </c>
      <c r="AY364" s="1"/>
    </row>
    <row r="365" spans="1:51" x14ac:dyDescent="0.25">
      <c r="A365"/>
      <c r="J365"/>
      <c r="K365"/>
      <c r="AC365" s="49">
        <v>45463.1261076273</v>
      </c>
      <c r="AD365" s="60">
        <v>45457</v>
      </c>
      <c r="AE365" s="50">
        <v>15.125</v>
      </c>
      <c r="AF365" s="51">
        <v>25.16</v>
      </c>
      <c r="AG365" s="51">
        <v>59.37</v>
      </c>
      <c r="AH365" s="51">
        <v>644</v>
      </c>
      <c r="AI365" s="51">
        <v>74.400000000000006</v>
      </c>
      <c r="AJ365" s="51">
        <v>22.6</v>
      </c>
      <c r="AK365" s="51">
        <v>1000</v>
      </c>
      <c r="AL365" s="51">
        <v>5.6</v>
      </c>
      <c r="AM365" s="51">
        <v>170</v>
      </c>
      <c r="AN365" s="51">
        <v>439</v>
      </c>
      <c r="AO365" s="51">
        <v>434</v>
      </c>
      <c r="AP365" s="51">
        <v>0</v>
      </c>
      <c r="AQ365" s="51">
        <v>0</v>
      </c>
      <c r="AR365" s="51">
        <v>0</v>
      </c>
      <c r="AS365" s="51">
        <v>0</v>
      </c>
      <c r="AT365" s="51">
        <v>0</v>
      </c>
      <c r="AU365" s="51">
        <v>0</v>
      </c>
      <c r="AV365" s="51">
        <v>0</v>
      </c>
      <c r="AW365" s="51">
        <v>0</v>
      </c>
      <c r="AX365" s="52">
        <v>0</v>
      </c>
      <c r="AY365" s="1"/>
    </row>
    <row r="366" spans="1:51" x14ac:dyDescent="0.25">
      <c r="A366"/>
      <c r="J366"/>
      <c r="K366"/>
      <c r="AC366" s="49">
        <v>45463.167803622702</v>
      </c>
      <c r="AD366" s="60">
        <v>45457</v>
      </c>
      <c r="AE366" s="50">
        <v>15.1666666666667</v>
      </c>
      <c r="AF366" s="51">
        <v>24.92</v>
      </c>
      <c r="AG366" s="51">
        <v>58.19</v>
      </c>
      <c r="AH366" s="51">
        <v>646</v>
      </c>
      <c r="AI366" s="51">
        <v>77.8</v>
      </c>
      <c r="AJ366" s="51">
        <v>22.4</v>
      </c>
      <c r="AK366" s="51">
        <v>995</v>
      </c>
      <c r="AL366" s="51">
        <v>5.6</v>
      </c>
      <c r="AM366" s="51">
        <v>169</v>
      </c>
      <c r="AN366" s="51">
        <v>437</v>
      </c>
      <c r="AO366" s="51">
        <v>432</v>
      </c>
      <c r="AP366" s="51">
        <v>0</v>
      </c>
      <c r="AQ366" s="51">
        <v>0</v>
      </c>
      <c r="AR366" s="51">
        <v>0</v>
      </c>
      <c r="AS366" s="51">
        <v>1</v>
      </c>
      <c r="AT366" s="51">
        <v>0</v>
      </c>
      <c r="AU366" s="51">
        <v>0</v>
      </c>
      <c r="AV366" s="51">
        <v>2</v>
      </c>
      <c r="AW366" s="51">
        <v>4</v>
      </c>
      <c r="AX366" s="52">
        <v>9</v>
      </c>
      <c r="AY366" s="1"/>
    </row>
    <row r="367" spans="1:51" x14ac:dyDescent="0.25">
      <c r="A367"/>
      <c r="J367"/>
      <c r="K367"/>
      <c r="AC367" s="49">
        <v>45463.209500613397</v>
      </c>
      <c r="AD367" s="60">
        <v>45457</v>
      </c>
      <c r="AE367" s="50">
        <v>15.2083333333333</v>
      </c>
      <c r="AF367" s="51">
        <v>24.82</v>
      </c>
      <c r="AG367" s="51">
        <v>57.88</v>
      </c>
      <c r="AH367" s="51">
        <v>681</v>
      </c>
      <c r="AI367" s="51">
        <v>75.2</v>
      </c>
      <c r="AJ367" s="51">
        <v>22.2</v>
      </c>
      <c r="AK367" s="51">
        <v>988</v>
      </c>
      <c r="AL367" s="51">
        <v>5.6</v>
      </c>
      <c r="AM367" s="51">
        <v>167</v>
      </c>
      <c r="AN367" s="51">
        <v>433</v>
      </c>
      <c r="AO367" s="51">
        <v>429</v>
      </c>
      <c r="AP367" s="51">
        <v>532</v>
      </c>
      <c r="AQ367" s="51">
        <v>830</v>
      </c>
      <c r="AR367" s="51">
        <v>1131</v>
      </c>
      <c r="AS367" s="51">
        <v>1316</v>
      </c>
      <c r="AT367" s="51">
        <v>1491</v>
      </c>
      <c r="AU367" s="51">
        <v>1281</v>
      </c>
      <c r="AV367" s="51">
        <v>1824</v>
      </c>
      <c r="AW367" s="51">
        <v>2584</v>
      </c>
      <c r="AX367" s="52">
        <v>3243</v>
      </c>
      <c r="AY367" s="1"/>
    </row>
    <row r="368" spans="1:51" x14ac:dyDescent="0.25">
      <c r="A368"/>
      <c r="J368"/>
      <c r="K368"/>
      <c r="AC368" s="49">
        <v>45463.251196747697</v>
      </c>
      <c r="AD368" s="60">
        <v>45457</v>
      </c>
      <c r="AE368" s="50">
        <v>15.25</v>
      </c>
      <c r="AF368" s="51">
        <v>25.23</v>
      </c>
      <c r="AG368" s="51">
        <v>56.05</v>
      </c>
      <c r="AH368" s="51">
        <v>674</v>
      </c>
      <c r="AI368" s="51">
        <v>77.8</v>
      </c>
      <c r="AJ368" s="51">
        <v>22</v>
      </c>
      <c r="AK368" s="51">
        <v>985</v>
      </c>
      <c r="AL368" s="51">
        <v>5.6</v>
      </c>
      <c r="AM368" s="51">
        <v>167</v>
      </c>
      <c r="AN368" s="51">
        <v>432</v>
      </c>
      <c r="AO368" s="51">
        <v>427</v>
      </c>
      <c r="AP368" s="51">
        <v>7688</v>
      </c>
      <c r="AQ368" s="51">
        <v>11842</v>
      </c>
      <c r="AR368" s="51">
        <v>17117</v>
      </c>
      <c r="AS368" s="51">
        <v>23056</v>
      </c>
      <c r="AT368" s="51">
        <v>27906</v>
      </c>
      <c r="AU368" s="51">
        <v>27156</v>
      </c>
      <c r="AV368" s="51">
        <v>39877</v>
      </c>
      <c r="AW368" s="51">
        <v>52337</v>
      </c>
      <c r="AX368" s="52">
        <v>65535</v>
      </c>
      <c r="AY368" s="1"/>
    </row>
    <row r="369" spans="1:51" x14ac:dyDescent="0.25">
      <c r="A369"/>
      <c r="J369"/>
      <c r="K369"/>
      <c r="AC369" s="49">
        <v>45463.2928928357</v>
      </c>
      <c r="AD369" s="60">
        <v>45457</v>
      </c>
      <c r="AE369" s="50">
        <v>15.2916666666667</v>
      </c>
      <c r="AF369" s="51">
        <v>25.89</v>
      </c>
      <c r="AG369" s="51">
        <v>55.14</v>
      </c>
      <c r="AH369" s="51">
        <v>756</v>
      </c>
      <c r="AI369" s="51">
        <v>75.2</v>
      </c>
      <c r="AJ369" s="51">
        <v>22</v>
      </c>
      <c r="AK369" s="51">
        <v>981</v>
      </c>
      <c r="AL369" s="51">
        <v>5.6</v>
      </c>
      <c r="AM369" s="51">
        <v>166</v>
      </c>
      <c r="AN369" s="51">
        <v>430</v>
      </c>
      <c r="AO369" s="51">
        <v>425</v>
      </c>
      <c r="AP369" s="51">
        <v>13133</v>
      </c>
      <c r="AQ369" s="51">
        <v>20629</v>
      </c>
      <c r="AR369" s="51">
        <v>29194</v>
      </c>
      <c r="AS369" s="51">
        <v>37878</v>
      </c>
      <c r="AT369" s="51">
        <v>45228</v>
      </c>
      <c r="AU369" s="51">
        <v>43633</v>
      </c>
      <c r="AV369" s="51">
        <v>58772</v>
      </c>
      <c r="AW369" s="51">
        <v>65535</v>
      </c>
      <c r="AX369" s="52">
        <v>65535</v>
      </c>
      <c r="AY369" s="1"/>
    </row>
    <row r="370" spans="1:51" x14ac:dyDescent="0.25">
      <c r="A370"/>
      <c r="J370"/>
      <c r="K370"/>
      <c r="AC370" s="49">
        <v>45463.334589953702</v>
      </c>
      <c r="AD370" s="60">
        <v>45457</v>
      </c>
      <c r="AE370" s="50">
        <v>15.3333333333333</v>
      </c>
      <c r="AF370" s="51">
        <v>26.31</v>
      </c>
      <c r="AG370" s="51">
        <v>54.12</v>
      </c>
      <c r="AH370" s="51">
        <v>758</v>
      </c>
      <c r="AI370" s="51">
        <v>75.599999999999994</v>
      </c>
      <c r="AJ370" s="51">
        <v>22</v>
      </c>
      <c r="AK370" s="51">
        <v>983</v>
      </c>
      <c r="AL370" s="51">
        <v>5.6</v>
      </c>
      <c r="AM370" s="51">
        <v>166</v>
      </c>
      <c r="AN370" s="51">
        <v>430</v>
      </c>
      <c r="AO370" s="51">
        <v>426</v>
      </c>
      <c r="AP370" s="51">
        <v>15102</v>
      </c>
      <c r="AQ370" s="51">
        <v>23944</v>
      </c>
      <c r="AR370" s="51">
        <v>33651</v>
      </c>
      <c r="AS370" s="51">
        <v>40928</v>
      </c>
      <c r="AT370" s="51">
        <v>48229</v>
      </c>
      <c r="AU370" s="51">
        <v>46777</v>
      </c>
      <c r="AV370" s="51">
        <v>61613</v>
      </c>
      <c r="AW370" s="51">
        <v>65535</v>
      </c>
      <c r="AX370" s="52">
        <v>65535</v>
      </c>
      <c r="AY370" s="1"/>
    </row>
    <row r="371" spans="1:51" x14ac:dyDescent="0.25">
      <c r="A371"/>
      <c r="J371"/>
      <c r="K371"/>
      <c r="AC371" s="49">
        <v>45463.376286168997</v>
      </c>
      <c r="AD371" s="60">
        <v>45457</v>
      </c>
      <c r="AE371" s="50">
        <v>15.375</v>
      </c>
      <c r="AF371" s="51">
        <v>26.89</v>
      </c>
      <c r="AG371" s="51">
        <v>51.95</v>
      </c>
      <c r="AH371" s="51">
        <v>482</v>
      </c>
      <c r="AI371" s="51">
        <v>74.400000000000006</v>
      </c>
      <c r="AJ371" s="51">
        <v>22.3</v>
      </c>
      <c r="AK371" s="51">
        <v>990</v>
      </c>
      <c r="AL371" s="51">
        <v>5.6</v>
      </c>
      <c r="AM371" s="51">
        <v>168</v>
      </c>
      <c r="AN371" s="51">
        <v>434</v>
      </c>
      <c r="AO371" s="51">
        <v>430</v>
      </c>
      <c r="AP371" s="51">
        <v>9753</v>
      </c>
      <c r="AQ371" s="51">
        <v>16596</v>
      </c>
      <c r="AR371" s="51">
        <v>21455</v>
      </c>
      <c r="AS371" s="51">
        <v>27070</v>
      </c>
      <c r="AT371" s="51">
        <v>30209</v>
      </c>
      <c r="AU371" s="51">
        <v>31143</v>
      </c>
      <c r="AV371" s="51">
        <v>37284</v>
      </c>
      <c r="AW371" s="51">
        <v>51063</v>
      </c>
      <c r="AX371" s="52">
        <v>65535</v>
      </c>
      <c r="AY371" s="1"/>
    </row>
    <row r="372" spans="1:51" x14ac:dyDescent="0.25">
      <c r="A372"/>
      <c r="J372"/>
      <c r="K372"/>
      <c r="AC372" s="49">
        <v>45463.417983229199</v>
      </c>
      <c r="AD372" s="60">
        <v>45457</v>
      </c>
      <c r="AE372" s="50">
        <v>15.4166666666667</v>
      </c>
      <c r="AF372" s="51">
        <v>26.72</v>
      </c>
      <c r="AG372" s="51">
        <v>48.75</v>
      </c>
      <c r="AH372" s="51">
        <v>442</v>
      </c>
      <c r="AI372" s="51">
        <v>78.8</v>
      </c>
      <c r="AJ372" s="51">
        <v>22.6</v>
      </c>
      <c r="AK372" s="51">
        <v>994</v>
      </c>
      <c r="AL372" s="51">
        <v>5.6</v>
      </c>
      <c r="AM372" s="51">
        <v>169</v>
      </c>
      <c r="AN372" s="51">
        <v>436</v>
      </c>
      <c r="AO372" s="51">
        <v>432</v>
      </c>
      <c r="AP372" s="51">
        <v>9369</v>
      </c>
      <c r="AQ372" s="51">
        <v>15965</v>
      </c>
      <c r="AR372" s="51">
        <v>20582</v>
      </c>
      <c r="AS372" s="51">
        <v>25957</v>
      </c>
      <c r="AT372" s="51">
        <v>29200</v>
      </c>
      <c r="AU372" s="51">
        <v>31402</v>
      </c>
      <c r="AV372" s="51">
        <v>35480</v>
      </c>
      <c r="AW372" s="51">
        <v>49308</v>
      </c>
      <c r="AX372" s="52">
        <v>62006</v>
      </c>
      <c r="AY372" s="1"/>
    </row>
    <row r="373" spans="1:51" x14ac:dyDescent="0.25">
      <c r="A373"/>
      <c r="J373"/>
      <c r="K373"/>
      <c r="AC373" s="49">
        <v>45463.4596795139</v>
      </c>
      <c r="AD373" s="60">
        <v>45457</v>
      </c>
      <c r="AE373" s="50">
        <v>15.4583333333333</v>
      </c>
      <c r="AF373" s="51">
        <v>26.57</v>
      </c>
      <c r="AG373" s="51">
        <v>48.22</v>
      </c>
      <c r="AH373" s="51">
        <v>432</v>
      </c>
      <c r="AI373" s="51">
        <v>75.599999999999994</v>
      </c>
      <c r="AJ373" s="51">
        <v>22.7</v>
      </c>
      <c r="AK373" s="51">
        <v>995</v>
      </c>
      <c r="AL373" s="51">
        <v>5.5</v>
      </c>
      <c r="AM373" s="51">
        <v>169</v>
      </c>
      <c r="AN373" s="51">
        <v>437</v>
      </c>
      <c r="AO373" s="51">
        <v>432</v>
      </c>
      <c r="AP373" s="51">
        <v>7856</v>
      </c>
      <c r="AQ373" s="51">
        <v>13750</v>
      </c>
      <c r="AR373" s="51">
        <v>17378</v>
      </c>
      <c r="AS373" s="51">
        <v>21584</v>
      </c>
      <c r="AT373" s="51">
        <v>23678</v>
      </c>
      <c r="AU373" s="51">
        <v>26435</v>
      </c>
      <c r="AV373" s="51">
        <v>28019</v>
      </c>
      <c r="AW373" s="51">
        <v>40143</v>
      </c>
      <c r="AX373" s="52">
        <v>51190</v>
      </c>
      <c r="AY373" s="1"/>
    </row>
    <row r="374" spans="1:51" x14ac:dyDescent="0.25">
      <c r="A374"/>
      <c r="J374"/>
      <c r="K374"/>
      <c r="AC374" s="49">
        <v>45463.501376481501</v>
      </c>
      <c r="AD374" s="60">
        <v>45457</v>
      </c>
      <c r="AE374" s="50">
        <v>15.5</v>
      </c>
      <c r="AF374" s="51">
        <v>26.43</v>
      </c>
      <c r="AG374" s="51">
        <v>47.22</v>
      </c>
      <c r="AH374" s="51">
        <v>418</v>
      </c>
      <c r="AI374" s="51">
        <v>76.2</v>
      </c>
      <c r="AJ374" s="51">
        <v>22.8</v>
      </c>
      <c r="AK374" s="51">
        <v>991</v>
      </c>
      <c r="AL374" s="51">
        <v>5.5</v>
      </c>
      <c r="AM374" s="51">
        <v>168</v>
      </c>
      <c r="AN374" s="51">
        <v>435</v>
      </c>
      <c r="AO374" s="51">
        <v>430</v>
      </c>
      <c r="AP374" s="51">
        <v>6579</v>
      </c>
      <c r="AQ374" s="51">
        <v>10921</v>
      </c>
      <c r="AR374" s="51">
        <v>14474</v>
      </c>
      <c r="AS374" s="51">
        <v>17097</v>
      </c>
      <c r="AT374" s="51">
        <v>19042</v>
      </c>
      <c r="AU374" s="51">
        <v>20178</v>
      </c>
      <c r="AV374" s="51">
        <v>22527</v>
      </c>
      <c r="AW374" s="51">
        <v>31829</v>
      </c>
      <c r="AX374" s="52">
        <v>47128</v>
      </c>
      <c r="AY374" s="1"/>
    </row>
    <row r="375" spans="1:51" x14ac:dyDescent="0.25">
      <c r="A375"/>
      <c r="J375"/>
      <c r="K375"/>
      <c r="AC375" s="49">
        <v>45463.543072673601</v>
      </c>
      <c r="AD375" s="60">
        <v>45457</v>
      </c>
      <c r="AE375" s="50">
        <v>15.5416666666667</v>
      </c>
      <c r="AF375" s="51">
        <v>25.33</v>
      </c>
      <c r="AG375" s="51">
        <v>49.44</v>
      </c>
      <c r="AH375" s="51">
        <v>507</v>
      </c>
      <c r="AI375" s="51">
        <v>77</v>
      </c>
      <c r="AJ375" s="51">
        <v>22.7</v>
      </c>
      <c r="AK375" s="51">
        <v>984</v>
      </c>
      <c r="AL375" s="51">
        <v>5.5</v>
      </c>
      <c r="AM375" s="51">
        <v>166</v>
      </c>
      <c r="AN375" s="51">
        <v>431</v>
      </c>
      <c r="AO375" s="51">
        <v>427</v>
      </c>
      <c r="AP375" s="51">
        <v>11958</v>
      </c>
      <c r="AQ375" s="51">
        <v>18858</v>
      </c>
      <c r="AR375" s="51">
        <v>24471</v>
      </c>
      <c r="AS375" s="51">
        <v>27880</v>
      </c>
      <c r="AT375" s="51">
        <v>32102</v>
      </c>
      <c r="AU375" s="51">
        <v>31001</v>
      </c>
      <c r="AV375" s="51">
        <v>39178</v>
      </c>
      <c r="AW375" s="51">
        <v>50388</v>
      </c>
      <c r="AX375" s="52">
        <v>65535</v>
      </c>
      <c r="AY375" s="1"/>
    </row>
    <row r="376" spans="1:51" x14ac:dyDescent="0.25">
      <c r="A376"/>
      <c r="J376"/>
      <c r="K376"/>
      <c r="AC376" s="49">
        <v>45463.584769872701</v>
      </c>
      <c r="AD376" s="60">
        <v>45457</v>
      </c>
      <c r="AE376" s="50">
        <v>15.5833333333333</v>
      </c>
      <c r="AF376" s="51">
        <v>24.72</v>
      </c>
      <c r="AG376" s="51">
        <v>42.45</v>
      </c>
      <c r="AH376" s="51">
        <v>495</v>
      </c>
      <c r="AI376" s="51">
        <v>77</v>
      </c>
      <c r="AJ376" s="51">
        <v>22.2</v>
      </c>
      <c r="AK376" s="51">
        <v>932</v>
      </c>
      <c r="AL376" s="51">
        <v>5.4</v>
      </c>
      <c r="AM376" s="51">
        <v>156</v>
      </c>
      <c r="AN376" s="51">
        <v>406</v>
      </c>
      <c r="AO376" s="51">
        <v>401</v>
      </c>
      <c r="AP376" s="51">
        <v>5026</v>
      </c>
      <c r="AQ376" s="51">
        <v>8411</v>
      </c>
      <c r="AR376" s="51">
        <v>9991</v>
      </c>
      <c r="AS376" s="51">
        <v>11302</v>
      </c>
      <c r="AT376" s="51">
        <v>11795</v>
      </c>
      <c r="AU376" s="51">
        <v>12683</v>
      </c>
      <c r="AV376" s="51">
        <v>13573</v>
      </c>
      <c r="AW376" s="51">
        <v>19436</v>
      </c>
      <c r="AX376" s="52">
        <v>50670</v>
      </c>
      <c r="AY376" s="1"/>
    </row>
    <row r="377" spans="1:51" x14ac:dyDescent="0.25">
      <c r="A377"/>
      <c r="J377"/>
      <c r="K377"/>
      <c r="AC377" s="49">
        <v>45463.626466053203</v>
      </c>
      <c r="AD377" s="60">
        <v>45457</v>
      </c>
      <c r="AE377" s="50">
        <v>15.625</v>
      </c>
      <c r="AF377" s="51">
        <v>25.24</v>
      </c>
      <c r="AG377" s="51">
        <v>41.07</v>
      </c>
      <c r="AH377" s="51">
        <v>425</v>
      </c>
      <c r="AI377" s="51">
        <v>76</v>
      </c>
      <c r="AJ377" s="51">
        <v>21.8</v>
      </c>
      <c r="AK377" s="51">
        <v>894</v>
      </c>
      <c r="AL377" s="51">
        <v>5.3</v>
      </c>
      <c r="AM377" s="51">
        <v>148</v>
      </c>
      <c r="AN377" s="51">
        <v>388</v>
      </c>
      <c r="AO377" s="51">
        <v>383</v>
      </c>
      <c r="AP377" s="51">
        <v>5771</v>
      </c>
      <c r="AQ377" s="51">
        <v>9525</v>
      </c>
      <c r="AR377" s="51">
        <v>11640</v>
      </c>
      <c r="AS377" s="51">
        <v>13479</v>
      </c>
      <c r="AT377" s="51">
        <v>14345</v>
      </c>
      <c r="AU377" s="51">
        <v>16041</v>
      </c>
      <c r="AV377" s="51">
        <v>17231</v>
      </c>
      <c r="AW377" s="51">
        <v>25638</v>
      </c>
      <c r="AX377" s="52">
        <v>50388</v>
      </c>
      <c r="AY377" s="1"/>
    </row>
    <row r="378" spans="1:51" x14ac:dyDescent="0.25">
      <c r="A378"/>
      <c r="J378"/>
      <c r="K378"/>
      <c r="AC378" s="49">
        <v>45463.668163263901</v>
      </c>
      <c r="AD378" s="60">
        <v>45457</v>
      </c>
      <c r="AE378" s="50">
        <v>15.6666666666667</v>
      </c>
      <c r="AF378" s="51">
        <v>25.38</v>
      </c>
      <c r="AG378" s="51">
        <v>42.64</v>
      </c>
      <c r="AH378" s="51">
        <v>417</v>
      </c>
      <c r="AI378" s="51">
        <v>73.599999999999994</v>
      </c>
      <c r="AJ378" s="51">
        <v>21.7</v>
      </c>
      <c r="AK378" s="51">
        <v>868</v>
      </c>
      <c r="AL378" s="51">
        <v>5.3</v>
      </c>
      <c r="AM378" s="51">
        <v>142</v>
      </c>
      <c r="AN378" s="51">
        <v>375</v>
      </c>
      <c r="AO378" s="51">
        <v>370</v>
      </c>
      <c r="AP378" s="51">
        <v>3717</v>
      </c>
      <c r="AQ378" s="51">
        <v>6456</v>
      </c>
      <c r="AR378" s="51">
        <v>7957</v>
      </c>
      <c r="AS378" s="51">
        <v>8759</v>
      </c>
      <c r="AT378" s="51">
        <v>9143</v>
      </c>
      <c r="AU378" s="51">
        <v>9618</v>
      </c>
      <c r="AV378" s="51">
        <v>10890</v>
      </c>
      <c r="AW378" s="51">
        <v>15507</v>
      </c>
      <c r="AX378" s="52">
        <v>35248</v>
      </c>
      <c r="AY378" s="1"/>
    </row>
    <row r="379" spans="1:51" x14ac:dyDescent="0.25">
      <c r="A379"/>
      <c r="J379"/>
      <c r="K379"/>
      <c r="AC379" s="49">
        <v>45463.709859629598</v>
      </c>
      <c r="AD379" s="60">
        <v>45457</v>
      </c>
      <c r="AE379" s="50">
        <v>15.7083333333333</v>
      </c>
      <c r="AF379" s="51">
        <v>25.36</v>
      </c>
      <c r="AG379" s="51">
        <v>42.76</v>
      </c>
      <c r="AH379" s="51">
        <v>416</v>
      </c>
      <c r="AI379" s="51">
        <v>70.099999999999994</v>
      </c>
      <c r="AJ379" s="51">
        <v>21.6</v>
      </c>
      <c r="AK379" s="51">
        <v>801</v>
      </c>
      <c r="AL379" s="51">
        <v>5.2</v>
      </c>
      <c r="AM379" s="51">
        <v>128</v>
      </c>
      <c r="AN379" s="51">
        <v>343</v>
      </c>
      <c r="AO379" s="51">
        <v>338</v>
      </c>
      <c r="AP379" s="51">
        <v>3859</v>
      </c>
      <c r="AQ379" s="51">
        <v>6397</v>
      </c>
      <c r="AR379" s="51">
        <v>8131</v>
      </c>
      <c r="AS379" s="51">
        <v>8845</v>
      </c>
      <c r="AT379" s="51">
        <v>9398</v>
      </c>
      <c r="AU379" s="51">
        <v>9932</v>
      </c>
      <c r="AV379" s="51">
        <v>11444</v>
      </c>
      <c r="AW379" s="51">
        <v>16631</v>
      </c>
      <c r="AX379" s="52">
        <v>39565</v>
      </c>
      <c r="AY379" s="1"/>
    </row>
    <row r="380" spans="1:51" x14ac:dyDescent="0.25">
      <c r="A380"/>
      <c r="J380"/>
      <c r="K380"/>
      <c r="AC380" s="49">
        <v>45463.751555868097</v>
      </c>
      <c r="AD380" s="60">
        <v>45457</v>
      </c>
      <c r="AE380" s="50">
        <v>15.75</v>
      </c>
      <c r="AF380" s="51">
        <v>25.36</v>
      </c>
      <c r="AG380" s="51">
        <v>42.75</v>
      </c>
      <c r="AH380" s="51">
        <v>410</v>
      </c>
      <c r="AI380" s="51">
        <v>68.7</v>
      </c>
      <c r="AJ380" s="51">
        <v>21.5</v>
      </c>
      <c r="AK380" s="51">
        <v>787</v>
      </c>
      <c r="AL380" s="51">
        <v>5.2</v>
      </c>
      <c r="AM380" s="51">
        <v>125</v>
      </c>
      <c r="AN380" s="51">
        <v>336</v>
      </c>
      <c r="AO380" s="51">
        <v>331</v>
      </c>
      <c r="AP380" s="51">
        <v>3213</v>
      </c>
      <c r="AQ380" s="51">
        <v>5641</v>
      </c>
      <c r="AR380" s="51">
        <v>7116</v>
      </c>
      <c r="AS380" s="51">
        <v>7641</v>
      </c>
      <c r="AT380" s="51">
        <v>7966</v>
      </c>
      <c r="AU380" s="51">
        <v>8642</v>
      </c>
      <c r="AV380" s="51">
        <v>9461</v>
      </c>
      <c r="AW380" s="51">
        <v>14415</v>
      </c>
      <c r="AX380" s="52">
        <v>29550</v>
      </c>
      <c r="AY380" s="1"/>
    </row>
    <row r="381" spans="1:51" x14ac:dyDescent="0.25">
      <c r="A381"/>
      <c r="J381"/>
      <c r="K381"/>
      <c r="AC381" s="49">
        <v>45463.793253171301</v>
      </c>
      <c r="AD381" s="60">
        <v>45457</v>
      </c>
      <c r="AE381" s="50">
        <v>15.7916666666667</v>
      </c>
      <c r="AF381" s="51">
        <v>24.93</v>
      </c>
      <c r="AG381" s="51">
        <v>41.61</v>
      </c>
      <c r="AH381" s="51">
        <v>442</v>
      </c>
      <c r="AI381" s="51">
        <v>66.5</v>
      </c>
      <c r="AJ381" s="51">
        <v>21.5</v>
      </c>
      <c r="AK381" s="51">
        <v>751</v>
      </c>
      <c r="AL381" s="51">
        <v>5.2</v>
      </c>
      <c r="AM381" s="51">
        <v>118</v>
      </c>
      <c r="AN381" s="51">
        <v>319</v>
      </c>
      <c r="AO381" s="51">
        <v>313</v>
      </c>
      <c r="AP381" s="51">
        <v>2449</v>
      </c>
      <c r="AQ381" s="51">
        <v>4221</v>
      </c>
      <c r="AR381" s="51">
        <v>5597</v>
      </c>
      <c r="AS381" s="51">
        <v>5811</v>
      </c>
      <c r="AT381" s="51">
        <v>6105</v>
      </c>
      <c r="AU381" s="51">
        <v>6761</v>
      </c>
      <c r="AV381" s="51">
        <v>7690</v>
      </c>
      <c r="AW381" s="51">
        <v>12386</v>
      </c>
      <c r="AX381" s="52">
        <v>24617</v>
      </c>
      <c r="AY381" s="1"/>
    </row>
    <row r="382" spans="1:51" x14ac:dyDescent="0.25">
      <c r="A382"/>
      <c r="J382"/>
      <c r="K382"/>
      <c r="AC382" s="49">
        <v>45463.8349494676</v>
      </c>
      <c r="AD382" s="60">
        <v>45457</v>
      </c>
      <c r="AE382" s="50">
        <v>15.8333333333333</v>
      </c>
      <c r="AF382" s="51">
        <v>24.89</v>
      </c>
      <c r="AG382" s="51">
        <v>42.57</v>
      </c>
      <c r="AH382" s="51">
        <v>430</v>
      </c>
      <c r="AI382" s="51">
        <v>66.7</v>
      </c>
      <c r="AJ382" s="51">
        <v>21.3</v>
      </c>
      <c r="AK382" s="51">
        <v>733</v>
      </c>
      <c r="AL382" s="51">
        <v>5.2</v>
      </c>
      <c r="AM382" s="51">
        <v>114</v>
      </c>
      <c r="AN382" s="51">
        <v>310</v>
      </c>
      <c r="AO382" s="51">
        <v>305</v>
      </c>
      <c r="AP382" s="51">
        <v>810</v>
      </c>
      <c r="AQ382" s="51">
        <v>1415</v>
      </c>
      <c r="AR382" s="51">
        <v>1682</v>
      </c>
      <c r="AS382" s="51">
        <v>2046</v>
      </c>
      <c r="AT382" s="51">
        <v>2048</v>
      </c>
      <c r="AU382" s="51">
        <v>2131</v>
      </c>
      <c r="AV382" s="51">
        <v>2263</v>
      </c>
      <c r="AW382" s="51">
        <v>3374</v>
      </c>
      <c r="AX382" s="52">
        <v>4335</v>
      </c>
      <c r="AY382" s="1"/>
    </row>
    <row r="383" spans="1:51" x14ac:dyDescent="0.25">
      <c r="A383"/>
      <c r="J383"/>
      <c r="K383"/>
      <c r="AC383" s="49">
        <v>45463.876646770797</v>
      </c>
      <c r="AD383" s="60">
        <v>45457</v>
      </c>
      <c r="AE383" s="50">
        <v>15.875</v>
      </c>
      <c r="AF383" s="51">
        <v>23.88</v>
      </c>
      <c r="AG383" s="51">
        <v>49.73</v>
      </c>
      <c r="AH383" s="51">
        <v>473</v>
      </c>
      <c r="AI383" s="51">
        <v>65.3</v>
      </c>
      <c r="AJ383" s="51">
        <v>21</v>
      </c>
      <c r="AK383" s="51">
        <v>719</v>
      </c>
      <c r="AL383" s="51">
        <v>5.0999999999999996</v>
      </c>
      <c r="AM383" s="51">
        <v>111</v>
      </c>
      <c r="AN383" s="51">
        <v>304</v>
      </c>
      <c r="AO383" s="51">
        <v>298</v>
      </c>
      <c r="AP383" s="51">
        <v>42</v>
      </c>
      <c r="AQ383" s="51">
        <v>86</v>
      </c>
      <c r="AR383" s="51">
        <v>99</v>
      </c>
      <c r="AS383" s="51">
        <v>114</v>
      </c>
      <c r="AT383" s="51">
        <v>94</v>
      </c>
      <c r="AU383" s="51">
        <v>89</v>
      </c>
      <c r="AV383" s="51">
        <v>100</v>
      </c>
      <c r="AW383" s="51">
        <v>175</v>
      </c>
      <c r="AX383" s="52">
        <v>194</v>
      </c>
      <c r="AY383" s="1"/>
    </row>
    <row r="384" spans="1:51" x14ac:dyDescent="0.25">
      <c r="A384"/>
      <c r="J384"/>
      <c r="K384"/>
      <c r="AC384" s="49">
        <v>45463.918343159698</v>
      </c>
      <c r="AD384" s="60">
        <v>45457</v>
      </c>
      <c r="AE384" s="50">
        <v>15.9166666666667</v>
      </c>
      <c r="AF384" s="51">
        <v>24.03</v>
      </c>
      <c r="AG384" s="51">
        <v>51.39</v>
      </c>
      <c r="AH384" s="51">
        <v>491</v>
      </c>
      <c r="AI384" s="51">
        <v>63.3</v>
      </c>
      <c r="AJ384" s="51">
        <v>20.7</v>
      </c>
      <c r="AK384" s="51">
        <v>706</v>
      </c>
      <c r="AL384" s="51">
        <v>5.0999999999999996</v>
      </c>
      <c r="AM384" s="51">
        <v>108</v>
      </c>
      <c r="AN384" s="51">
        <v>297</v>
      </c>
      <c r="AO384" s="51">
        <v>292</v>
      </c>
      <c r="AP384" s="51">
        <v>0</v>
      </c>
      <c r="AQ384" s="51">
        <v>2</v>
      </c>
      <c r="AR384" s="51">
        <v>0</v>
      </c>
      <c r="AS384" s="51">
        <v>6</v>
      </c>
      <c r="AT384" s="51">
        <v>9</v>
      </c>
      <c r="AU384" s="51">
        <v>5</v>
      </c>
      <c r="AV384" s="51">
        <v>20</v>
      </c>
      <c r="AW384" s="51">
        <v>2</v>
      </c>
      <c r="AX384" s="52">
        <v>22</v>
      </c>
      <c r="AY384" s="1"/>
    </row>
    <row r="385" spans="1:51" x14ac:dyDescent="0.25">
      <c r="A385"/>
      <c r="J385"/>
      <c r="K385"/>
      <c r="AC385" s="49">
        <v>45463.960040532402</v>
      </c>
      <c r="AD385" s="60">
        <v>45457</v>
      </c>
      <c r="AE385" s="50">
        <v>15.9583333333333</v>
      </c>
      <c r="AF385" s="51">
        <v>24.59</v>
      </c>
      <c r="AG385" s="51">
        <v>51.96</v>
      </c>
      <c r="AH385" s="51">
        <v>584</v>
      </c>
      <c r="AI385" s="51">
        <v>61.3</v>
      </c>
      <c r="AJ385" s="51">
        <v>20.6</v>
      </c>
      <c r="AK385" s="51">
        <v>697</v>
      </c>
      <c r="AL385" s="51">
        <v>5</v>
      </c>
      <c r="AM385" s="51">
        <v>107</v>
      </c>
      <c r="AN385" s="51">
        <v>293</v>
      </c>
      <c r="AO385" s="51">
        <v>287</v>
      </c>
      <c r="AP385" s="51">
        <v>0</v>
      </c>
      <c r="AQ385" s="51">
        <v>0</v>
      </c>
      <c r="AR385" s="51">
        <v>0</v>
      </c>
      <c r="AS385" s="51">
        <v>1</v>
      </c>
      <c r="AT385" s="51">
        <v>1</v>
      </c>
      <c r="AU385" s="51">
        <v>2</v>
      </c>
      <c r="AV385" s="51">
        <v>11</v>
      </c>
      <c r="AW385" s="51">
        <v>0</v>
      </c>
      <c r="AX385" s="52">
        <v>13</v>
      </c>
      <c r="AY385" s="1"/>
    </row>
    <row r="386" spans="1:51" x14ac:dyDescent="0.25">
      <c r="A386"/>
      <c r="J386"/>
      <c r="K386"/>
      <c r="AC386" s="49">
        <v>45464.001736898201</v>
      </c>
      <c r="AD386" s="60">
        <v>45464</v>
      </c>
      <c r="AE386" s="50">
        <v>16</v>
      </c>
      <c r="AF386" s="51">
        <v>23.38</v>
      </c>
      <c r="AG386" s="51">
        <v>55.53</v>
      </c>
      <c r="AH386" s="51">
        <v>542</v>
      </c>
      <c r="AI386" s="51">
        <v>63.1</v>
      </c>
      <c r="AJ386" s="51">
        <v>20.7</v>
      </c>
      <c r="AK386" s="51">
        <v>692</v>
      </c>
      <c r="AL386" s="51">
        <v>5</v>
      </c>
      <c r="AM386" s="51">
        <v>105</v>
      </c>
      <c r="AN386" s="51">
        <v>290</v>
      </c>
      <c r="AO386" s="51">
        <v>285</v>
      </c>
      <c r="AP386" s="51">
        <v>0</v>
      </c>
      <c r="AQ386" s="51">
        <v>0</v>
      </c>
      <c r="AR386" s="51">
        <v>0</v>
      </c>
      <c r="AS386" s="51">
        <v>0</v>
      </c>
      <c r="AT386" s="51">
        <v>0</v>
      </c>
      <c r="AU386" s="51">
        <v>0</v>
      </c>
      <c r="AV386" s="51">
        <v>0</v>
      </c>
      <c r="AW386" s="51">
        <v>0</v>
      </c>
      <c r="AX386" s="52">
        <v>0</v>
      </c>
      <c r="AY386" s="1"/>
    </row>
    <row r="387" spans="1:51" x14ac:dyDescent="0.25">
      <c r="A387"/>
      <c r="J387"/>
      <c r="K387"/>
      <c r="AC387" s="49">
        <v>45464.043434166699</v>
      </c>
      <c r="AD387" s="60">
        <v>45458</v>
      </c>
      <c r="AE387" s="50">
        <v>16.0416666666667</v>
      </c>
      <c r="AF387" s="51">
        <v>24.03</v>
      </c>
      <c r="AG387" s="51">
        <v>53</v>
      </c>
      <c r="AH387" s="51">
        <v>614</v>
      </c>
      <c r="AI387" s="51">
        <v>62.3</v>
      </c>
      <c r="AJ387" s="51">
        <v>20.7</v>
      </c>
      <c r="AK387" s="51">
        <v>685</v>
      </c>
      <c r="AL387" s="51">
        <v>5</v>
      </c>
      <c r="AM387" s="51">
        <v>104</v>
      </c>
      <c r="AN387" s="51">
        <v>287</v>
      </c>
      <c r="AO387" s="51">
        <v>281</v>
      </c>
      <c r="AP387" s="51">
        <v>0</v>
      </c>
      <c r="AQ387" s="51">
        <v>0</v>
      </c>
      <c r="AR387" s="51">
        <v>0</v>
      </c>
      <c r="AS387" s="51">
        <v>0</v>
      </c>
      <c r="AT387" s="51">
        <v>0</v>
      </c>
      <c r="AU387" s="51">
        <v>0</v>
      </c>
      <c r="AV387" s="51">
        <v>0</v>
      </c>
      <c r="AW387" s="51">
        <v>0</v>
      </c>
      <c r="AX387" s="52">
        <v>0</v>
      </c>
      <c r="AY387" s="1"/>
    </row>
    <row r="388" spans="1:51" x14ac:dyDescent="0.25">
      <c r="A388"/>
      <c r="J388"/>
      <c r="K388"/>
      <c r="AC388" s="49">
        <v>45464.085130694497</v>
      </c>
      <c r="AD388" s="60">
        <v>45458</v>
      </c>
      <c r="AE388" s="50">
        <v>16.0833333333333</v>
      </c>
      <c r="AF388" s="51">
        <v>24.27</v>
      </c>
      <c r="AG388" s="51">
        <v>52.76</v>
      </c>
      <c r="AH388" s="51">
        <v>779</v>
      </c>
      <c r="AI388" s="51">
        <v>62.3</v>
      </c>
      <c r="AJ388" s="51">
        <v>20.7</v>
      </c>
      <c r="AK388" s="51">
        <v>681</v>
      </c>
      <c r="AL388" s="51">
        <v>5</v>
      </c>
      <c r="AM388" s="51">
        <v>103</v>
      </c>
      <c r="AN388" s="51">
        <v>285</v>
      </c>
      <c r="AO388" s="51">
        <v>279</v>
      </c>
      <c r="AP388" s="51">
        <v>0</v>
      </c>
      <c r="AQ388" s="51">
        <v>0</v>
      </c>
      <c r="AR388" s="51">
        <v>0</v>
      </c>
      <c r="AS388" s="51">
        <v>0</v>
      </c>
      <c r="AT388" s="51">
        <v>0</v>
      </c>
      <c r="AU388" s="51">
        <v>0</v>
      </c>
      <c r="AV388" s="51">
        <v>0</v>
      </c>
      <c r="AW388" s="51">
        <v>0</v>
      </c>
      <c r="AX388" s="52">
        <v>0</v>
      </c>
      <c r="AY388" s="1"/>
    </row>
    <row r="389" spans="1:51" x14ac:dyDescent="0.25">
      <c r="A389"/>
      <c r="J389"/>
      <c r="K389"/>
      <c r="AC389" s="49">
        <v>45464.126827939799</v>
      </c>
      <c r="AD389" s="60">
        <v>45458</v>
      </c>
      <c r="AE389" s="50">
        <v>16.125</v>
      </c>
      <c r="AF389" s="51">
        <v>24.3</v>
      </c>
      <c r="AG389" s="51">
        <v>52.75</v>
      </c>
      <c r="AH389" s="51">
        <v>825</v>
      </c>
      <c r="AI389" s="51">
        <v>62.9</v>
      </c>
      <c r="AJ389" s="51">
        <v>20.7</v>
      </c>
      <c r="AK389" s="51">
        <v>676</v>
      </c>
      <c r="AL389" s="51">
        <v>5</v>
      </c>
      <c r="AM389" s="51">
        <v>102</v>
      </c>
      <c r="AN389" s="51">
        <v>283</v>
      </c>
      <c r="AO389" s="51">
        <v>277</v>
      </c>
      <c r="AP389" s="51">
        <v>0</v>
      </c>
      <c r="AQ389" s="51">
        <v>0</v>
      </c>
      <c r="AR389" s="51">
        <v>0</v>
      </c>
      <c r="AS389" s="51">
        <v>0</v>
      </c>
      <c r="AT389" s="51">
        <v>0</v>
      </c>
      <c r="AU389" s="51">
        <v>0</v>
      </c>
      <c r="AV389" s="51">
        <v>0</v>
      </c>
      <c r="AW389" s="51">
        <v>0</v>
      </c>
      <c r="AX389" s="52">
        <v>0</v>
      </c>
      <c r="AY389" s="1"/>
    </row>
    <row r="390" spans="1:51" x14ac:dyDescent="0.25">
      <c r="A390"/>
      <c r="J390"/>
      <c r="K390"/>
      <c r="AC390" s="49">
        <v>45464.1685245833</v>
      </c>
      <c r="AD390" s="60">
        <v>45458</v>
      </c>
      <c r="AE390" s="50">
        <v>16.1666666666667</v>
      </c>
      <c r="AF390" s="51">
        <v>24.15</v>
      </c>
      <c r="AG390" s="51">
        <v>52.84</v>
      </c>
      <c r="AH390" s="51">
        <v>790</v>
      </c>
      <c r="AI390" s="51">
        <v>60.5</v>
      </c>
      <c r="AJ390" s="51">
        <v>20.8</v>
      </c>
      <c r="AK390" s="51">
        <v>670</v>
      </c>
      <c r="AL390" s="51">
        <v>5</v>
      </c>
      <c r="AM390" s="51">
        <v>101</v>
      </c>
      <c r="AN390" s="51">
        <v>280</v>
      </c>
      <c r="AO390" s="51">
        <v>274</v>
      </c>
      <c r="AP390" s="51">
        <v>0</v>
      </c>
      <c r="AQ390" s="51">
        <v>0</v>
      </c>
      <c r="AR390" s="51">
        <v>1</v>
      </c>
      <c r="AS390" s="51">
        <v>1</v>
      </c>
      <c r="AT390" s="51">
        <v>0</v>
      </c>
      <c r="AU390" s="51">
        <v>0</v>
      </c>
      <c r="AV390" s="51">
        <v>3</v>
      </c>
      <c r="AW390" s="51">
        <v>3</v>
      </c>
      <c r="AX390" s="52">
        <v>8</v>
      </c>
      <c r="AY390" s="1"/>
    </row>
    <row r="391" spans="1:51" x14ac:dyDescent="0.25">
      <c r="A391"/>
      <c r="J391"/>
      <c r="K391"/>
      <c r="AC391" s="49">
        <v>45464.210221955997</v>
      </c>
      <c r="AD391" s="60">
        <v>45458</v>
      </c>
      <c r="AE391" s="50">
        <v>16.2083333333333</v>
      </c>
      <c r="AF391" s="51">
        <v>24.08</v>
      </c>
      <c r="AG391" s="51">
        <v>53.06</v>
      </c>
      <c r="AH391" s="51">
        <v>784</v>
      </c>
      <c r="AI391" s="51">
        <v>61.1</v>
      </c>
      <c r="AJ391" s="51">
        <v>20.7</v>
      </c>
      <c r="AK391" s="51">
        <v>665</v>
      </c>
      <c r="AL391" s="51">
        <v>5</v>
      </c>
      <c r="AM391" s="51">
        <v>100</v>
      </c>
      <c r="AN391" s="51">
        <v>277</v>
      </c>
      <c r="AO391" s="51">
        <v>272</v>
      </c>
      <c r="AP391" s="51">
        <v>451</v>
      </c>
      <c r="AQ391" s="51">
        <v>761</v>
      </c>
      <c r="AR391" s="51">
        <v>1038</v>
      </c>
      <c r="AS391" s="51">
        <v>1239</v>
      </c>
      <c r="AT391" s="51">
        <v>1322</v>
      </c>
      <c r="AU391" s="51">
        <v>1099</v>
      </c>
      <c r="AV391" s="51">
        <v>1483</v>
      </c>
      <c r="AW391" s="51">
        <v>1966</v>
      </c>
      <c r="AX391" s="52">
        <v>2560</v>
      </c>
      <c r="AY391" s="1"/>
    </row>
    <row r="392" spans="1:51" x14ac:dyDescent="0.25">
      <c r="A392"/>
      <c r="J392"/>
      <c r="K392"/>
      <c r="AC392" s="49">
        <v>45464.251918761598</v>
      </c>
      <c r="AD392" s="60">
        <v>45458</v>
      </c>
      <c r="AE392" s="50">
        <v>16.25</v>
      </c>
      <c r="AF392" s="51">
        <v>24.39</v>
      </c>
      <c r="AG392" s="51">
        <v>53.28</v>
      </c>
      <c r="AH392" s="51">
        <v>783</v>
      </c>
      <c r="AI392" s="51">
        <v>60.7</v>
      </c>
      <c r="AJ392" s="51">
        <v>20.8</v>
      </c>
      <c r="AK392" s="51">
        <v>653</v>
      </c>
      <c r="AL392" s="51">
        <v>5</v>
      </c>
      <c r="AM392" s="51">
        <v>97</v>
      </c>
      <c r="AN392" s="51">
        <v>272</v>
      </c>
      <c r="AO392" s="51">
        <v>266</v>
      </c>
      <c r="AP392" s="51">
        <v>5451</v>
      </c>
      <c r="AQ392" s="51">
        <v>8623</v>
      </c>
      <c r="AR392" s="51">
        <v>12119</v>
      </c>
      <c r="AS392" s="51">
        <v>16964</v>
      </c>
      <c r="AT392" s="51">
        <v>20264</v>
      </c>
      <c r="AU392" s="51">
        <v>20064</v>
      </c>
      <c r="AV392" s="51">
        <v>28814</v>
      </c>
      <c r="AW392" s="51">
        <v>37811</v>
      </c>
      <c r="AX392" s="52">
        <v>61071</v>
      </c>
      <c r="AY392" s="1"/>
    </row>
    <row r="393" spans="1:51" x14ac:dyDescent="0.25">
      <c r="A393"/>
      <c r="J393"/>
      <c r="K393"/>
      <c r="AC393" s="49">
        <v>45464.293616169001</v>
      </c>
      <c r="AD393" s="60">
        <v>45458</v>
      </c>
      <c r="AE393" s="50">
        <v>16.2916666666667</v>
      </c>
      <c r="AF393" s="51">
        <v>24.79</v>
      </c>
      <c r="AG393" s="51">
        <v>52.58</v>
      </c>
      <c r="AH393" s="51">
        <v>772</v>
      </c>
      <c r="AI393" s="51">
        <v>57.7</v>
      </c>
      <c r="AJ393" s="51">
        <v>20.8</v>
      </c>
      <c r="AK393" s="51">
        <v>647</v>
      </c>
      <c r="AL393" s="51">
        <v>5</v>
      </c>
      <c r="AM393" s="51">
        <v>96</v>
      </c>
      <c r="AN393" s="51">
        <v>269</v>
      </c>
      <c r="AO393" s="51">
        <v>263</v>
      </c>
      <c r="AP393" s="51">
        <v>5388</v>
      </c>
      <c r="AQ393" s="51">
        <v>8709</v>
      </c>
      <c r="AR393" s="51">
        <v>11843</v>
      </c>
      <c r="AS393" s="51">
        <v>15709</v>
      </c>
      <c r="AT393" s="51">
        <v>18673</v>
      </c>
      <c r="AU393" s="51">
        <v>17997</v>
      </c>
      <c r="AV393" s="51">
        <v>23324</v>
      </c>
      <c r="AW393" s="51">
        <v>29837</v>
      </c>
      <c r="AX393" s="52">
        <v>39037</v>
      </c>
      <c r="AY393" s="1"/>
    </row>
    <row r="394" spans="1:51" x14ac:dyDescent="0.25">
      <c r="A394"/>
      <c r="J394"/>
      <c r="K394"/>
      <c r="AC394" s="49">
        <v>45464.335312766198</v>
      </c>
      <c r="AD394" s="60">
        <v>45458</v>
      </c>
      <c r="AE394" s="50">
        <v>16.3333333333333</v>
      </c>
      <c r="AF394" s="51">
        <v>25.2</v>
      </c>
      <c r="AG394" s="51">
        <v>53.82</v>
      </c>
      <c r="AH394" s="51">
        <v>578</v>
      </c>
      <c r="AI394" s="51">
        <v>56</v>
      </c>
      <c r="AJ394" s="51">
        <v>20.9</v>
      </c>
      <c r="AK394" s="51">
        <v>643</v>
      </c>
      <c r="AL394" s="51">
        <v>5</v>
      </c>
      <c r="AM394" s="51">
        <v>95</v>
      </c>
      <c r="AN394" s="51">
        <v>267</v>
      </c>
      <c r="AO394" s="51">
        <v>261</v>
      </c>
      <c r="AP394" s="51">
        <v>13923</v>
      </c>
      <c r="AQ394" s="51">
        <v>23098</v>
      </c>
      <c r="AR394" s="51">
        <v>31429</v>
      </c>
      <c r="AS394" s="51">
        <v>40500</v>
      </c>
      <c r="AT394" s="51">
        <v>47048</v>
      </c>
      <c r="AU394" s="51">
        <v>46643</v>
      </c>
      <c r="AV394" s="51">
        <v>60616</v>
      </c>
      <c r="AW394" s="51">
        <v>65535</v>
      </c>
      <c r="AX394" s="52">
        <v>65535</v>
      </c>
      <c r="AY394" s="1"/>
    </row>
    <row r="395" spans="1:51" x14ac:dyDescent="0.25">
      <c r="A395"/>
      <c r="J395"/>
      <c r="K395"/>
      <c r="AC395" s="49">
        <v>45464.377010312499</v>
      </c>
      <c r="AD395" s="60">
        <v>45458</v>
      </c>
      <c r="AE395" s="50">
        <v>16.375</v>
      </c>
      <c r="AF395" s="51">
        <v>25.92</v>
      </c>
      <c r="AG395" s="51">
        <v>54.78</v>
      </c>
      <c r="AH395" s="51">
        <v>534</v>
      </c>
      <c r="AI395" s="51">
        <v>53.4</v>
      </c>
      <c r="AJ395" s="51">
        <v>21.5</v>
      </c>
      <c r="AK395" s="51">
        <v>635</v>
      </c>
      <c r="AL395" s="51">
        <v>5</v>
      </c>
      <c r="AM395" s="51">
        <v>94</v>
      </c>
      <c r="AN395" s="51">
        <v>263</v>
      </c>
      <c r="AO395" s="51">
        <v>257</v>
      </c>
      <c r="AP395" s="51">
        <v>13689</v>
      </c>
      <c r="AQ395" s="51">
        <v>22705</v>
      </c>
      <c r="AR395" s="51">
        <v>30310</v>
      </c>
      <c r="AS395" s="51">
        <v>39427</v>
      </c>
      <c r="AT395" s="51">
        <v>47466</v>
      </c>
      <c r="AU395" s="51">
        <v>46081</v>
      </c>
      <c r="AV395" s="51">
        <v>59748</v>
      </c>
      <c r="AW395" s="51">
        <v>65535</v>
      </c>
      <c r="AX395" s="52">
        <v>65535</v>
      </c>
      <c r="AY395" s="1"/>
    </row>
    <row r="396" spans="1:51" x14ac:dyDescent="0.25">
      <c r="A396"/>
      <c r="J396"/>
      <c r="K396"/>
      <c r="AC396" s="49">
        <v>45464.418706898199</v>
      </c>
      <c r="AD396" s="60">
        <v>45458</v>
      </c>
      <c r="AE396" s="50">
        <v>16.4166666666667</v>
      </c>
      <c r="AF396" s="51">
        <v>26.32</v>
      </c>
      <c r="AG396" s="51">
        <v>55.68</v>
      </c>
      <c r="AH396" s="51">
        <v>456</v>
      </c>
      <c r="AI396" s="51">
        <v>51</v>
      </c>
      <c r="AJ396" s="51">
        <v>22.1</v>
      </c>
      <c r="AK396" s="51">
        <v>619</v>
      </c>
      <c r="AL396" s="51">
        <v>5.0999999999999996</v>
      </c>
      <c r="AM396" s="51">
        <v>90</v>
      </c>
      <c r="AN396" s="51">
        <v>255</v>
      </c>
      <c r="AO396" s="51">
        <v>249</v>
      </c>
      <c r="AP396" s="51">
        <v>15651</v>
      </c>
      <c r="AQ396" s="51">
        <v>26534</v>
      </c>
      <c r="AR396" s="51">
        <v>35174</v>
      </c>
      <c r="AS396" s="51">
        <v>45127</v>
      </c>
      <c r="AT396" s="51">
        <v>54116</v>
      </c>
      <c r="AU396" s="51">
        <v>52671</v>
      </c>
      <c r="AV396" s="51">
        <v>65535</v>
      </c>
      <c r="AW396" s="51">
        <v>65535</v>
      </c>
      <c r="AX396" s="52">
        <v>65535</v>
      </c>
      <c r="AY396" s="1"/>
    </row>
    <row r="397" spans="1:51" x14ac:dyDescent="0.25">
      <c r="A397"/>
      <c r="J397"/>
      <c r="K397"/>
      <c r="AC397" s="49">
        <v>45464.460404432903</v>
      </c>
      <c r="AD397" s="60">
        <v>45458</v>
      </c>
      <c r="AE397" s="50">
        <v>16.4583333333333</v>
      </c>
      <c r="AF397" s="51">
        <v>26.43</v>
      </c>
      <c r="AG397" s="51">
        <v>56.49</v>
      </c>
      <c r="AH397" s="51">
        <v>429</v>
      </c>
      <c r="AI397" s="51">
        <v>50.2</v>
      </c>
      <c r="AJ397" s="51">
        <v>22.5</v>
      </c>
      <c r="AK397" s="51">
        <v>604</v>
      </c>
      <c r="AL397" s="51">
        <v>5</v>
      </c>
      <c r="AM397" s="51">
        <v>87</v>
      </c>
      <c r="AN397" s="51">
        <v>248</v>
      </c>
      <c r="AO397" s="51">
        <v>242</v>
      </c>
      <c r="AP397" s="51">
        <v>11103</v>
      </c>
      <c r="AQ397" s="51">
        <v>18476</v>
      </c>
      <c r="AR397" s="51">
        <v>24766</v>
      </c>
      <c r="AS397" s="51">
        <v>29796</v>
      </c>
      <c r="AT397" s="51">
        <v>35227</v>
      </c>
      <c r="AU397" s="51">
        <v>34039</v>
      </c>
      <c r="AV397" s="51">
        <v>41889</v>
      </c>
      <c r="AW397" s="51">
        <v>51497</v>
      </c>
      <c r="AX397" s="52">
        <v>65535</v>
      </c>
      <c r="AY397" s="1"/>
    </row>
    <row r="398" spans="1:51" x14ac:dyDescent="0.25">
      <c r="A398"/>
      <c r="J398"/>
      <c r="K398"/>
      <c r="AC398" s="49">
        <v>45464.502101134298</v>
      </c>
      <c r="AD398" s="60">
        <v>45458</v>
      </c>
      <c r="AE398" s="50">
        <v>16.5</v>
      </c>
      <c r="AF398" s="51">
        <v>26.39</v>
      </c>
      <c r="AG398" s="51">
        <v>57.58</v>
      </c>
      <c r="AH398" s="51">
        <v>422</v>
      </c>
      <c r="AI398" s="51">
        <v>46</v>
      </c>
      <c r="AJ398" s="51">
        <v>22.8</v>
      </c>
      <c r="AK398" s="51">
        <v>590</v>
      </c>
      <c r="AL398" s="51">
        <v>5</v>
      </c>
      <c r="AM398" s="51">
        <v>84</v>
      </c>
      <c r="AN398" s="51">
        <v>241</v>
      </c>
      <c r="AO398" s="51">
        <v>235</v>
      </c>
      <c r="AP398" s="51">
        <v>7895</v>
      </c>
      <c r="AQ398" s="51">
        <v>13293</v>
      </c>
      <c r="AR398" s="51">
        <v>17719</v>
      </c>
      <c r="AS398" s="51">
        <v>21008</v>
      </c>
      <c r="AT398" s="51">
        <v>24757</v>
      </c>
      <c r="AU398" s="51">
        <v>23228</v>
      </c>
      <c r="AV398" s="51">
        <v>29029</v>
      </c>
      <c r="AW398" s="51">
        <v>35130</v>
      </c>
      <c r="AX398" s="52">
        <v>56482</v>
      </c>
      <c r="AY398" s="1"/>
    </row>
    <row r="399" spans="1:51" x14ac:dyDescent="0.25">
      <c r="A399"/>
      <c r="J399"/>
      <c r="K399"/>
      <c r="AC399" s="49">
        <v>45464.543798645798</v>
      </c>
      <c r="AD399" s="60">
        <v>45458</v>
      </c>
      <c r="AE399" s="50">
        <v>16.5416666666667</v>
      </c>
      <c r="AF399" s="51">
        <v>26.28</v>
      </c>
      <c r="AG399" s="51">
        <v>57.8</v>
      </c>
      <c r="AH399" s="51">
        <v>413</v>
      </c>
      <c r="AI399" s="51">
        <v>44</v>
      </c>
      <c r="AJ399" s="51">
        <v>23.1</v>
      </c>
      <c r="AK399" s="51">
        <v>574</v>
      </c>
      <c r="AL399" s="51">
        <v>5</v>
      </c>
      <c r="AM399" s="51">
        <v>81</v>
      </c>
      <c r="AN399" s="51">
        <v>234</v>
      </c>
      <c r="AO399" s="51">
        <v>227</v>
      </c>
      <c r="AP399" s="51">
        <v>6408</v>
      </c>
      <c r="AQ399" s="51">
        <v>10764</v>
      </c>
      <c r="AR399" s="51">
        <v>14214</v>
      </c>
      <c r="AS399" s="51">
        <v>16701</v>
      </c>
      <c r="AT399" s="51">
        <v>19886</v>
      </c>
      <c r="AU399" s="51">
        <v>18541</v>
      </c>
      <c r="AV399" s="51">
        <v>23331</v>
      </c>
      <c r="AW399" s="51">
        <v>28489</v>
      </c>
      <c r="AX399" s="52">
        <v>46755</v>
      </c>
      <c r="AY399" s="1"/>
    </row>
    <row r="400" spans="1:51" x14ac:dyDescent="0.25">
      <c r="A400"/>
      <c r="J400"/>
      <c r="K400"/>
      <c r="AC400" s="49">
        <v>45464.585495231498</v>
      </c>
      <c r="AD400" s="60">
        <v>45458</v>
      </c>
      <c r="AE400" s="50">
        <v>16.5833333333333</v>
      </c>
      <c r="AF400" s="51">
        <v>26.62</v>
      </c>
      <c r="AG400" s="51">
        <v>64.92</v>
      </c>
      <c r="AH400" s="51">
        <v>596</v>
      </c>
      <c r="AI400" s="51">
        <v>42.6</v>
      </c>
      <c r="AJ400" s="51">
        <v>23.4</v>
      </c>
      <c r="AK400" s="51">
        <v>556</v>
      </c>
      <c r="AL400" s="51">
        <v>5</v>
      </c>
      <c r="AM400" s="51">
        <v>77</v>
      </c>
      <c r="AN400" s="51">
        <v>225</v>
      </c>
      <c r="AO400" s="51">
        <v>219</v>
      </c>
      <c r="AP400" s="51">
        <v>4756</v>
      </c>
      <c r="AQ400" s="51">
        <v>8237</v>
      </c>
      <c r="AR400" s="51">
        <v>10270</v>
      </c>
      <c r="AS400" s="51">
        <v>11951</v>
      </c>
      <c r="AT400" s="51">
        <v>14001</v>
      </c>
      <c r="AU400" s="51">
        <v>14122</v>
      </c>
      <c r="AV400" s="51">
        <v>16544</v>
      </c>
      <c r="AW400" s="51">
        <v>21330</v>
      </c>
      <c r="AX400" s="52">
        <v>37441</v>
      </c>
      <c r="AY400" s="1"/>
    </row>
    <row r="401" spans="1:51" x14ac:dyDescent="0.25">
      <c r="A401"/>
      <c r="J401"/>
      <c r="K401"/>
      <c r="AC401" s="49">
        <v>45464.627192824097</v>
      </c>
      <c r="AD401" s="60">
        <v>45458</v>
      </c>
      <c r="AE401" s="50">
        <v>16.625</v>
      </c>
      <c r="AF401" s="51">
        <v>27.38</v>
      </c>
      <c r="AG401" s="51">
        <v>62.98</v>
      </c>
      <c r="AH401" s="51">
        <v>462</v>
      </c>
      <c r="AI401" s="51">
        <v>39.1</v>
      </c>
      <c r="AJ401" s="51">
        <v>23.7</v>
      </c>
      <c r="AK401" s="51">
        <v>538</v>
      </c>
      <c r="AL401" s="51">
        <v>5</v>
      </c>
      <c r="AM401" s="51">
        <v>73</v>
      </c>
      <c r="AN401" s="51">
        <v>216</v>
      </c>
      <c r="AO401" s="51">
        <v>210</v>
      </c>
      <c r="AP401" s="51">
        <v>8322</v>
      </c>
      <c r="AQ401" s="51">
        <v>14262</v>
      </c>
      <c r="AR401" s="51">
        <v>17456</v>
      </c>
      <c r="AS401" s="51">
        <v>21477</v>
      </c>
      <c r="AT401" s="51">
        <v>23888</v>
      </c>
      <c r="AU401" s="51">
        <v>23860</v>
      </c>
      <c r="AV401" s="51">
        <v>30705</v>
      </c>
      <c r="AW401" s="51">
        <v>38267</v>
      </c>
      <c r="AX401" s="52">
        <v>65535</v>
      </c>
      <c r="AY401" s="1"/>
    </row>
    <row r="402" spans="1:51" x14ac:dyDescent="0.25">
      <c r="A402"/>
      <c r="J402"/>
      <c r="K402"/>
      <c r="AC402" s="49">
        <v>45464.668889525499</v>
      </c>
      <c r="AD402" s="60">
        <v>45458</v>
      </c>
      <c r="AE402" s="50">
        <v>16.6666666666667</v>
      </c>
      <c r="AF402" s="51">
        <v>28.06</v>
      </c>
      <c r="AG402" s="51">
        <v>62.22</v>
      </c>
      <c r="AH402" s="51">
        <v>428</v>
      </c>
      <c r="AI402" s="51">
        <v>37</v>
      </c>
      <c r="AJ402" s="51">
        <v>24</v>
      </c>
      <c r="AK402" s="51">
        <v>516</v>
      </c>
      <c r="AL402" s="51">
        <v>5</v>
      </c>
      <c r="AM402" s="51">
        <v>69</v>
      </c>
      <c r="AN402" s="51">
        <v>206</v>
      </c>
      <c r="AO402" s="51">
        <v>199</v>
      </c>
      <c r="AP402" s="51">
        <v>8324</v>
      </c>
      <c r="AQ402" s="51">
        <v>13865</v>
      </c>
      <c r="AR402" s="51">
        <v>17772</v>
      </c>
      <c r="AS402" s="51">
        <v>20971</v>
      </c>
      <c r="AT402" s="51">
        <v>24900</v>
      </c>
      <c r="AU402" s="51">
        <v>23413</v>
      </c>
      <c r="AV402" s="51">
        <v>31736</v>
      </c>
      <c r="AW402" s="51">
        <v>38077</v>
      </c>
      <c r="AX402" s="52">
        <v>47300</v>
      </c>
      <c r="AY402" s="1"/>
    </row>
    <row r="403" spans="1:51" x14ac:dyDescent="0.25">
      <c r="A403"/>
      <c r="J403"/>
      <c r="K403"/>
      <c r="AC403" s="49">
        <v>45464.710587187503</v>
      </c>
      <c r="AD403" s="60">
        <v>45458</v>
      </c>
      <c r="AE403" s="50">
        <v>16.7083333333333</v>
      </c>
      <c r="AF403" s="51">
        <v>27.75</v>
      </c>
      <c r="AG403" s="51">
        <v>63.6</v>
      </c>
      <c r="AH403" s="51">
        <v>530</v>
      </c>
      <c r="AI403" s="51">
        <v>34.700000000000003</v>
      </c>
      <c r="AJ403" s="51">
        <v>24.5</v>
      </c>
      <c r="AK403" s="51">
        <v>498</v>
      </c>
      <c r="AL403" s="51">
        <v>4.9000000000000004</v>
      </c>
      <c r="AM403" s="51">
        <v>65</v>
      </c>
      <c r="AN403" s="51">
        <v>197</v>
      </c>
      <c r="AO403" s="51">
        <v>190</v>
      </c>
      <c r="AP403" s="51">
        <v>3336</v>
      </c>
      <c r="AQ403" s="51">
        <v>6113</v>
      </c>
      <c r="AR403" s="51">
        <v>7754</v>
      </c>
      <c r="AS403" s="51">
        <v>9219</v>
      </c>
      <c r="AT403" s="51">
        <v>10664</v>
      </c>
      <c r="AU403" s="51">
        <v>10335</v>
      </c>
      <c r="AV403" s="51">
        <v>13095</v>
      </c>
      <c r="AW403" s="51">
        <v>16726</v>
      </c>
      <c r="AX403" s="52">
        <v>27588</v>
      </c>
      <c r="AY403" s="1"/>
    </row>
    <row r="404" spans="1:51" x14ac:dyDescent="0.25">
      <c r="A404"/>
      <c r="J404"/>
      <c r="K404"/>
      <c r="AC404" s="49">
        <v>45464.752284062502</v>
      </c>
      <c r="AD404" s="60">
        <v>45458</v>
      </c>
      <c r="AE404" s="50">
        <v>16.75</v>
      </c>
      <c r="AF404" s="51">
        <v>27.33</v>
      </c>
      <c r="AG404" s="51">
        <v>63.03</v>
      </c>
      <c r="AH404" s="51">
        <v>439</v>
      </c>
      <c r="AI404" s="51">
        <v>31.8</v>
      </c>
      <c r="AJ404" s="51">
        <v>24.9</v>
      </c>
      <c r="AK404" s="51">
        <v>484</v>
      </c>
      <c r="AL404" s="51">
        <v>4.9000000000000004</v>
      </c>
      <c r="AM404" s="51">
        <v>62</v>
      </c>
      <c r="AN404" s="51">
        <v>190</v>
      </c>
      <c r="AO404" s="51">
        <v>184</v>
      </c>
      <c r="AP404" s="51">
        <v>2849</v>
      </c>
      <c r="AQ404" s="51">
        <v>5169</v>
      </c>
      <c r="AR404" s="51">
        <v>6691</v>
      </c>
      <c r="AS404" s="51">
        <v>7509</v>
      </c>
      <c r="AT404" s="51">
        <v>8664</v>
      </c>
      <c r="AU404" s="51">
        <v>8102</v>
      </c>
      <c r="AV404" s="51">
        <v>10488</v>
      </c>
      <c r="AW404" s="51">
        <v>13502</v>
      </c>
      <c r="AX404" s="52">
        <v>27033</v>
      </c>
      <c r="AY404" s="1"/>
    </row>
    <row r="405" spans="1:51" x14ac:dyDescent="0.25">
      <c r="A405"/>
      <c r="J405"/>
      <c r="K405"/>
      <c r="AC405" s="49">
        <v>45464.793981736097</v>
      </c>
      <c r="AD405" s="60">
        <v>45458</v>
      </c>
      <c r="AE405" s="50">
        <v>16.7916666666667</v>
      </c>
      <c r="AF405" s="51">
        <v>27.14</v>
      </c>
      <c r="AG405" s="51">
        <v>63.72</v>
      </c>
      <c r="AH405" s="51">
        <v>410</v>
      </c>
      <c r="AI405" s="51">
        <v>31.4</v>
      </c>
      <c r="AJ405" s="51">
        <v>25</v>
      </c>
      <c r="AK405" s="51">
        <v>469</v>
      </c>
      <c r="AL405" s="51">
        <v>4.9000000000000004</v>
      </c>
      <c r="AM405" s="51">
        <v>59</v>
      </c>
      <c r="AN405" s="51">
        <v>183</v>
      </c>
      <c r="AO405" s="51">
        <v>176</v>
      </c>
      <c r="AP405" s="51">
        <v>1372</v>
      </c>
      <c r="AQ405" s="51">
        <v>2674</v>
      </c>
      <c r="AR405" s="51">
        <v>3543</v>
      </c>
      <c r="AS405" s="51">
        <v>3468</v>
      </c>
      <c r="AT405" s="51">
        <v>3739</v>
      </c>
      <c r="AU405" s="51">
        <v>3281</v>
      </c>
      <c r="AV405" s="51">
        <v>4396</v>
      </c>
      <c r="AW405" s="51">
        <v>6174</v>
      </c>
      <c r="AX405" s="52">
        <v>16114</v>
      </c>
      <c r="AY405" s="1"/>
    </row>
    <row r="406" spans="1:51" x14ac:dyDescent="0.25">
      <c r="A406"/>
      <c r="J406"/>
      <c r="K406"/>
      <c r="AC406" s="49">
        <v>45464.835678449097</v>
      </c>
      <c r="AD406" s="60">
        <v>45458</v>
      </c>
      <c r="AE406" s="50">
        <v>16.8333333333333</v>
      </c>
      <c r="AF406" s="51">
        <v>27.04</v>
      </c>
      <c r="AG406" s="51">
        <v>63.24</v>
      </c>
      <c r="AH406" s="51">
        <v>409</v>
      </c>
      <c r="AI406" s="51">
        <v>29.6</v>
      </c>
      <c r="AJ406" s="51">
        <v>25</v>
      </c>
      <c r="AK406" s="51">
        <v>456</v>
      </c>
      <c r="AL406" s="51">
        <v>4.9000000000000004</v>
      </c>
      <c r="AM406" s="51">
        <v>56</v>
      </c>
      <c r="AN406" s="51">
        <v>177</v>
      </c>
      <c r="AO406" s="51">
        <v>170</v>
      </c>
      <c r="AP406" s="51">
        <v>436</v>
      </c>
      <c r="AQ406" s="51">
        <v>791</v>
      </c>
      <c r="AR406" s="51">
        <v>952</v>
      </c>
      <c r="AS406" s="51">
        <v>1228</v>
      </c>
      <c r="AT406" s="51">
        <v>1336</v>
      </c>
      <c r="AU406" s="51">
        <v>1273</v>
      </c>
      <c r="AV406" s="51">
        <v>1578</v>
      </c>
      <c r="AW406" s="51">
        <v>2070</v>
      </c>
      <c r="AX406" s="52">
        <v>2451</v>
      </c>
      <c r="AY406" s="1"/>
    </row>
    <row r="407" spans="1:51" x14ac:dyDescent="0.25">
      <c r="A407"/>
      <c r="J407"/>
      <c r="K407"/>
      <c r="AC407" s="49">
        <v>45464.877375486103</v>
      </c>
      <c r="AD407" s="60">
        <v>45458</v>
      </c>
      <c r="AE407" s="50">
        <v>16.875</v>
      </c>
      <c r="AF407" s="51">
        <v>26.43</v>
      </c>
      <c r="AG407" s="51">
        <v>66.28</v>
      </c>
      <c r="AH407" s="51">
        <v>433</v>
      </c>
      <c r="AI407" s="51">
        <v>28.8</v>
      </c>
      <c r="AJ407" s="51">
        <v>24.6</v>
      </c>
      <c r="AK407" s="51">
        <v>449</v>
      </c>
      <c r="AL407" s="51">
        <v>4.9000000000000004</v>
      </c>
      <c r="AM407" s="51">
        <v>55</v>
      </c>
      <c r="AN407" s="51">
        <v>173</v>
      </c>
      <c r="AO407" s="51">
        <v>166</v>
      </c>
      <c r="AP407" s="51">
        <v>11</v>
      </c>
      <c r="AQ407" s="51">
        <v>29</v>
      </c>
      <c r="AR407" s="51">
        <v>35</v>
      </c>
      <c r="AS407" s="51">
        <v>40</v>
      </c>
      <c r="AT407" s="51">
        <v>35</v>
      </c>
      <c r="AU407" s="51">
        <v>26</v>
      </c>
      <c r="AV407" s="51">
        <v>36</v>
      </c>
      <c r="AW407" s="51">
        <v>50</v>
      </c>
      <c r="AX407" s="52">
        <v>61</v>
      </c>
      <c r="AY407" s="1"/>
    </row>
    <row r="408" spans="1:51" x14ac:dyDescent="0.25">
      <c r="A408"/>
      <c r="J408"/>
      <c r="K408"/>
      <c r="AC408" s="49">
        <v>45464.9190731134</v>
      </c>
      <c r="AD408" s="60">
        <v>45458</v>
      </c>
      <c r="AE408" s="50">
        <v>16.9166666666667</v>
      </c>
      <c r="AF408" s="51">
        <v>26.26</v>
      </c>
      <c r="AG408" s="51">
        <v>65.349999999999994</v>
      </c>
      <c r="AH408" s="51">
        <v>438</v>
      </c>
      <c r="AI408" s="51">
        <v>28.6</v>
      </c>
      <c r="AJ408" s="51">
        <v>24.2</v>
      </c>
      <c r="AK408" s="51">
        <v>444</v>
      </c>
      <c r="AL408" s="51">
        <v>4.9000000000000004</v>
      </c>
      <c r="AM408" s="51">
        <v>54</v>
      </c>
      <c r="AN408" s="51">
        <v>171</v>
      </c>
      <c r="AO408" s="51">
        <v>164</v>
      </c>
      <c r="AP408" s="51">
        <v>0</v>
      </c>
      <c r="AQ408" s="51">
        <v>0</v>
      </c>
      <c r="AR408" s="51">
        <v>0</v>
      </c>
      <c r="AS408" s="51">
        <v>0</v>
      </c>
      <c r="AT408" s="51">
        <v>0</v>
      </c>
      <c r="AU408" s="51">
        <v>0</v>
      </c>
      <c r="AV408" s="51">
        <v>0</v>
      </c>
      <c r="AW408" s="51">
        <v>0</v>
      </c>
      <c r="AX408" s="52">
        <v>0</v>
      </c>
      <c r="AY408" s="1"/>
    </row>
    <row r="409" spans="1:51" x14ac:dyDescent="0.25">
      <c r="A409"/>
      <c r="J409"/>
      <c r="K409"/>
      <c r="AC409" s="49">
        <v>45464.960770763901</v>
      </c>
      <c r="AD409" s="60">
        <v>45458</v>
      </c>
      <c r="AE409" s="50">
        <v>16.9583333333333</v>
      </c>
      <c r="AF409" s="51">
        <v>26.21</v>
      </c>
      <c r="AG409" s="51">
        <v>65.84</v>
      </c>
      <c r="AH409" s="51">
        <v>447</v>
      </c>
      <c r="AI409" s="51">
        <v>28.2</v>
      </c>
      <c r="AJ409" s="51">
        <v>24</v>
      </c>
      <c r="AK409" s="51">
        <v>439</v>
      </c>
      <c r="AL409" s="51">
        <v>5</v>
      </c>
      <c r="AM409" s="51">
        <v>53</v>
      </c>
      <c r="AN409" s="51">
        <v>168</v>
      </c>
      <c r="AO409" s="51">
        <v>162</v>
      </c>
      <c r="AP409" s="51">
        <v>0</v>
      </c>
      <c r="AQ409" s="51">
        <v>0</v>
      </c>
      <c r="AR409" s="51">
        <v>0</v>
      </c>
      <c r="AS409" s="51">
        <v>0</v>
      </c>
      <c r="AT409" s="51">
        <v>0</v>
      </c>
      <c r="AU409" s="51">
        <v>0</v>
      </c>
      <c r="AV409" s="51">
        <v>0</v>
      </c>
      <c r="AW409" s="51">
        <v>0</v>
      </c>
      <c r="AX409" s="52">
        <v>0</v>
      </c>
      <c r="AY409" s="1"/>
    </row>
    <row r="410" spans="1:51" x14ac:dyDescent="0.25">
      <c r="A410"/>
      <c r="J410"/>
      <c r="K410"/>
      <c r="AC410" s="49">
        <v>45465.0024676389</v>
      </c>
      <c r="AD410" s="60">
        <v>45465</v>
      </c>
      <c r="AE410" s="50">
        <v>17</v>
      </c>
      <c r="AF410" s="51">
        <v>24.58</v>
      </c>
      <c r="AG410" s="51">
        <v>79.239999999999995</v>
      </c>
      <c r="AH410" s="51">
        <v>449</v>
      </c>
      <c r="AI410" s="51">
        <v>28.1</v>
      </c>
      <c r="AJ410" s="51">
        <v>23.9</v>
      </c>
      <c r="AK410" s="51">
        <v>437</v>
      </c>
      <c r="AL410" s="51">
        <v>5.0999999999999996</v>
      </c>
      <c r="AM410" s="51">
        <v>52</v>
      </c>
      <c r="AN410" s="51">
        <v>167</v>
      </c>
      <c r="AO410" s="51">
        <v>161</v>
      </c>
      <c r="AP410" s="51">
        <v>6</v>
      </c>
      <c r="AQ410" s="51">
        <v>13</v>
      </c>
      <c r="AR410" s="51">
        <v>17</v>
      </c>
      <c r="AS410" s="51">
        <v>39</v>
      </c>
      <c r="AT410" s="51">
        <v>60</v>
      </c>
      <c r="AU410" s="51">
        <v>98</v>
      </c>
      <c r="AV410" s="51">
        <v>141</v>
      </c>
      <c r="AW410" s="51">
        <v>131</v>
      </c>
      <c r="AX410" s="52">
        <v>258</v>
      </c>
      <c r="AY410" s="1"/>
    </row>
    <row r="411" spans="1:51" x14ac:dyDescent="0.25">
      <c r="A411"/>
      <c r="J411"/>
      <c r="K411"/>
      <c r="AC411" s="49">
        <v>45465.044165416701</v>
      </c>
      <c r="AD411" s="60">
        <v>45459</v>
      </c>
      <c r="AE411" s="50">
        <v>17.0416666666667</v>
      </c>
      <c r="AF411" s="51">
        <v>25.07</v>
      </c>
      <c r="AG411" s="51">
        <v>78.27</v>
      </c>
      <c r="AH411" s="51">
        <v>468</v>
      </c>
      <c r="AI411" s="51">
        <v>28.3</v>
      </c>
      <c r="AJ411" s="51">
        <v>23.8</v>
      </c>
      <c r="AK411" s="51">
        <v>434</v>
      </c>
      <c r="AL411" s="51">
        <v>5.2</v>
      </c>
      <c r="AM411" s="51">
        <v>52</v>
      </c>
      <c r="AN411" s="51">
        <v>166</v>
      </c>
      <c r="AO411" s="51">
        <v>159</v>
      </c>
      <c r="AP411" s="51">
        <v>7</v>
      </c>
      <c r="AQ411" s="51">
        <v>16</v>
      </c>
      <c r="AR411" s="51">
        <v>20</v>
      </c>
      <c r="AS411" s="51">
        <v>43</v>
      </c>
      <c r="AT411" s="51">
        <v>69</v>
      </c>
      <c r="AU411" s="51">
        <v>106</v>
      </c>
      <c r="AV411" s="51">
        <v>157</v>
      </c>
      <c r="AW411" s="51">
        <v>139</v>
      </c>
      <c r="AX411" s="52">
        <v>282</v>
      </c>
      <c r="AY411" s="1"/>
    </row>
    <row r="412" spans="1:51" x14ac:dyDescent="0.25">
      <c r="A412"/>
      <c r="J412"/>
      <c r="K412"/>
      <c r="AC412" s="49">
        <v>45465.0858622917</v>
      </c>
      <c r="AD412" s="60">
        <v>45459</v>
      </c>
      <c r="AE412" s="50">
        <v>17.0833333333333</v>
      </c>
      <c r="AF412" s="51">
        <v>25.64</v>
      </c>
      <c r="AG412" s="51">
        <v>68.33</v>
      </c>
      <c r="AH412" s="51">
        <v>508</v>
      </c>
      <c r="AI412" s="51">
        <v>27.6</v>
      </c>
      <c r="AJ412" s="51">
        <v>23.6</v>
      </c>
      <c r="AK412" s="51">
        <v>429</v>
      </c>
      <c r="AL412" s="51">
        <v>5.2</v>
      </c>
      <c r="AM412" s="51">
        <v>51</v>
      </c>
      <c r="AN412" s="51">
        <v>164</v>
      </c>
      <c r="AO412" s="51">
        <v>157</v>
      </c>
      <c r="AP412" s="51">
        <v>0</v>
      </c>
      <c r="AQ412" s="51">
        <v>0</v>
      </c>
      <c r="AR412" s="51">
        <v>0</v>
      </c>
      <c r="AS412" s="51">
        <v>0</v>
      </c>
      <c r="AT412" s="51">
        <v>0</v>
      </c>
      <c r="AU412" s="51">
        <v>0</v>
      </c>
      <c r="AV412" s="51">
        <v>0</v>
      </c>
      <c r="AW412" s="51">
        <v>0</v>
      </c>
      <c r="AX412" s="52">
        <v>0</v>
      </c>
      <c r="AY412" s="1"/>
    </row>
    <row r="413" spans="1:51" x14ac:dyDescent="0.25">
      <c r="A413"/>
      <c r="J413"/>
      <c r="K413"/>
      <c r="AC413" s="49">
        <v>45465.127560150497</v>
      </c>
      <c r="AD413" s="60">
        <v>45459</v>
      </c>
      <c r="AE413" s="50">
        <v>17.125</v>
      </c>
      <c r="AF413" s="51">
        <v>25.81</v>
      </c>
      <c r="AG413" s="51">
        <v>69.739999999999995</v>
      </c>
      <c r="AH413" s="51">
        <v>694</v>
      </c>
      <c r="AI413" s="51">
        <v>27.5</v>
      </c>
      <c r="AJ413" s="51">
        <v>23.5</v>
      </c>
      <c r="AK413" s="51">
        <v>427</v>
      </c>
      <c r="AL413" s="51">
        <v>5.2</v>
      </c>
      <c r="AM413" s="51">
        <v>50</v>
      </c>
      <c r="AN413" s="51">
        <v>163</v>
      </c>
      <c r="AO413" s="51">
        <v>156</v>
      </c>
      <c r="AP413" s="51">
        <v>0</v>
      </c>
      <c r="AQ413" s="51">
        <v>0</v>
      </c>
      <c r="AR413" s="51">
        <v>0</v>
      </c>
      <c r="AS413" s="51">
        <v>0</v>
      </c>
      <c r="AT413" s="51">
        <v>0</v>
      </c>
      <c r="AU413" s="51">
        <v>0</v>
      </c>
      <c r="AV413" s="51">
        <v>0</v>
      </c>
      <c r="AW413" s="51">
        <v>0</v>
      </c>
      <c r="AX413" s="52">
        <v>0</v>
      </c>
      <c r="AY413" s="1"/>
    </row>
    <row r="414" spans="1:51" x14ac:dyDescent="0.25">
      <c r="A414"/>
      <c r="J414"/>
      <c r="K414"/>
      <c r="AC414" s="49">
        <v>45465.169257094902</v>
      </c>
      <c r="AD414" s="60">
        <v>45459</v>
      </c>
      <c r="AE414" s="50">
        <v>17.1666666666667</v>
      </c>
      <c r="AF414" s="51">
        <v>25.8</v>
      </c>
      <c r="AG414" s="51">
        <v>70.23</v>
      </c>
      <c r="AH414" s="51">
        <v>738</v>
      </c>
      <c r="AI414" s="51">
        <v>26.6</v>
      </c>
      <c r="AJ414" s="51">
        <v>23.5</v>
      </c>
      <c r="AK414" s="51">
        <v>425</v>
      </c>
      <c r="AL414" s="51">
        <v>5.3</v>
      </c>
      <c r="AM414" s="51">
        <v>50</v>
      </c>
      <c r="AN414" s="51">
        <v>162</v>
      </c>
      <c r="AO414" s="51">
        <v>155</v>
      </c>
      <c r="AP414" s="51">
        <v>0</v>
      </c>
      <c r="AQ414" s="51">
        <v>1</v>
      </c>
      <c r="AR414" s="51">
        <v>3</v>
      </c>
      <c r="AS414" s="51">
        <v>3</v>
      </c>
      <c r="AT414" s="51">
        <v>1</v>
      </c>
      <c r="AU414" s="51">
        <v>1</v>
      </c>
      <c r="AV414" s="51">
        <v>3</v>
      </c>
      <c r="AW414" s="51">
        <v>4</v>
      </c>
      <c r="AX414" s="52">
        <v>8</v>
      </c>
      <c r="AY414" s="1"/>
    </row>
    <row r="415" spans="1:51" x14ac:dyDescent="0.25">
      <c r="A415"/>
      <c r="J415"/>
      <c r="K415"/>
      <c r="AC415" s="49">
        <v>45465.210954976901</v>
      </c>
      <c r="AD415" s="60">
        <v>45459</v>
      </c>
      <c r="AE415" s="50">
        <v>17.2083333333333</v>
      </c>
      <c r="AF415" s="51">
        <v>25.68</v>
      </c>
      <c r="AG415" s="51">
        <v>70.06</v>
      </c>
      <c r="AH415" s="51">
        <v>744</v>
      </c>
      <c r="AI415" s="51">
        <v>26.7</v>
      </c>
      <c r="AJ415" s="51">
        <v>23.6</v>
      </c>
      <c r="AK415" s="51">
        <v>423</v>
      </c>
      <c r="AL415" s="51">
        <v>5.3</v>
      </c>
      <c r="AM415" s="51">
        <v>49</v>
      </c>
      <c r="AN415" s="51">
        <v>161</v>
      </c>
      <c r="AO415" s="51">
        <v>154</v>
      </c>
      <c r="AP415" s="51">
        <v>450</v>
      </c>
      <c r="AQ415" s="51">
        <v>749</v>
      </c>
      <c r="AR415" s="51">
        <v>953</v>
      </c>
      <c r="AS415" s="51">
        <v>1248</v>
      </c>
      <c r="AT415" s="51">
        <v>1445</v>
      </c>
      <c r="AU415" s="51">
        <v>1372</v>
      </c>
      <c r="AV415" s="51">
        <v>1879</v>
      </c>
      <c r="AW415" s="51">
        <v>2706</v>
      </c>
      <c r="AX415" s="52">
        <v>2831</v>
      </c>
      <c r="AY415" s="1"/>
    </row>
    <row r="416" spans="1:51" x14ac:dyDescent="0.25">
      <c r="A416"/>
      <c r="J416"/>
      <c r="K416"/>
      <c r="AC416" s="49">
        <v>45465.252652222203</v>
      </c>
      <c r="AD416" s="60">
        <v>45459</v>
      </c>
      <c r="AE416" s="50">
        <v>17.25</v>
      </c>
      <c r="AF416" s="51">
        <v>25.67</v>
      </c>
      <c r="AG416" s="51">
        <v>70.260000000000005</v>
      </c>
      <c r="AH416" s="51">
        <v>734</v>
      </c>
      <c r="AI416" s="51">
        <v>27.4</v>
      </c>
      <c r="AJ416" s="51">
        <v>23.6</v>
      </c>
      <c r="AK416" s="51">
        <v>421</v>
      </c>
      <c r="AL416" s="51">
        <v>5.4</v>
      </c>
      <c r="AM416" s="51">
        <v>49</v>
      </c>
      <c r="AN416" s="51">
        <v>160</v>
      </c>
      <c r="AO416" s="51">
        <v>153</v>
      </c>
      <c r="AP416" s="51">
        <v>230</v>
      </c>
      <c r="AQ416" s="51">
        <v>394</v>
      </c>
      <c r="AR416" s="51">
        <v>499</v>
      </c>
      <c r="AS416" s="51">
        <v>633</v>
      </c>
      <c r="AT416" s="51">
        <v>758</v>
      </c>
      <c r="AU416" s="51">
        <v>704</v>
      </c>
      <c r="AV416" s="51">
        <v>905</v>
      </c>
      <c r="AW416" s="51">
        <v>1121</v>
      </c>
      <c r="AX416" s="52">
        <v>1341</v>
      </c>
      <c r="AY416" s="1"/>
    </row>
    <row r="417" spans="1:51" x14ac:dyDescent="0.25">
      <c r="A417"/>
      <c r="J417"/>
      <c r="K417"/>
      <c r="AC417" s="49">
        <v>45465.294350196797</v>
      </c>
      <c r="AD417" s="60">
        <v>45459</v>
      </c>
      <c r="AE417" s="50">
        <v>17.2916666666667</v>
      </c>
      <c r="AF417" s="51">
        <v>25.81</v>
      </c>
      <c r="AG417" s="51">
        <v>69.16</v>
      </c>
      <c r="AH417" s="51">
        <v>725</v>
      </c>
      <c r="AI417" s="51">
        <v>26.7</v>
      </c>
      <c r="AJ417" s="51">
        <v>23.7</v>
      </c>
      <c r="AK417" s="51">
        <v>418</v>
      </c>
      <c r="AL417" s="51">
        <v>5.4</v>
      </c>
      <c r="AM417" s="51">
        <v>48</v>
      </c>
      <c r="AN417" s="51">
        <v>158</v>
      </c>
      <c r="AO417" s="51">
        <v>152</v>
      </c>
      <c r="AP417" s="51">
        <v>6042</v>
      </c>
      <c r="AQ417" s="51">
        <v>10300</v>
      </c>
      <c r="AR417" s="51">
        <v>13385</v>
      </c>
      <c r="AS417" s="51">
        <v>18050</v>
      </c>
      <c r="AT417" s="51">
        <v>21586</v>
      </c>
      <c r="AU417" s="51">
        <v>21156</v>
      </c>
      <c r="AV417" s="51">
        <v>27561</v>
      </c>
      <c r="AW417" s="51">
        <v>35762</v>
      </c>
      <c r="AX417" s="52">
        <v>45278</v>
      </c>
      <c r="AY417" s="1"/>
    </row>
    <row r="418" spans="1:51" x14ac:dyDescent="0.25">
      <c r="A418"/>
      <c r="J418"/>
      <c r="K418"/>
      <c r="AC418" s="49">
        <v>45465.336047129596</v>
      </c>
      <c r="AD418" s="60">
        <v>45459</v>
      </c>
      <c r="AE418" s="50">
        <v>17.3333333333333</v>
      </c>
      <c r="AF418" s="51">
        <v>25.36</v>
      </c>
      <c r="AG418" s="51">
        <v>68.27</v>
      </c>
      <c r="AH418" s="51">
        <v>577</v>
      </c>
      <c r="AI418" s="51">
        <v>26.4</v>
      </c>
      <c r="AJ418" s="51">
        <v>23.6</v>
      </c>
      <c r="AK418" s="51">
        <v>415</v>
      </c>
      <c r="AL418" s="51">
        <v>5.4</v>
      </c>
      <c r="AM418" s="51">
        <v>48</v>
      </c>
      <c r="AN418" s="51">
        <v>157</v>
      </c>
      <c r="AO418" s="51">
        <v>150</v>
      </c>
      <c r="AP418" s="51">
        <v>12760</v>
      </c>
      <c r="AQ418" s="51">
        <v>28806</v>
      </c>
      <c r="AR418" s="51">
        <v>40439</v>
      </c>
      <c r="AS418" s="51">
        <v>51544</v>
      </c>
      <c r="AT418" s="51">
        <v>54669</v>
      </c>
      <c r="AU418" s="51">
        <v>38389</v>
      </c>
      <c r="AV418" s="51">
        <v>65535</v>
      </c>
      <c r="AW418" s="51">
        <v>65535</v>
      </c>
      <c r="AX418" s="52">
        <v>61290</v>
      </c>
      <c r="AY418" s="1"/>
    </row>
    <row r="419" spans="1:51" x14ac:dyDescent="0.25">
      <c r="A419"/>
      <c r="J419"/>
      <c r="K419"/>
      <c r="AC419" s="49">
        <v>45465.3777451852</v>
      </c>
      <c r="AD419" s="60">
        <v>45459</v>
      </c>
      <c r="AE419" s="50">
        <v>17.375</v>
      </c>
      <c r="AF419" s="51">
        <v>24.96</v>
      </c>
      <c r="AG419" s="51">
        <v>68.91</v>
      </c>
      <c r="AH419" s="51">
        <v>497</v>
      </c>
      <c r="AI419" s="51">
        <v>25.5</v>
      </c>
      <c r="AJ419" s="51">
        <v>23.6</v>
      </c>
      <c r="AK419" s="51">
        <v>406</v>
      </c>
      <c r="AL419" s="51">
        <v>5.4</v>
      </c>
      <c r="AM419" s="51">
        <v>46</v>
      </c>
      <c r="AN419" s="51">
        <v>153</v>
      </c>
      <c r="AO419" s="51">
        <v>146</v>
      </c>
      <c r="AP419" s="51">
        <v>1504</v>
      </c>
      <c r="AQ419" s="51">
        <v>2781</v>
      </c>
      <c r="AR419" s="51">
        <v>3753</v>
      </c>
      <c r="AS419" s="51">
        <v>3744</v>
      </c>
      <c r="AT419" s="51">
        <v>4399</v>
      </c>
      <c r="AU419" s="51">
        <v>3720</v>
      </c>
      <c r="AV419" s="51">
        <v>5574</v>
      </c>
      <c r="AW419" s="51">
        <v>7078</v>
      </c>
      <c r="AX419" s="52">
        <v>15715</v>
      </c>
      <c r="AY419" s="1"/>
    </row>
    <row r="420" spans="1:51" x14ac:dyDescent="0.25">
      <c r="A420"/>
      <c r="J420"/>
      <c r="K420"/>
      <c r="AC420" s="49">
        <v>45465.419442175902</v>
      </c>
      <c r="AD420" s="60">
        <v>45459</v>
      </c>
      <c r="AE420" s="50">
        <v>17.4166666666667</v>
      </c>
      <c r="AF420" s="51">
        <v>25.36</v>
      </c>
      <c r="AG420" s="51">
        <v>68.180000000000007</v>
      </c>
      <c r="AH420" s="51">
        <v>505</v>
      </c>
      <c r="AI420" s="51">
        <v>25.1</v>
      </c>
      <c r="AJ420" s="51">
        <v>23.5</v>
      </c>
      <c r="AK420" s="51">
        <v>394</v>
      </c>
      <c r="AL420" s="51">
        <v>5.4</v>
      </c>
      <c r="AM420" s="51">
        <v>43</v>
      </c>
      <c r="AN420" s="51">
        <v>147</v>
      </c>
      <c r="AO420" s="51">
        <v>140</v>
      </c>
      <c r="AP420" s="51">
        <v>3304</v>
      </c>
      <c r="AQ420" s="51">
        <v>5852</v>
      </c>
      <c r="AR420" s="51">
        <v>7500</v>
      </c>
      <c r="AS420" s="51">
        <v>8523</v>
      </c>
      <c r="AT420" s="51">
        <v>10016</v>
      </c>
      <c r="AU420" s="51">
        <v>8945</v>
      </c>
      <c r="AV420" s="51">
        <v>12618</v>
      </c>
      <c r="AW420" s="51">
        <v>15255</v>
      </c>
      <c r="AX420" s="52">
        <v>28421</v>
      </c>
      <c r="AY420" s="1"/>
    </row>
    <row r="421" spans="1:51" x14ac:dyDescent="0.25">
      <c r="A421"/>
      <c r="J421"/>
      <c r="K421"/>
      <c r="AC421" s="49">
        <v>45465.461140138897</v>
      </c>
      <c r="AD421" s="60">
        <v>45459</v>
      </c>
      <c r="AE421" s="50">
        <v>17.4583333333333</v>
      </c>
      <c r="AF421" s="51">
        <v>25.21</v>
      </c>
      <c r="AG421" s="51">
        <v>66.349999999999994</v>
      </c>
      <c r="AH421" s="51">
        <v>507</v>
      </c>
      <c r="AI421" s="51">
        <v>23.9</v>
      </c>
      <c r="AJ421" s="51">
        <v>23.5</v>
      </c>
      <c r="AK421" s="51">
        <v>381</v>
      </c>
      <c r="AL421" s="51">
        <v>5.4</v>
      </c>
      <c r="AM421" s="51">
        <v>41</v>
      </c>
      <c r="AN421" s="51">
        <v>140</v>
      </c>
      <c r="AO421" s="51">
        <v>134</v>
      </c>
      <c r="AP421" s="51">
        <v>2647</v>
      </c>
      <c r="AQ421" s="51">
        <v>4351</v>
      </c>
      <c r="AR421" s="51">
        <v>5958</v>
      </c>
      <c r="AS421" s="51">
        <v>6551</v>
      </c>
      <c r="AT421" s="51">
        <v>7529</v>
      </c>
      <c r="AU421" s="51">
        <v>6782</v>
      </c>
      <c r="AV421" s="51">
        <v>9334</v>
      </c>
      <c r="AW421" s="51">
        <v>12822</v>
      </c>
      <c r="AX421" s="52">
        <v>33141</v>
      </c>
      <c r="AY421" s="1"/>
    </row>
    <row r="422" spans="1:51" x14ac:dyDescent="0.25">
      <c r="A422"/>
      <c r="J422"/>
      <c r="K422"/>
      <c r="AC422" s="49">
        <v>45465.502837199099</v>
      </c>
      <c r="AD422" s="60">
        <v>45459</v>
      </c>
      <c r="AE422" s="50">
        <v>17.5</v>
      </c>
      <c r="AF422" s="51">
        <v>25.58</v>
      </c>
      <c r="AG422" s="51">
        <v>65.42</v>
      </c>
      <c r="AH422" s="51">
        <v>422</v>
      </c>
      <c r="AI422" s="51">
        <v>23.8</v>
      </c>
      <c r="AJ422" s="51">
        <v>23.6</v>
      </c>
      <c r="AK422" s="51">
        <v>369</v>
      </c>
      <c r="AL422" s="51">
        <v>5.4</v>
      </c>
      <c r="AM422" s="51">
        <v>38</v>
      </c>
      <c r="AN422" s="51">
        <v>135</v>
      </c>
      <c r="AO422" s="51">
        <v>128</v>
      </c>
      <c r="AP422" s="51">
        <v>6463</v>
      </c>
      <c r="AQ422" s="51">
        <v>10698</v>
      </c>
      <c r="AR422" s="51">
        <v>14173</v>
      </c>
      <c r="AS422" s="51">
        <v>16584</v>
      </c>
      <c r="AT422" s="51">
        <v>19667</v>
      </c>
      <c r="AU422" s="51">
        <v>16662</v>
      </c>
      <c r="AV422" s="51">
        <v>24746</v>
      </c>
      <c r="AW422" s="51">
        <v>30363</v>
      </c>
      <c r="AX422" s="52">
        <v>42671</v>
      </c>
      <c r="AY422" s="1"/>
    </row>
    <row r="423" spans="1:51" x14ac:dyDescent="0.25">
      <c r="A423"/>
      <c r="J423"/>
      <c r="K423"/>
      <c r="AC423" s="49">
        <v>45465.544535324101</v>
      </c>
      <c r="AD423" s="60">
        <v>45459</v>
      </c>
      <c r="AE423" s="50">
        <v>17.5416666666667</v>
      </c>
      <c r="AF423" s="51">
        <v>25.77</v>
      </c>
      <c r="AG423" s="51">
        <v>62.38</v>
      </c>
      <c r="AH423" s="51">
        <v>421</v>
      </c>
      <c r="AI423" s="51">
        <v>22.1</v>
      </c>
      <c r="AJ423" s="51">
        <v>23.5</v>
      </c>
      <c r="AK423" s="51">
        <v>354</v>
      </c>
      <c r="AL423" s="51">
        <v>5.4</v>
      </c>
      <c r="AM423" s="51">
        <v>35</v>
      </c>
      <c r="AN423" s="51">
        <v>127</v>
      </c>
      <c r="AO423" s="51">
        <v>120</v>
      </c>
      <c r="AP423" s="51">
        <v>7888</v>
      </c>
      <c r="AQ423" s="51">
        <v>13910</v>
      </c>
      <c r="AR423" s="51">
        <v>16363</v>
      </c>
      <c r="AS423" s="51">
        <v>20072</v>
      </c>
      <c r="AT423" s="51">
        <v>22653</v>
      </c>
      <c r="AU423" s="51">
        <v>25604</v>
      </c>
      <c r="AV423" s="51">
        <v>28074</v>
      </c>
      <c r="AW423" s="51">
        <v>39875</v>
      </c>
      <c r="AX423" s="52">
        <v>65535</v>
      </c>
      <c r="AY423" s="1"/>
    </row>
    <row r="424" spans="1:51" x14ac:dyDescent="0.25">
      <c r="A424"/>
      <c r="J424"/>
      <c r="K424"/>
      <c r="AC424" s="49">
        <v>45465.586232384303</v>
      </c>
      <c r="AD424" s="60">
        <v>45459</v>
      </c>
      <c r="AE424" s="50">
        <v>17.5833333333333</v>
      </c>
      <c r="AF424" s="51">
        <v>26.29</v>
      </c>
      <c r="AG424" s="51">
        <v>61.46</v>
      </c>
      <c r="AH424" s="51">
        <v>407</v>
      </c>
      <c r="AI424" s="51">
        <v>21</v>
      </c>
      <c r="AJ424" s="51">
        <v>23.5</v>
      </c>
      <c r="AK424" s="51">
        <v>342</v>
      </c>
      <c r="AL424" s="51">
        <v>5.4</v>
      </c>
      <c r="AM424" s="51">
        <v>32</v>
      </c>
      <c r="AN424" s="51">
        <v>122</v>
      </c>
      <c r="AO424" s="51">
        <v>115</v>
      </c>
      <c r="AP424" s="51">
        <v>9139</v>
      </c>
      <c r="AQ424" s="51">
        <v>14067</v>
      </c>
      <c r="AR424" s="51">
        <v>17998</v>
      </c>
      <c r="AS424" s="51">
        <v>20469</v>
      </c>
      <c r="AT424" s="51">
        <v>23882</v>
      </c>
      <c r="AU424" s="51">
        <v>20935</v>
      </c>
      <c r="AV424" s="51">
        <v>28151</v>
      </c>
      <c r="AW424" s="51">
        <v>34372</v>
      </c>
      <c r="AX424" s="52">
        <v>65535</v>
      </c>
      <c r="AY424" s="1"/>
    </row>
    <row r="425" spans="1:51" x14ac:dyDescent="0.25">
      <c r="A425"/>
      <c r="J425"/>
      <c r="K425"/>
      <c r="AC425" s="49">
        <v>45465.6279303009</v>
      </c>
      <c r="AD425" s="60">
        <v>45459</v>
      </c>
      <c r="AE425" s="50">
        <v>17.625</v>
      </c>
      <c r="AF425" s="51">
        <v>26.08</v>
      </c>
      <c r="AG425" s="51">
        <v>57.89</v>
      </c>
      <c r="AH425" s="51">
        <v>410</v>
      </c>
      <c r="AI425" s="51">
        <v>19.399999999999999</v>
      </c>
      <c r="AJ425" s="51">
        <v>23.4</v>
      </c>
      <c r="AK425" s="51">
        <v>330</v>
      </c>
      <c r="AL425" s="51">
        <v>5.4</v>
      </c>
      <c r="AM425" s="51">
        <v>30</v>
      </c>
      <c r="AN425" s="51">
        <v>116</v>
      </c>
      <c r="AO425" s="51">
        <v>109</v>
      </c>
      <c r="AP425" s="51">
        <v>5104</v>
      </c>
      <c r="AQ425" s="51">
        <v>8303</v>
      </c>
      <c r="AR425" s="51">
        <v>10853</v>
      </c>
      <c r="AS425" s="51">
        <v>12009</v>
      </c>
      <c r="AT425" s="51">
        <v>13672</v>
      </c>
      <c r="AU425" s="51">
        <v>11400</v>
      </c>
      <c r="AV425" s="51">
        <v>15925</v>
      </c>
      <c r="AW425" s="51">
        <v>18223</v>
      </c>
      <c r="AX425" s="52">
        <v>36682</v>
      </c>
      <c r="AY425" s="1"/>
    </row>
    <row r="426" spans="1:51" x14ac:dyDescent="0.25">
      <c r="A426"/>
      <c r="J426"/>
      <c r="K426"/>
      <c r="AC426" s="49">
        <v>45465.669627419004</v>
      </c>
      <c r="AD426" s="60">
        <v>45459</v>
      </c>
      <c r="AE426" s="50">
        <v>17.6666666666667</v>
      </c>
      <c r="AF426" s="51">
        <v>26.49</v>
      </c>
      <c r="AG426" s="51">
        <v>56.77</v>
      </c>
      <c r="AH426" s="51">
        <v>444</v>
      </c>
      <c r="AI426" s="51">
        <v>19.899999999999999</v>
      </c>
      <c r="AJ426" s="51">
        <v>23.3</v>
      </c>
      <c r="AK426" s="51">
        <v>319</v>
      </c>
      <c r="AL426" s="51">
        <v>5.4</v>
      </c>
      <c r="AM426" s="51">
        <v>28</v>
      </c>
      <c r="AN426" s="51">
        <v>111</v>
      </c>
      <c r="AO426" s="51">
        <v>103</v>
      </c>
      <c r="AP426" s="51">
        <v>3843</v>
      </c>
      <c r="AQ426" s="51">
        <v>6374</v>
      </c>
      <c r="AR426" s="51">
        <v>8491</v>
      </c>
      <c r="AS426" s="51">
        <v>8829</v>
      </c>
      <c r="AT426" s="51">
        <v>9615</v>
      </c>
      <c r="AU426" s="51">
        <v>7559</v>
      </c>
      <c r="AV426" s="51">
        <v>10996</v>
      </c>
      <c r="AW426" s="51">
        <v>12822</v>
      </c>
      <c r="AX426" s="52">
        <v>29957</v>
      </c>
      <c r="AY426" s="1"/>
    </row>
    <row r="427" spans="1:51" x14ac:dyDescent="0.25">
      <c r="A427"/>
      <c r="J427"/>
      <c r="K427"/>
      <c r="AC427" s="49">
        <v>45465.711325347198</v>
      </c>
      <c r="AD427" s="60">
        <v>45459</v>
      </c>
      <c r="AE427" s="50">
        <v>17.7083333333333</v>
      </c>
      <c r="AF427" s="51">
        <v>26.83</v>
      </c>
      <c r="AG427" s="51">
        <v>54.31</v>
      </c>
      <c r="AH427" s="51">
        <v>449</v>
      </c>
      <c r="AI427" s="51">
        <v>18.100000000000001</v>
      </c>
      <c r="AJ427" s="51">
        <v>23.4</v>
      </c>
      <c r="AK427" s="51">
        <v>310</v>
      </c>
      <c r="AL427" s="51">
        <v>5.5</v>
      </c>
      <c r="AM427" s="51">
        <v>26</v>
      </c>
      <c r="AN427" s="51">
        <v>106</v>
      </c>
      <c r="AO427" s="51">
        <v>99</v>
      </c>
      <c r="AP427" s="51">
        <v>4374</v>
      </c>
      <c r="AQ427" s="51">
        <v>7374</v>
      </c>
      <c r="AR427" s="51">
        <v>9329</v>
      </c>
      <c r="AS427" s="51">
        <v>10382</v>
      </c>
      <c r="AT427" s="51">
        <v>11670</v>
      </c>
      <c r="AU427" s="51">
        <v>10335</v>
      </c>
      <c r="AV427" s="51">
        <v>14499</v>
      </c>
      <c r="AW427" s="51">
        <v>17948</v>
      </c>
      <c r="AX427" s="52">
        <v>40427</v>
      </c>
      <c r="AY427" s="1"/>
    </row>
    <row r="428" spans="1:51" x14ac:dyDescent="0.25">
      <c r="A428"/>
      <c r="J428"/>
      <c r="K428"/>
      <c r="AC428" s="49">
        <v>45465.753022546298</v>
      </c>
      <c r="AD428" s="60">
        <v>45459</v>
      </c>
      <c r="AE428" s="50">
        <v>17.75</v>
      </c>
      <c r="AF428" s="51">
        <v>27.14</v>
      </c>
      <c r="AG428" s="51">
        <v>50.39</v>
      </c>
      <c r="AH428" s="51">
        <v>553</v>
      </c>
      <c r="AI428" s="51">
        <v>16.7</v>
      </c>
      <c r="AJ428" s="51">
        <v>23.4</v>
      </c>
      <c r="AK428" s="51">
        <v>301</v>
      </c>
      <c r="AL428" s="51">
        <v>5.6</v>
      </c>
      <c r="AM428" s="51">
        <v>24</v>
      </c>
      <c r="AN428" s="51">
        <v>102</v>
      </c>
      <c r="AO428" s="51">
        <v>95</v>
      </c>
      <c r="AP428" s="51">
        <v>3406</v>
      </c>
      <c r="AQ428" s="51">
        <v>5802</v>
      </c>
      <c r="AR428" s="51">
        <v>7673</v>
      </c>
      <c r="AS428" s="51">
        <v>8155</v>
      </c>
      <c r="AT428" s="51">
        <v>9009</v>
      </c>
      <c r="AU428" s="51">
        <v>7689</v>
      </c>
      <c r="AV428" s="51">
        <v>10831</v>
      </c>
      <c r="AW428" s="51">
        <v>14018</v>
      </c>
      <c r="AX428" s="52">
        <v>32323</v>
      </c>
      <c r="AY428" s="1"/>
    </row>
    <row r="429" spans="1:51" x14ac:dyDescent="0.25">
      <c r="A429"/>
      <c r="J429"/>
      <c r="K429"/>
      <c r="AC429" s="49">
        <v>45465.794720532402</v>
      </c>
      <c r="AD429" s="60">
        <v>45459</v>
      </c>
      <c r="AE429" s="50">
        <v>17.7916666666667</v>
      </c>
      <c r="AF429" s="51">
        <v>27.08</v>
      </c>
      <c r="AG429" s="51">
        <v>49.7</v>
      </c>
      <c r="AH429" s="51">
        <v>478</v>
      </c>
      <c r="AI429" s="51">
        <v>16</v>
      </c>
      <c r="AJ429" s="51">
        <v>23.4</v>
      </c>
      <c r="AK429" s="51">
        <v>294</v>
      </c>
      <c r="AL429" s="51">
        <v>5.7</v>
      </c>
      <c r="AM429" s="51">
        <v>22</v>
      </c>
      <c r="AN429" s="51">
        <v>99</v>
      </c>
      <c r="AO429" s="51">
        <v>91</v>
      </c>
      <c r="AP429" s="51">
        <v>3031</v>
      </c>
      <c r="AQ429" s="51">
        <v>5141</v>
      </c>
      <c r="AR429" s="51">
        <v>6822</v>
      </c>
      <c r="AS429" s="51">
        <v>7565</v>
      </c>
      <c r="AT429" s="51">
        <v>8660</v>
      </c>
      <c r="AU429" s="51">
        <v>7540</v>
      </c>
      <c r="AV429" s="51">
        <v>11056</v>
      </c>
      <c r="AW429" s="51">
        <v>15122</v>
      </c>
      <c r="AX429" s="52">
        <v>31916</v>
      </c>
      <c r="AY429" s="1"/>
    </row>
    <row r="430" spans="1:51" x14ac:dyDescent="0.25">
      <c r="A430"/>
      <c r="J430"/>
      <c r="K430"/>
      <c r="AC430" s="49">
        <v>45465.836417743099</v>
      </c>
      <c r="AD430" s="60">
        <v>45459</v>
      </c>
      <c r="AE430" s="50">
        <v>17.8333333333333</v>
      </c>
      <c r="AF430" s="51">
        <v>26.76</v>
      </c>
      <c r="AG430" s="51">
        <v>50.98</v>
      </c>
      <c r="AH430" s="51">
        <v>427</v>
      </c>
      <c r="AI430" s="51">
        <v>14.8</v>
      </c>
      <c r="AJ430" s="51">
        <v>23.5</v>
      </c>
      <c r="AK430" s="51">
        <v>287</v>
      </c>
      <c r="AL430" s="51">
        <v>5.7</v>
      </c>
      <c r="AM430" s="51">
        <v>21</v>
      </c>
      <c r="AN430" s="51">
        <v>95</v>
      </c>
      <c r="AO430" s="51">
        <v>88</v>
      </c>
      <c r="AP430" s="51">
        <v>965</v>
      </c>
      <c r="AQ430" s="51">
        <v>1676</v>
      </c>
      <c r="AR430" s="51">
        <v>2327</v>
      </c>
      <c r="AS430" s="51">
        <v>2718</v>
      </c>
      <c r="AT430" s="51">
        <v>3266</v>
      </c>
      <c r="AU430" s="51">
        <v>2386</v>
      </c>
      <c r="AV430" s="51">
        <v>3809</v>
      </c>
      <c r="AW430" s="51">
        <v>4008</v>
      </c>
      <c r="AX430" s="52">
        <v>5209</v>
      </c>
      <c r="AY430" s="1"/>
    </row>
    <row r="431" spans="1:51" x14ac:dyDescent="0.25">
      <c r="A431"/>
      <c r="J431"/>
      <c r="K431"/>
      <c r="AC431" s="49">
        <v>45465.878115787003</v>
      </c>
      <c r="AD431" s="60">
        <v>45459</v>
      </c>
      <c r="AE431" s="50">
        <v>17.875</v>
      </c>
      <c r="AF431" s="51">
        <v>25.96</v>
      </c>
      <c r="AG431" s="51">
        <v>54.44</v>
      </c>
      <c r="AH431" s="51">
        <v>419</v>
      </c>
      <c r="AI431" s="51">
        <v>15</v>
      </c>
      <c r="AJ431" s="51">
        <v>23.1</v>
      </c>
      <c r="AK431" s="51">
        <v>285</v>
      </c>
      <c r="AL431" s="51">
        <v>5.8</v>
      </c>
      <c r="AM431" s="51">
        <v>21</v>
      </c>
      <c r="AN431" s="51">
        <v>94</v>
      </c>
      <c r="AO431" s="51">
        <v>87</v>
      </c>
      <c r="AP431" s="51">
        <v>66</v>
      </c>
      <c r="AQ431" s="51">
        <v>120</v>
      </c>
      <c r="AR431" s="51">
        <v>162</v>
      </c>
      <c r="AS431" s="51">
        <v>197</v>
      </c>
      <c r="AT431" s="51">
        <v>200</v>
      </c>
      <c r="AU431" s="51">
        <v>150</v>
      </c>
      <c r="AV431" s="51">
        <v>246</v>
      </c>
      <c r="AW431" s="51">
        <v>370</v>
      </c>
      <c r="AX431" s="52">
        <v>386</v>
      </c>
      <c r="AY431" s="1"/>
    </row>
    <row r="432" spans="1:51" x14ac:dyDescent="0.25">
      <c r="A432"/>
      <c r="J432"/>
      <c r="K432"/>
      <c r="AC432" s="49">
        <v>45465.919813009299</v>
      </c>
      <c r="AD432" s="60">
        <v>45459</v>
      </c>
      <c r="AE432" s="50">
        <v>17.9166666666667</v>
      </c>
      <c r="AF432" s="51">
        <v>25.78</v>
      </c>
      <c r="AG432" s="51">
        <v>53.21</v>
      </c>
      <c r="AH432" s="51">
        <v>409</v>
      </c>
      <c r="AI432" s="51">
        <v>14.4</v>
      </c>
      <c r="AJ432" s="51">
        <v>22.7</v>
      </c>
      <c r="AK432" s="51">
        <v>284</v>
      </c>
      <c r="AL432" s="51">
        <v>5.9</v>
      </c>
      <c r="AM432" s="51">
        <v>20</v>
      </c>
      <c r="AN432" s="51">
        <v>94</v>
      </c>
      <c r="AO432" s="51">
        <v>86</v>
      </c>
      <c r="AP432" s="51">
        <v>0</v>
      </c>
      <c r="AQ432" s="51">
        <v>0</v>
      </c>
      <c r="AR432" s="51">
        <v>0</v>
      </c>
      <c r="AS432" s="51">
        <v>0</v>
      </c>
      <c r="AT432" s="51">
        <v>0</v>
      </c>
      <c r="AU432" s="51">
        <v>0</v>
      </c>
      <c r="AV432" s="51">
        <v>0</v>
      </c>
      <c r="AW432" s="51">
        <v>0</v>
      </c>
      <c r="AX432" s="52">
        <v>0</v>
      </c>
      <c r="AY432" s="1"/>
    </row>
    <row r="433" spans="1:51" x14ac:dyDescent="0.25">
      <c r="A433"/>
      <c r="J433"/>
      <c r="K433"/>
      <c r="AC433" s="49">
        <v>45465.961511192101</v>
      </c>
      <c r="AD433" s="60">
        <v>45459</v>
      </c>
      <c r="AE433" s="50">
        <v>17.9583333333333</v>
      </c>
      <c r="AF433" s="51">
        <v>25.67</v>
      </c>
      <c r="AG433" s="51">
        <v>52.45</v>
      </c>
      <c r="AH433" s="51">
        <v>409</v>
      </c>
      <c r="AI433" s="51">
        <v>14.3</v>
      </c>
      <c r="AJ433" s="51">
        <v>22.4</v>
      </c>
      <c r="AK433" s="51">
        <v>282</v>
      </c>
      <c r="AL433" s="51">
        <v>5.9</v>
      </c>
      <c r="AM433" s="51">
        <v>20</v>
      </c>
      <c r="AN433" s="51">
        <v>93</v>
      </c>
      <c r="AO433" s="51">
        <v>85</v>
      </c>
      <c r="AP433" s="51">
        <v>0</v>
      </c>
      <c r="AQ433" s="51">
        <v>0</v>
      </c>
      <c r="AR433" s="51">
        <v>0</v>
      </c>
      <c r="AS433" s="51">
        <v>0</v>
      </c>
      <c r="AT433" s="51">
        <v>0</v>
      </c>
      <c r="AU433" s="51">
        <v>0</v>
      </c>
      <c r="AV433" s="51">
        <v>0</v>
      </c>
      <c r="AW433" s="51">
        <v>0</v>
      </c>
      <c r="AX433" s="52">
        <v>0</v>
      </c>
      <c r="AY433" s="1"/>
    </row>
    <row r="434" spans="1:51" x14ac:dyDescent="0.25">
      <c r="A434"/>
      <c r="J434"/>
      <c r="K434"/>
      <c r="AC434" s="49">
        <v>45466.003208310198</v>
      </c>
      <c r="AD434" s="60">
        <v>45466</v>
      </c>
      <c r="AE434" s="50">
        <v>18</v>
      </c>
      <c r="AF434" s="51">
        <v>25.53</v>
      </c>
      <c r="AG434" s="51">
        <v>52</v>
      </c>
      <c r="AH434" s="51">
        <v>411</v>
      </c>
      <c r="AI434" s="51">
        <v>14.7</v>
      </c>
      <c r="AJ434" s="51">
        <v>22.2</v>
      </c>
      <c r="AK434" s="51">
        <v>281</v>
      </c>
      <c r="AL434" s="51">
        <v>5.9</v>
      </c>
      <c r="AM434" s="51">
        <v>20</v>
      </c>
      <c r="AN434" s="51">
        <v>92</v>
      </c>
      <c r="AO434" s="51">
        <v>85</v>
      </c>
      <c r="AP434" s="51">
        <v>0</v>
      </c>
      <c r="AQ434" s="51">
        <v>0</v>
      </c>
      <c r="AR434" s="51">
        <v>0</v>
      </c>
      <c r="AS434" s="51">
        <v>0</v>
      </c>
      <c r="AT434" s="51">
        <v>0</v>
      </c>
      <c r="AU434" s="51">
        <v>0</v>
      </c>
      <c r="AV434" s="51">
        <v>0</v>
      </c>
      <c r="AW434" s="51">
        <v>0</v>
      </c>
      <c r="AX434" s="52">
        <v>0</v>
      </c>
      <c r="AY434" s="1"/>
    </row>
    <row r="435" spans="1:51" x14ac:dyDescent="0.25">
      <c r="A435"/>
      <c r="J435"/>
      <c r="K435"/>
      <c r="AC435" s="49">
        <v>45466.044906446798</v>
      </c>
      <c r="AD435" s="60">
        <v>45460</v>
      </c>
      <c r="AE435" s="50">
        <v>18.0416666666667</v>
      </c>
      <c r="AF435" s="51">
        <v>25.44</v>
      </c>
      <c r="AG435" s="51">
        <v>51.28</v>
      </c>
      <c r="AH435" s="51">
        <v>580</v>
      </c>
      <c r="AI435" s="51">
        <v>14.2</v>
      </c>
      <c r="AJ435" s="51">
        <v>22</v>
      </c>
      <c r="AK435" s="51">
        <v>279</v>
      </c>
      <c r="AL435" s="51">
        <v>6</v>
      </c>
      <c r="AM435" s="51">
        <v>19</v>
      </c>
      <c r="AN435" s="51">
        <v>91</v>
      </c>
      <c r="AO435" s="51">
        <v>84</v>
      </c>
      <c r="AP435" s="51">
        <v>0</v>
      </c>
      <c r="AQ435" s="51">
        <v>0</v>
      </c>
      <c r="AR435" s="51">
        <v>0</v>
      </c>
      <c r="AS435" s="51">
        <v>0</v>
      </c>
      <c r="AT435" s="51">
        <v>0</v>
      </c>
      <c r="AU435" s="51">
        <v>0</v>
      </c>
      <c r="AV435" s="51">
        <v>0</v>
      </c>
      <c r="AW435" s="51">
        <v>0</v>
      </c>
      <c r="AX435" s="52">
        <v>0</v>
      </c>
      <c r="AY435" s="1"/>
    </row>
    <row r="436" spans="1:51" x14ac:dyDescent="0.25">
      <c r="A436"/>
      <c r="J436"/>
      <c r="K436"/>
      <c r="AC436" s="49">
        <v>45466.086604525502</v>
      </c>
      <c r="AD436" s="60">
        <v>45460</v>
      </c>
      <c r="AE436" s="50">
        <v>18.0833333333333</v>
      </c>
      <c r="AF436" s="51">
        <v>25.09</v>
      </c>
      <c r="AG436" s="51">
        <v>51.79</v>
      </c>
      <c r="AH436" s="51">
        <v>670</v>
      </c>
      <c r="AI436" s="51">
        <v>13.7</v>
      </c>
      <c r="AJ436" s="51">
        <v>21.9</v>
      </c>
      <c r="AK436" s="51">
        <v>278</v>
      </c>
      <c r="AL436" s="51">
        <v>6</v>
      </c>
      <c r="AM436" s="51">
        <v>19</v>
      </c>
      <c r="AN436" s="51">
        <v>91</v>
      </c>
      <c r="AO436" s="51">
        <v>83</v>
      </c>
      <c r="AP436" s="51">
        <v>0</v>
      </c>
      <c r="AQ436" s="51">
        <v>0</v>
      </c>
      <c r="AR436" s="51">
        <v>0</v>
      </c>
      <c r="AS436" s="51">
        <v>0</v>
      </c>
      <c r="AT436" s="51">
        <v>0</v>
      </c>
      <c r="AU436" s="51">
        <v>0</v>
      </c>
      <c r="AV436" s="51">
        <v>0</v>
      </c>
      <c r="AW436" s="51">
        <v>0</v>
      </c>
      <c r="AX436" s="52">
        <v>0</v>
      </c>
      <c r="AY436" s="1"/>
    </row>
    <row r="437" spans="1:51" x14ac:dyDescent="0.25">
      <c r="A437"/>
      <c r="J437"/>
      <c r="K437"/>
      <c r="AC437" s="49">
        <v>45466.1283017245</v>
      </c>
      <c r="AD437" s="60">
        <v>45460</v>
      </c>
      <c r="AE437" s="50">
        <v>18.125</v>
      </c>
      <c r="AF437" s="51">
        <v>24.94</v>
      </c>
      <c r="AG437" s="51">
        <v>52.67</v>
      </c>
      <c r="AH437" s="51">
        <v>718</v>
      </c>
      <c r="AI437" s="51">
        <v>14.2</v>
      </c>
      <c r="AJ437" s="51">
        <v>21.8</v>
      </c>
      <c r="AK437" s="51">
        <v>276</v>
      </c>
      <c r="AL437" s="51">
        <v>6</v>
      </c>
      <c r="AM437" s="51">
        <v>19</v>
      </c>
      <c r="AN437" s="51">
        <v>90</v>
      </c>
      <c r="AO437" s="51">
        <v>82</v>
      </c>
      <c r="AP437" s="51">
        <v>0</v>
      </c>
      <c r="AQ437" s="51">
        <v>0</v>
      </c>
      <c r="AR437" s="51">
        <v>0</v>
      </c>
      <c r="AS437" s="51">
        <v>0</v>
      </c>
      <c r="AT437" s="51">
        <v>0</v>
      </c>
      <c r="AU437" s="51">
        <v>0</v>
      </c>
      <c r="AV437" s="51">
        <v>0</v>
      </c>
      <c r="AW437" s="51">
        <v>0</v>
      </c>
      <c r="AX437" s="52">
        <v>0</v>
      </c>
      <c r="AY437" s="1"/>
    </row>
    <row r="438" spans="1:51" x14ac:dyDescent="0.25">
      <c r="A438"/>
      <c r="J438"/>
      <c r="K438"/>
      <c r="AC438" s="49">
        <v>45466.1699999884</v>
      </c>
      <c r="AD438" s="60">
        <v>45460</v>
      </c>
      <c r="AE438" s="50">
        <v>18.1666666666667</v>
      </c>
      <c r="AF438" s="51">
        <v>24.82</v>
      </c>
      <c r="AG438" s="51">
        <v>52.7</v>
      </c>
      <c r="AH438" s="51">
        <v>739</v>
      </c>
      <c r="AI438" s="51">
        <v>14</v>
      </c>
      <c r="AJ438" s="51">
        <v>21.7</v>
      </c>
      <c r="AK438" s="51">
        <v>275</v>
      </c>
      <c r="AL438" s="51">
        <v>6</v>
      </c>
      <c r="AM438" s="51">
        <v>18</v>
      </c>
      <c r="AN438" s="51">
        <v>89</v>
      </c>
      <c r="AO438" s="51">
        <v>82</v>
      </c>
      <c r="AP438" s="51">
        <v>3</v>
      </c>
      <c r="AQ438" s="51">
        <v>8</v>
      </c>
      <c r="AR438" s="51">
        <v>12</v>
      </c>
      <c r="AS438" s="51">
        <v>13</v>
      </c>
      <c r="AT438" s="51">
        <v>11</v>
      </c>
      <c r="AU438" s="51">
        <v>9</v>
      </c>
      <c r="AV438" s="51">
        <v>17</v>
      </c>
      <c r="AW438" s="51">
        <v>32</v>
      </c>
      <c r="AX438" s="52">
        <v>52</v>
      </c>
      <c r="AY438" s="1"/>
    </row>
    <row r="439" spans="1:51" x14ac:dyDescent="0.25">
      <c r="A439"/>
      <c r="J439"/>
      <c r="K439"/>
      <c r="AC439" s="49">
        <v>45466.211697395796</v>
      </c>
      <c r="AD439" s="60">
        <v>45460</v>
      </c>
      <c r="AE439" s="50">
        <v>18.2083333333333</v>
      </c>
      <c r="AF439" s="51">
        <v>24.65</v>
      </c>
      <c r="AG439" s="51">
        <v>52.26</v>
      </c>
      <c r="AH439" s="51">
        <v>726</v>
      </c>
      <c r="AI439" s="51">
        <v>12.8</v>
      </c>
      <c r="AJ439" s="51">
        <v>21.6</v>
      </c>
      <c r="AK439" s="51">
        <v>273</v>
      </c>
      <c r="AL439" s="51">
        <v>6</v>
      </c>
      <c r="AM439" s="51">
        <v>18</v>
      </c>
      <c r="AN439" s="51">
        <v>88</v>
      </c>
      <c r="AO439" s="51">
        <v>81</v>
      </c>
      <c r="AP439" s="51">
        <v>870</v>
      </c>
      <c r="AQ439" s="51">
        <v>1390</v>
      </c>
      <c r="AR439" s="51">
        <v>1809</v>
      </c>
      <c r="AS439" s="51">
        <v>2447</v>
      </c>
      <c r="AT439" s="51">
        <v>2738</v>
      </c>
      <c r="AU439" s="51">
        <v>2578</v>
      </c>
      <c r="AV439" s="51">
        <v>3809</v>
      </c>
      <c r="AW439" s="51">
        <v>5652</v>
      </c>
      <c r="AX439" s="52">
        <v>6772</v>
      </c>
      <c r="AY439" s="1"/>
    </row>
    <row r="440" spans="1:51" x14ac:dyDescent="0.25">
      <c r="A440"/>
      <c r="J440"/>
      <c r="K440"/>
      <c r="AC440" s="49">
        <v>45466.253395671301</v>
      </c>
      <c r="AD440" s="60">
        <v>45460</v>
      </c>
      <c r="AE440" s="50">
        <v>18.25</v>
      </c>
      <c r="AF440" s="51">
        <v>25.09</v>
      </c>
      <c r="AG440" s="51">
        <v>52.02</v>
      </c>
      <c r="AH440" s="51">
        <v>737</v>
      </c>
      <c r="AI440" s="51">
        <v>13.2</v>
      </c>
      <c r="AJ440" s="51">
        <v>21.5</v>
      </c>
      <c r="AK440" s="51">
        <v>271</v>
      </c>
      <c r="AL440" s="51">
        <v>6.1</v>
      </c>
      <c r="AM440" s="51">
        <v>18</v>
      </c>
      <c r="AN440" s="51">
        <v>87</v>
      </c>
      <c r="AO440" s="51">
        <v>80</v>
      </c>
      <c r="AP440" s="51">
        <v>6365</v>
      </c>
      <c r="AQ440" s="51">
        <v>10092</v>
      </c>
      <c r="AR440" s="51">
        <v>13766</v>
      </c>
      <c r="AS440" s="51">
        <v>19483</v>
      </c>
      <c r="AT440" s="51">
        <v>22907</v>
      </c>
      <c r="AU440" s="51">
        <v>23108</v>
      </c>
      <c r="AV440" s="51">
        <v>33317</v>
      </c>
      <c r="AW440" s="51">
        <v>46333</v>
      </c>
      <c r="AX440" s="52">
        <v>65535</v>
      </c>
      <c r="AY440" s="1"/>
    </row>
    <row r="441" spans="1:51" x14ac:dyDescent="0.25">
      <c r="AC441" s="49">
        <v>45466.295093043998</v>
      </c>
      <c r="AD441" s="60">
        <v>45460</v>
      </c>
      <c r="AE441" s="50">
        <v>18.2916666666667</v>
      </c>
      <c r="AF441" s="51">
        <v>26.04</v>
      </c>
      <c r="AG441" s="51">
        <v>51.82</v>
      </c>
      <c r="AH441" s="51">
        <v>844</v>
      </c>
      <c r="AI441" s="51">
        <v>12.3</v>
      </c>
      <c r="AJ441" s="51">
        <v>21.7</v>
      </c>
      <c r="AK441" s="51">
        <v>269</v>
      </c>
      <c r="AL441" s="51">
        <v>6.1</v>
      </c>
      <c r="AM441" s="51">
        <v>17</v>
      </c>
      <c r="AN441" s="51">
        <v>86</v>
      </c>
      <c r="AO441" s="51">
        <v>79</v>
      </c>
      <c r="AP441" s="51">
        <v>11938</v>
      </c>
      <c r="AQ441" s="51">
        <v>19613</v>
      </c>
      <c r="AR441" s="51">
        <v>26289</v>
      </c>
      <c r="AS441" s="51">
        <v>36096</v>
      </c>
      <c r="AT441" s="51">
        <v>41577</v>
      </c>
      <c r="AU441" s="51">
        <v>41758</v>
      </c>
      <c r="AV441" s="51">
        <v>55086</v>
      </c>
      <c r="AW441" s="51">
        <v>65535</v>
      </c>
      <c r="AX441" s="52">
        <v>65535</v>
      </c>
      <c r="AY441" s="1"/>
    </row>
    <row r="442" spans="1:51" x14ac:dyDescent="0.25">
      <c r="AC442" s="49">
        <v>45466.336791412003</v>
      </c>
      <c r="AD442" s="60">
        <v>45460</v>
      </c>
      <c r="AE442" s="50">
        <v>18.3333333333333</v>
      </c>
      <c r="AF442" s="51">
        <v>26.47</v>
      </c>
      <c r="AG442" s="51">
        <v>50.63</v>
      </c>
      <c r="AH442" s="51">
        <v>719</v>
      </c>
      <c r="AI442" s="51">
        <v>12</v>
      </c>
      <c r="AJ442" s="51">
        <v>22.1</v>
      </c>
      <c r="AK442" s="51">
        <v>267</v>
      </c>
      <c r="AL442" s="51">
        <v>6</v>
      </c>
      <c r="AM442" s="51">
        <v>17</v>
      </c>
      <c r="AN442" s="51">
        <v>86</v>
      </c>
      <c r="AO442" s="51">
        <v>78</v>
      </c>
      <c r="AP442" s="51">
        <v>15266</v>
      </c>
      <c r="AQ442" s="51">
        <v>25591</v>
      </c>
      <c r="AR442" s="51">
        <v>33625</v>
      </c>
      <c r="AS442" s="51">
        <v>44363</v>
      </c>
      <c r="AT442" s="51">
        <v>50211</v>
      </c>
      <c r="AU442" s="51">
        <v>50139</v>
      </c>
      <c r="AV442" s="51">
        <v>64141</v>
      </c>
      <c r="AW442" s="51">
        <v>65535</v>
      </c>
      <c r="AX442" s="52">
        <v>65535</v>
      </c>
      <c r="AY442" s="1"/>
    </row>
    <row r="443" spans="1:51" x14ac:dyDescent="0.25">
      <c r="AC443" s="49">
        <v>45466.378488958297</v>
      </c>
      <c r="AD443" s="60">
        <v>45460</v>
      </c>
      <c r="AE443" s="50">
        <v>18.375</v>
      </c>
      <c r="AF443" s="51">
        <v>27.41</v>
      </c>
      <c r="AG443" s="51">
        <v>48.66</v>
      </c>
      <c r="AH443" s="51">
        <v>621</v>
      </c>
      <c r="AI443" s="51">
        <v>10.8</v>
      </c>
      <c r="AJ443" s="51">
        <v>22.8</v>
      </c>
      <c r="AK443" s="51">
        <v>260</v>
      </c>
      <c r="AL443" s="51">
        <v>6.1</v>
      </c>
      <c r="AM443" s="51">
        <v>15</v>
      </c>
      <c r="AN443" s="51">
        <v>82</v>
      </c>
      <c r="AO443" s="51">
        <v>75</v>
      </c>
      <c r="AP443" s="51">
        <v>15886</v>
      </c>
      <c r="AQ443" s="51">
        <v>26305</v>
      </c>
      <c r="AR443" s="51">
        <v>33547</v>
      </c>
      <c r="AS443" s="51">
        <v>43403</v>
      </c>
      <c r="AT443" s="51">
        <v>48620</v>
      </c>
      <c r="AU443" s="51">
        <v>49001</v>
      </c>
      <c r="AV443" s="51">
        <v>59003</v>
      </c>
      <c r="AW443" s="51">
        <v>65535</v>
      </c>
      <c r="AX443" s="52">
        <v>65535</v>
      </c>
      <c r="AY443" s="1"/>
    </row>
    <row r="444" spans="1:51" x14ac:dyDescent="0.25">
      <c r="AC444" s="49">
        <v>45466.420187361102</v>
      </c>
      <c r="AD444" s="60">
        <v>45460</v>
      </c>
      <c r="AE444" s="50">
        <v>18.4166666666667</v>
      </c>
      <c r="AF444" s="51">
        <v>27.54</v>
      </c>
      <c r="AG444" s="51">
        <v>46.5</v>
      </c>
      <c r="AH444" s="51">
        <v>572</v>
      </c>
      <c r="AI444" s="51">
        <v>10.4</v>
      </c>
      <c r="AJ444" s="51">
        <v>23.2</v>
      </c>
      <c r="AK444" s="51">
        <v>254</v>
      </c>
      <c r="AL444" s="51">
        <v>6.3</v>
      </c>
      <c r="AM444" s="51">
        <v>14</v>
      </c>
      <c r="AN444" s="51">
        <v>79</v>
      </c>
      <c r="AO444" s="51">
        <v>72</v>
      </c>
      <c r="AP444" s="51">
        <v>14565</v>
      </c>
      <c r="AQ444" s="51">
        <v>23760</v>
      </c>
      <c r="AR444" s="51">
        <v>30864</v>
      </c>
      <c r="AS444" s="51">
        <v>38528</v>
      </c>
      <c r="AT444" s="51">
        <v>43330</v>
      </c>
      <c r="AU444" s="51">
        <v>42527</v>
      </c>
      <c r="AV444" s="51">
        <v>51137</v>
      </c>
      <c r="AW444" s="51">
        <v>65535</v>
      </c>
      <c r="AX444" s="52">
        <v>65535</v>
      </c>
      <c r="AY444" s="1"/>
    </row>
    <row r="445" spans="1:51" x14ac:dyDescent="0.25">
      <c r="AC445" s="49">
        <v>45466.461885671299</v>
      </c>
      <c r="AD445" s="60">
        <v>45460</v>
      </c>
      <c r="AE445" s="50">
        <v>18.4583333333333</v>
      </c>
      <c r="AF445" s="51">
        <v>26.26</v>
      </c>
      <c r="AG445" s="51">
        <v>42.8</v>
      </c>
      <c r="AH445" s="51">
        <v>420</v>
      </c>
      <c r="AI445" s="51">
        <v>9.6</v>
      </c>
      <c r="AJ445" s="51">
        <v>23.1</v>
      </c>
      <c r="AK445" s="51">
        <v>249</v>
      </c>
      <c r="AL445" s="51">
        <v>6.6</v>
      </c>
      <c r="AM445" s="51">
        <v>13</v>
      </c>
      <c r="AN445" s="51">
        <v>77</v>
      </c>
      <c r="AO445" s="51">
        <v>69</v>
      </c>
      <c r="AP445" s="51">
        <v>6185</v>
      </c>
      <c r="AQ445" s="51">
        <v>10310</v>
      </c>
      <c r="AR445" s="51">
        <v>13624</v>
      </c>
      <c r="AS445" s="51">
        <v>16012</v>
      </c>
      <c r="AT445" s="51">
        <v>17525</v>
      </c>
      <c r="AU445" s="51">
        <v>19706</v>
      </c>
      <c r="AV445" s="51">
        <v>20808</v>
      </c>
      <c r="AW445" s="51">
        <v>31242</v>
      </c>
      <c r="AX445" s="52">
        <v>65535</v>
      </c>
      <c r="AY445" s="1"/>
    </row>
    <row r="446" spans="1:51" x14ac:dyDescent="0.25">
      <c r="AC446" s="49">
        <v>45466.503583275502</v>
      </c>
      <c r="AD446" s="60">
        <v>45460</v>
      </c>
      <c r="AE446" s="50">
        <v>18.5</v>
      </c>
      <c r="AF446" s="51">
        <v>26.36</v>
      </c>
      <c r="AG446" s="51">
        <v>42.38</v>
      </c>
      <c r="AH446" s="51">
        <v>437</v>
      </c>
      <c r="AI446" s="51">
        <v>9.1</v>
      </c>
      <c r="AJ446" s="51">
        <v>22.9</v>
      </c>
      <c r="AK446" s="51">
        <v>246</v>
      </c>
      <c r="AL446" s="51">
        <v>6.7</v>
      </c>
      <c r="AM446" s="51">
        <v>12</v>
      </c>
      <c r="AN446" s="51">
        <v>75</v>
      </c>
      <c r="AO446" s="51">
        <v>68</v>
      </c>
      <c r="AP446" s="51">
        <v>4003</v>
      </c>
      <c r="AQ446" s="51">
        <v>7529</v>
      </c>
      <c r="AR446" s="51">
        <v>9156</v>
      </c>
      <c r="AS446" s="51">
        <v>10428</v>
      </c>
      <c r="AT446" s="51">
        <v>10831</v>
      </c>
      <c r="AU446" s="51">
        <v>11329</v>
      </c>
      <c r="AV446" s="51">
        <v>11685</v>
      </c>
      <c r="AW446" s="51">
        <v>16484</v>
      </c>
      <c r="AX446" s="52">
        <v>30596</v>
      </c>
      <c r="AY446" s="1"/>
    </row>
    <row r="447" spans="1:51" x14ac:dyDescent="0.25">
      <c r="AC447" s="49">
        <v>45466.545281724502</v>
      </c>
      <c r="AD447" s="60">
        <v>45460</v>
      </c>
      <c r="AE447" s="50">
        <v>18.5416666666667</v>
      </c>
      <c r="AF447" s="51">
        <v>27.01</v>
      </c>
      <c r="AG447" s="51">
        <v>42.3</v>
      </c>
      <c r="AH447" s="51">
        <v>562</v>
      </c>
      <c r="AI447" s="51">
        <v>8.4</v>
      </c>
      <c r="AJ447" s="51">
        <v>23.1</v>
      </c>
      <c r="AK447" s="51">
        <v>243</v>
      </c>
      <c r="AL447" s="51">
        <v>6.9</v>
      </c>
      <c r="AM447" s="51">
        <v>12</v>
      </c>
      <c r="AN447" s="51">
        <v>74</v>
      </c>
      <c r="AO447" s="51">
        <v>66</v>
      </c>
      <c r="AP447" s="51">
        <v>3266</v>
      </c>
      <c r="AQ447" s="51">
        <v>5619</v>
      </c>
      <c r="AR447" s="51">
        <v>7284</v>
      </c>
      <c r="AS447" s="51">
        <v>7869</v>
      </c>
      <c r="AT447" s="51">
        <v>8563</v>
      </c>
      <c r="AU447" s="51">
        <v>8274</v>
      </c>
      <c r="AV447" s="51">
        <v>8930</v>
      </c>
      <c r="AW447" s="51">
        <v>13138</v>
      </c>
      <c r="AX447" s="52">
        <v>25952</v>
      </c>
    </row>
    <row r="448" spans="1:51" x14ac:dyDescent="0.25">
      <c r="AC448" s="49">
        <v>45466.586979247702</v>
      </c>
      <c r="AD448" s="60">
        <v>45460</v>
      </c>
      <c r="AE448" s="50">
        <v>18.5833333333333</v>
      </c>
      <c r="AF448" s="51">
        <v>27.04</v>
      </c>
      <c r="AG448" s="51">
        <v>41.28</v>
      </c>
      <c r="AH448" s="51">
        <v>402</v>
      </c>
      <c r="AI448" s="51">
        <v>8.3000000000000007</v>
      </c>
      <c r="AJ448" s="51">
        <v>23.4</v>
      </c>
      <c r="AK448" s="51">
        <v>241</v>
      </c>
      <c r="AL448" s="51">
        <v>7.1</v>
      </c>
      <c r="AM448" s="51">
        <v>11</v>
      </c>
      <c r="AN448" s="51">
        <v>73</v>
      </c>
      <c r="AO448" s="51">
        <v>65</v>
      </c>
      <c r="AP448" s="51">
        <v>8930</v>
      </c>
      <c r="AQ448" s="51">
        <v>14007</v>
      </c>
      <c r="AR448" s="51">
        <v>17803</v>
      </c>
      <c r="AS448" s="51">
        <v>21220</v>
      </c>
      <c r="AT448" s="51">
        <v>23544</v>
      </c>
      <c r="AU448" s="51">
        <v>24075</v>
      </c>
      <c r="AV448" s="51">
        <v>28053</v>
      </c>
      <c r="AW448" s="51">
        <v>37526</v>
      </c>
      <c r="AX448" s="52">
        <v>65535</v>
      </c>
    </row>
    <row r="449" spans="29:50" x14ac:dyDescent="0.25">
      <c r="AC449" s="49">
        <v>45466.628677569497</v>
      </c>
      <c r="AD449" s="60">
        <v>45460</v>
      </c>
      <c r="AE449" s="50">
        <v>18.625</v>
      </c>
      <c r="AF449" s="51">
        <v>26.96</v>
      </c>
      <c r="AG449" s="51">
        <v>39.99</v>
      </c>
      <c r="AH449" s="51">
        <v>397</v>
      </c>
      <c r="AI449" s="51">
        <v>7.9</v>
      </c>
      <c r="AJ449" s="51">
        <v>23.6</v>
      </c>
      <c r="AK449" s="51">
        <v>239</v>
      </c>
      <c r="AL449" s="51">
        <v>7.2</v>
      </c>
      <c r="AM449" s="51">
        <v>11</v>
      </c>
      <c r="AN449" s="51">
        <v>72</v>
      </c>
      <c r="AO449" s="51">
        <v>64</v>
      </c>
      <c r="AP449" s="51">
        <v>4513</v>
      </c>
      <c r="AQ449" s="51">
        <v>7309</v>
      </c>
      <c r="AR449" s="51">
        <v>10116</v>
      </c>
      <c r="AS449" s="51">
        <v>10116</v>
      </c>
      <c r="AT449" s="51">
        <v>10765</v>
      </c>
      <c r="AU449" s="51">
        <v>8433</v>
      </c>
      <c r="AV449" s="51">
        <v>12215</v>
      </c>
      <c r="AW449" s="51">
        <v>13699</v>
      </c>
      <c r="AX449" s="52">
        <v>29180</v>
      </c>
    </row>
    <row r="450" spans="29:50" x14ac:dyDescent="0.25">
      <c r="AC450" s="49">
        <v>45466.670375115697</v>
      </c>
      <c r="AD450" s="60">
        <v>45460</v>
      </c>
      <c r="AE450" s="50">
        <v>18.6666666666667</v>
      </c>
      <c r="AF450" s="51">
        <v>27.13</v>
      </c>
      <c r="AG450" s="51">
        <v>40.98</v>
      </c>
      <c r="AH450" s="51">
        <v>405</v>
      </c>
      <c r="AI450" s="51">
        <v>7.5</v>
      </c>
      <c r="AJ450" s="51">
        <v>23.6</v>
      </c>
      <c r="AK450" s="51">
        <v>238</v>
      </c>
      <c r="AL450" s="51">
        <v>7.4</v>
      </c>
      <c r="AM450" s="51">
        <v>11</v>
      </c>
      <c r="AN450" s="51">
        <v>72</v>
      </c>
      <c r="AO450" s="51">
        <v>64</v>
      </c>
      <c r="AP450" s="51">
        <v>5218</v>
      </c>
      <c r="AQ450" s="51">
        <v>8126</v>
      </c>
      <c r="AR450" s="51">
        <v>11020</v>
      </c>
      <c r="AS450" s="51">
        <v>11232</v>
      </c>
      <c r="AT450" s="51">
        <v>12385</v>
      </c>
      <c r="AU450" s="51">
        <v>11082</v>
      </c>
      <c r="AV450" s="51">
        <v>14583</v>
      </c>
      <c r="AW450" s="51">
        <v>18034</v>
      </c>
      <c r="AX450" s="52">
        <v>43365</v>
      </c>
    </row>
    <row r="451" spans="29:50" x14ac:dyDescent="0.25">
      <c r="AC451" s="49">
        <v>45466.712073599498</v>
      </c>
      <c r="AD451" s="60">
        <v>45460</v>
      </c>
      <c r="AE451" s="50">
        <v>18.7083333333333</v>
      </c>
      <c r="AF451" s="51">
        <v>27.24</v>
      </c>
      <c r="AG451" s="51">
        <v>40.520000000000003</v>
      </c>
      <c r="AH451" s="51">
        <v>409</v>
      </c>
      <c r="AI451" s="51">
        <v>7.6</v>
      </c>
      <c r="AJ451" s="51">
        <v>23.8</v>
      </c>
      <c r="AK451" s="51">
        <v>237</v>
      </c>
      <c r="AL451" s="51">
        <v>7.5</v>
      </c>
      <c r="AM451" s="51">
        <v>11</v>
      </c>
      <c r="AN451" s="51">
        <v>71</v>
      </c>
      <c r="AO451" s="51">
        <v>64</v>
      </c>
      <c r="AP451" s="51">
        <v>5958</v>
      </c>
      <c r="AQ451" s="51">
        <v>9184</v>
      </c>
      <c r="AR451" s="51">
        <v>12946</v>
      </c>
      <c r="AS451" s="51">
        <v>13399</v>
      </c>
      <c r="AT451" s="51">
        <v>15431</v>
      </c>
      <c r="AU451" s="51">
        <v>13934</v>
      </c>
      <c r="AV451" s="51">
        <v>19315</v>
      </c>
      <c r="AW451" s="51">
        <v>23189</v>
      </c>
      <c r="AX451" s="52">
        <v>48766</v>
      </c>
    </row>
    <row r="452" spans="29:50" x14ac:dyDescent="0.25">
      <c r="AC452" s="49">
        <v>45466.7537711806</v>
      </c>
      <c r="AD452" s="60">
        <v>45460</v>
      </c>
      <c r="AE452" s="50">
        <v>18.75</v>
      </c>
      <c r="AF452" s="51">
        <v>27.44</v>
      </c>
      <c r="AG452" s="51">
        <v>40.39</v>
      </c>
      <c r="AH452" s="51">
        <v>413</v>
      </c>
      <c r="AI452" s="51">
        <v>7.3</v>
      </c>
      <c r="AJ452" s="51">
        <v>23.9</v>
      </c>
      <c r="AK452" s="51">
        <v>236</v>
      </c>
      <c r="AL452" s="51">
        <v>7.6</v>
      </c>
      <c r="AM452" s="51">
        <v>10</v>
      </c>
      <c r="AN452" s="51">
        <v>71</v>
      </c>
      <c r="AO452" s="51">
        <v>63</v>
      </c>
      <c r="AP452" s="51">
        <v>3978</v>
      </c>
      <c r="AQ452" s="51">
        <v>6773</v>
      </c>
      <c r="AR452" s="51">
        <v>9037</v>
      </c>
      <c r="AS452" s="51">
        <v>9732</v>
      </c>
      <c r="AT452" s="51">
        <v>10961</v>
      </c>
      <c r="AU452" s="51">
        <v>10923</v>
      </c>
      <c r="AV452" s="51">
        <v>13747</v>
      </c>
      <c r="AW452" s="51">
        <v>18927</v>
      </c>
      <c r="AX452" s="52">
        <v>39041</v>
      </c>
    </row>
    <row r="453" spans="29:50" x14ac:dyDescent="0.25">
      <c r="AC453" s="49">
        <v>45466.795469722201</v>
      </c>
      <c r="AD453" s="60">
        <v>45460</v>
      </c>
      <c r="AE453" s="50">
        <v>18.7916666666667</v>
      </c>
      <c r="AF453" s="51">
        <v>27.48</v>
      </c>
      <c r="AG453" s="51">
        <v>39.4</v>
      </c>
      <c r="AH453" s="51">
        <v>427</v>
      </c>
      <c r="AI453" s="51">
        <v>31.8</v>
      </c>
      <c r="AJ453" s="51">
        <v>24.8</v>
      </c>
      <c r="AK453" s="51">
        <v>462</v>
      </c>
      <c r="AL453" s="51">
        <v>7.1</v>
      </c>
      <c r="AM453" s="51">
        <v>57</v>
      </c>
      <c r="AN453" s="51">
        <v>180</v>
      </c>
      <c r="AO453" s="51">
        <v>173</v>
      </c>
      <c r="AP453" s="51">
        <v>2823</v>
      </c>
      <c r="AQ453" s="51">
        <v>4789</v>
      </c>
      <c r="AR453" s="51">
        <v>6558</v>
      </c>
      <c r="AS453" s="51">
        <v>6639</v>
      </c>
      <c r="AT453" s="51">
        <v>6974</v>
      </c>
      <c r="AU453" s="51">
        <v>7154</v>
      </c>
      <c r="AV453" s="51">
        <v>8400</v>
      </c>
      <c r="AW453" s="51">
        <v>13851</v>
      </c>
      <c r="AX453" s="52">
        <v>28680</v>
      </c>
    </row>
    <row r="454" spans="29:50" x14ac:dyDescent="0.25">
      <c r="AC454" s="49">
        <v>45466.837168159698</v>
      </c>
      <c r="AD454" s="60">
        <v>45460</v>
      </c>
      <c r="AE454" s="50">
        <v>18.8333333333333</v>
      </c>
      <c r="AF454" s="51">
        <v>26.77</v>
      </c>
      <c r="AG454" s="51">
        <v>40.78</v>
      </c>
      <c r="AH454" s="51">
        <v>432</v>
      </c>
      <c r="AI454" s="51">
        <v>31.8</v>
      </c>
      <c r="AJ454" s="51">
        <v>24.2</v>
      </c>
      <c r="AK454" s="51">
        <v>461</v>
      </c>
      <c r="AL454" s="51">
        <v>6.8</v>
      </c>
      <c r="AM454" s="51">
        <v>57</v>
      </c>
      <c r="AN454" s="51">
        <v>179</v>
      </c>
      <c r="AO454" s="51">
        <v>172</v>
      </c>
      <c r="AP454" s="51">
        <v>781</v>
      </c>
      <c r="AQ454" s="51">
        <v>1287</v>
      </c>
      <c r="AR454" s="51">
        <v>1672</v>
      </c>
      <c r="AS454" s="51">
        <v>1933</v>
      </c>
      <c r="AT454" s="51">
        <v>2141</v>
      </c>
      <c r="AU454" s="51">
        <v>2132</v>
      </c>
      <c r="AV454" s="51">
        <v>2234</v>
      </c>
      <c r="AW454" s="51">
        <v>3316</v>
      </c>
      <c r="AX454" s="52">
        <v>4414</v>
      </c>
    </row>
    <row r="455" spans="29:50" x14ac:dyDescent="0.25">
      <c r="AC455" s="49">
        <v>45466.8788658333</v>
      </c>
      <c r="AD455" s="60">
        <v>45460</v>
      </c>
      <c r="AE455" s="50">
        <v>18.875</v>
      </c>
      <c r="AF455" s="51">
        <v>25.84</v>
      </c>
      <c r="AG455" s="51">
        <v>41.92</v>
      </c>
      <c r="AH455" s="51">
        <v>426</v>
      </c>
      <c r="AI455" s="51">
        <v>29.6</v>
      </c>
      <c r="AJ455" s="51">
        <v>22.9</v>
      </c>
      <c r="AK455" s="51">
        <v>451</v>
      </c>
      <c r="AL455" s="51">
        <v>6.5</v>
      </c>
      <c r="AM455" s="51">
        <v>55</v>
      </c>
      <c r="AN455" s="51">
        <v>174</v>
      </c>
      <c r="AO455" s="51">
        <v>168</v>
      </c>
      <c r="AP455" s="51">
        <v>49</v>
      </c>
      <c r="AQ455" s="51">
        <v>91</v>
      </c>
      <c r="AR455" s="51">
        <v>112</v>
      </c>
      <c r="AS455" s="51">
        <v>138</v>
      </c>
      <c r="AT455" s="51">
        <v>128</v>
      </c>
      <c r="AU455" s="51">
        <v>121</v>
      </c>
      <c r="AV455" s="51">
        <v>163</v>
      </c>
      <c r="AW455" s="51">
        <v>274</v>
      </c>
      <c r="AX455" s="52">
        <v>357</v>
      </c>
    </row>
    <row r="456" spans="29:50" x14ac:dyDescent="0.25">
      <c r="AC456" s="49">
        <v>45466.920564282402</v>
      </c>
      <c r="AD456" s="60">
        <v>45460</v>
      </c>
      <c r="AE456" s="50">
        <v>18.9166666666667</v>
      </c>
      <c r="AF456" s="51">
        <v>25.61</v>
      </c>
      <c r="AG456" s="51">
        <v>43.95</v>
      </c>
      <c r="AH456" s="51">
        <v>465</v>
      </c>
      <c r="AI456" s="51">
        <v>30.9</v>
      </c>
      <c r="AJ456" s="51">
        <v>22.1</v>
      </c>
      <c r="AK456" s="51">
        <v>446</v>
      </c>
      <c r="AL456" s="51">
        <v>6.3</v>
      </c>
      <c r="AM456" s="51">
        <v>54</v>
      </c>
      <c r="AN456" s="51">
        <v>172</v>
      </c>
      <c r="AO456" s="51">
        <v>165</v>
      </c>
      <c r="AP456" s="51">
        <v>0</v>
      </c>
      <c r="AQ456" s="51">
        <v>0</v>
      </c>
      <c r="AR456" s="51">
        <v>0</v>
      </c>
      <c r="AS456" s="51">
        <v>2</v>
      </c>
      <c r="AT456" s="51">
        <v>2</v>
      </c>
      <c r="AU456" s="51">
        <v>2</v>
      </c>
      <c r="AV456" s="51">
        <v>16</v>
      </c>
      <c r="AW456" s="51">
        <v>1</v>
      </c>
      <c r="AX456" s="52">
        <v>17</v>
      </c>
    </row>
    <row r="457" spans="29:50" x14ac:dyDescent="0.25">
      <c r="AC457" s="49">
        <v>45466.962262060202</v>
      </c>
      <c r="AD457" s="60">
        <v>45460</v>
      </c>
      <c r="AE457" s="50">
        <v>18.9583333333333</v>
      </c>
      <c r="AF457" s="51">
        <v>25</v>
      </c>
      <c r="AG457" s="51">
        <v>48.3</v>
      </c>
      <c r="AH457" s="51">
        <v>549</v>
      </c>
      <c r="AI457" s="51">
        <v>29.4</v>
      </c>
      <c r="AJ457" s="51">
        <v>21.6</v>
      </c>
      <c r="AK457" s="51">
        <v>443</v>
      </c>
      <c r="AL457" s="51">
        <v>6.2</v>
      </c>
      <c r="AM457" s="51">
        <v>54</v>
      </c>
      <c r="AN457" s="51">
        <v>170</v>
      </c>
      <c r="AO457" s="51">
        <v>164</v>
      </c>
      <c r="AP457" s="51">
        <v>8</v>
      </c>
      <c r="AQ457" s="51">
        <v>17</v>
      </c>
      <c r="AR457" s="51">
        <v>22</v>
      </c>
      <c r="AS457" s="51">
        <v>47</v>
      </c>
      <c r="AT457" s="51">
        <v>73</v>
      </c>
      <c r="AU457" s="51">
        <v>114</v>
      </c>
      <c r="AV457" s="51">
        <v>173</v>
      </c>
      <c r="AW457" s="51">
        <v>149</v>
      </c>
      <c r="AX457" s="52">
        <v>307</v>
      </c>
    </row>
    <row r="458" spans="29:50" x14ac:dyDescent="0.25">
      <c r="AC458" s="49">
        <v>45467.003960474503</v>
      </c>
      <c r="AD458" s="60">
        <v>45467</v>
      </c>
      <c r="AE458" s="50">
        <v>19</v>
      </c>
      <c r="AF458" s="51">
        <v>25.84</v>
      </c>
      <c r="AG458" s="51">
        <v>49.39</v>
      </c>
      <c r="AH458" s="51">
        <v>643</v>
      </c>
      <c r="AI458" s="51">
        <v>29.4</v>
      </c>
      <c r="AJ458" s="51">
        <v>21.5</v>
      </c>
      <c r="AK458" s="51">
        <v>442</v>
      </c>
      <c r="AL458" s="51">
        <v>6</v>
      </c>
      <c r="AM458" s="51">
        <v>53</v>
      </c>
      <c r="AN458" s="51">
        <v>170</v>
      </c>
      <c r="AO458" s="51">
        <v>163</v>
      </c>
      <c r="AP458" s="51">
        <v>0</v>
      </c>
      <c r="AQ458" s="51">
        <v>0</v>
      </c>
      <c r="AR458" s="51">
        <v>0</v>
      </c>
      <c r="AS458" s="51">
        <v>0</v>
      </c>
      <c r="AT458" s="51">
        <v>0</v>
      </c>
      <c r="AU458" s="51">
        <v>0</v>
      </c>
      <c r="AV458" s="51">
        <v>0</v>
      </c>
      <c r="AW458" s="51">
        <v>0</v>
      </c>
      <c r="AX458" s="52">
        <v>0</v>
      </c>
    </row>
    <row r="459" spans="29:50" x14ac:dyDescent="0.25">
      <c r="AC459" s="49">
        <v>45467.045658194504</v>
      </c>
      <c r="AD459" s="60">
        <v>45461</v>
      </c>
      <c r="AE459" s="50">
        <v>19.0416666666667</v>
      </c>
      <c r="AF459" s="51">
        <v>25.71</v>
      </c>
      <c r="AG459" s="51">
        <v>49.19</v>
      </c>
      <c r="AH459" s="51">
        <v>638</v>
      </c>
      <c r="AI459" s="51">
        <v>29.5</v>
      </c>
      <c r="AJ459" s="51">
        <v>21.6</v>
      </c>
      <c r="AK459" s="51">
        <v>442</v>
      </c>
      <c r="AL459" s="51">
        <v>6</v>
      </c>
      <c r="AM459" s="51">
        <v>53</v>
      </c>
      <c r="AN459" s="51">
        <v>170</v>
      </c>
      <c r="AO459" s="51">
        <v>163</v>
      </c>
      <c r="AP459" s="51">
        <v>0</v>
      </c>
      <c r="AQ459" s="51">
        <v>0</v>
      </c>
      <c r="AR459" s="51">
        <v>0</v>
      </c>
      <c r="AS459" s="51">
        <v>0</v>
      </c>
      <c r="AT459" s="51">
        <v>0</v>
      </c>
      <c r="AU459" s="51">
        <v>0</v>
      </c>
      <c r="AV459" s="51">
        <v>0</v>
      </c>
      <c r="AW459" s="51">
        <v>0</v>
      </c>
      <c r="AX459" s="52">
        <v>0</v>
      </c>
    </row>
    <row r="460" spans="29:50" x14ac:dyDescent="0.25">
      <c r="AC460" s="49">
        <v>45467.087356828699</v>
      </c>
      <c r="AD460" s="60">
        <v>45461</v>
      </c>
      <c r="AE460" s="50">
        <v>19.0833333333333</v>
      </c>
      <c r="AF460" s="51">
        <v>25.74</v>
      </c>
      <c r="AG460" s="51">
        <v>50.18</v>
      </c>
      <c r="AH460" s="51">
        <v>600</v>
      </c>
      <c r="AI460" s="51">
        <v>29.3</v>
      </c>
      <c r="AJ460" s="51">
        <v>21.6</v>
      </c>
      <c r="AK460" s="51">
        <v>440</v>
      </c>
      <c r="AL460" s="51">
        <v>6</v>
      </c>
      <c r="AM460" s="51">
        <v>53</v>
      </c>
      <c r="AN460" s="51">
        <v>169</v>
      </c>
      <c r="AO460" s="51">
        <v>162</v>
      </c>
      <c r="AP460" s="51">
        <v>0</v>
      </c>
      <c r="AQ460" s="51">
        <v>0</v>
      </c>
      <c r="AR460" s="51">
        <v>0</v>
      </c>
      <c r="AS460" s="51">
        <v>0</v>
      </c>
      <c r="AT460" s="51">
        <v>0</v>
      </c>
      <c r="AU460" s="51">
        <v>0</v>
      </c>
      <c r="AV460" s="51">
        <v>0</v>
      </c>
      <c r="AW460" s="51">
        <v>0</v>
      </c>
      <c r="AX460" s="52">
        <v>0</v>
      </c>
    </row>
    <row r="461" spans="29:50" x14ac:dyDescent="0.25">
      <c r="AC461" s="49">
        <v>45467.129054560202</v>
      </c>
      <c r="AD461" s="60">
        <v>45461</v>
      </c>
      <c r="AE461" s="50">
        <v>19.125</v>
      </c>
      <c r="AF461" s="51">
        <v>25.61</v>
      </c>
      <c r="AG461" s="51">
        <v>49.75</v>
      </c>
      <c r="AH461" s="51">
        <v>612</v>
      </c>
      <c r="AI461" s="51">
        <v>28.8</v>
      </c>
      <c r="AJ461" s="51">
        <v>21.6</v>
      </c>
      <c r="AK461" s="51">
        <v>439</v>
      </c>
      <c r="AL461" s="51">
        <v>6</v>
      </c>
      <c r="AM461" s="51">
        <v>53</v>
      </c>
      <c r="AN461" s="51">
        <v>168</v>
      </c>
      <c r="AO461" s="51">
        <v>162</v>
      </c>
      <c r="AP461" s="51">
        <v>0</v>
      </c>
      <c r="AQ461" s="51">
        <v>0</v>
      </c>
      <c r="AR461" s="51">
        <v>0</v>
      </c>
      <c r="AS461" s="51">
        <v>0</v>
      </c>
      <c r="AT461" s="51">
        <v>0</v>
      </c>
      <c r="AU461" s="51">
        <v>0</v>
      </c>
      <c r="AV461" s="51">
        <v>0</v>
      </c>
      <c r="AW461" s="51">
        <v>0</v>
      </c>
      <c r="AX461" s="52">
        <v>0</v>
      </c>
    </row>
    <row r="462" spans="29:50" x14ac:dyDescent="0.25">
      <c r="AC462" s="49">
        <v>45467.170753055601</v>
      </c>
      <c r="AD462" s="60">
        <v>45461</v>
      </c>
      <c r="AE462" s="50">
        <v>19.1666666666667</v>
      </c>
      <c r="AF462" s="51">
        <v>25.47</v>
      </c>
      <c r="AG462" s="51">
        <v>50.28</v>
      </c>
      <c r="AH462" s="51">
        <v>614</v>
      </c>
      <c r="AI462" s="51">
        <v>28.7</v>
      </c>
      <c r="AJ462" s="51">
        <v>21.6</v>
      </c>
      <c r="AK462" s="51">
        <v>437</v>
      </c>
      <c r="AL462" s="51">
        <v>6</v>
      </c>
      <c r="AM462" s="51">
        <v>52</v>
      </c>
      <c r="AN462" s="51">
        <v>167</v>
      </c>
      <c r="AO462" s="51">
        <v>161</v>
      </c>
      <c r="AP462" s="51">
        <v>5</v>
      </c>
      <c r="AQ462" s="51">
        <v>10</v>
      </c>
      <c r="AR462" s="51">
        <v>15</v>
      </c>
      <c r="AS462" s="51">
        <v>18</v>
      </c>
      <c r="AT462" s="51">
        <v>15</v>
      </c>
      <c r="AU462" s="51">
        <v>12</v>
      </c>
      <c r="AV462" s="51">
        <v>23</v>
      </c>
      <c r="AW462" s="51">
        <v>45</v>
      </c>
      <c r="AX462" s="52">
        <v>65</v>
      </c>
    </row>
    <row r="463" spans="29:50" x14ac:dyDescent="0.25">
      <c r="AC463" s="49">
        <v>45467.212451469903</v>
      </c>
      <c r="AD463" s="60">
        <v>45461</v>
      </c>
      <c r="AE463" s="50">
        <v>19.2083333333333</v>
      </c>
      <c r="AF463" s="51">
        <v>25.1</v>
      </c>
      <c r="AG463" s="51">
        <v>50.77</v>
      </c>
      <c r="AH463" s="51">
        <v>628</v>
      </c>
      <c r="AI463" s="51">
        <v>28.3</v>
      </c>
      <c r="AJ463" s="51">
        <v>21.6</v>
      </c>
      <c r="AK463" s="51">
        <v>435</v>
      </c>
      <c r="AL463" s="51">
        <v>6</v>
      </c>
      <c r="AM463" s="51">
        <v>52</v>
      </c>
      <c r="AN463" s="51">
        <v>167</v>
      </c>
      <c r="AO463" s="51">
        <v>160</v>
      </c>
      <c r="AP463" s="51">
        <v>387</v>
      </c>
      <c r="AQ463" s="51">
        <v>679</v>
      </c>
      <c r="AR463" s="51">
        <v>871</v>
      </c>
      <c r="AS463" s="51">
        <v>1110</v>
      </c>
      <c r="AT463" s="51">
        <v>1147</v>
      </c>
      <c r="AU463" s="51">
        <v>1070</v>
      </c>
      <c r="AV463" s="51">
        <v>1373</v>
      </c>
      <c r="AW463" s="51">
        <v>2024</v>
      </c>
      <c r="AX463" s="52">
        <v>2094</v>
      </c>
    </row>
    <row r="464" spans="29:50" x14ac:dyDescent="0.25">
      <c r="AC464" s="49">
        <v>45467.254149363398</v>
      </c>
      <c r="AD464" s="60">
        <v>45461</v>
      </c>
      <c r="AE464" s="50">
        <v>19.25</v>
      </c>
      <c r="AF464" s="51">
        <v>25.31</v>
      </c>
      <c r="AG464" s="51">
        <v>50.69</v>
      </c>
      <c r="AH464" s="51">
        <v>634</v>
      </c>
      <c r="AI464" s="51">
        <v>28.8</v>
      </c>
      <c r="AJ464" s="51">
        <v>21.5</v>
      </c>
      <c r="AK464" s="51">
        <v>433</v>
      </c>
      <c r="AL464" s="51">
        <v>6</v>
      </c>
      <c r="AM464" s="51">
        <v>51</v>
      </c>
      <c r="AN464" s="51">
        <v>166</v>
      </c>
      <c r="AO464" s="51">
        <v>159</v>
      </c>
      <c r="AP464" s="51">
        <v>705</v>
      </c>
      <c r="AQ464" s="51">
        <v>1147</v>
      </c>
      <c r="AR464" s="51">
        <v>1568</v>
      </c>
      <c r="AS464" s="51">
        <v>1970</v>
      </c>
      <c r="AT464" s="51">
        <v>2187</v>
      </c>
      <c r="AU464" s="51">
        <v>1948</v>
      </c>
      <c r="AV464" s="51">
        <v>2604</v>
      </c>
      <c r="AW464" s="51">
        <v>3231</v>
      </c>
      <c r="AX464" s="52">
        <v>3590</v>
      </c>
    </row>
    <row r="465" spans="29:50" x14ac:dyDescent="0.25">
      <c r="AC465" s="49">
        <v>45467.295848020804</v>
      </c>
      <c r="AD465" s="60">
        <v>45461</v>
      </c>
      <c r="AE465" s="50">
        <v>19.2916666666667</v>
      </c>
      <c r="AF465" s="51">
        <v>25.4</v>
      </c>
      <c r="AG465" s="51">
        <v>50.3</v>
      </c>
      <c r="AH465" s="51">
        <v>632</v>
      </c>
      <c r="AI465" s="51">
        <v>27.7</v>
      </c>
      <c r="AJ465" s="51">
        <v>21.5</v>
      </c>
      <c r="AK465" s="51">
        <v>430</v>
      </c>
      <c r="AL465" s="51">
        <v>6</v>
      </c>
      <c r="AM465" s="51">
        <v>51</v>
      </c>
      <c r="AN465" s="51">
        <v>164</v>
      </c>
      <c r="AO465" s="51">
        <v>157</v>
      </c>
      <c r="AP465" s="51">
        <v>1293</v>
      </c>
      <c r="AQ465" s="51">
        <v>2135</v>
      </c>
      <c r="AR465" s="51">
        <v>2832</v>
      </c>
      <c r="AS465" s="51">
        <v>3664</v>
      </c>
      <c r="AT465" s="51">
        <v>4156</v>
      </c>
      <c r="AU465" s="51">
        <v>3927</v>
      </c>
      <c r="AV465" s="51">
        <v>4991</v>
      </c>
      <c r="AW465" s="51">
        <v>6155</v>
      </c>
      <c r="AX465" s="52">
        <v>6567</v>
      </c>
    </row>
    <row r="466" spans="29:50" x14ac:dyDescent="0.25">
      <c r="AC466" s="49">
        <v>45467.337545844901</v>
      </c>
      <c r="AD466" s="60">
        <v>45461</v>
      </c>
      <c r="AE466" s="50">
        <v>19.3333333333333</v>
      </c>
      <c r="AF466" s="51">
        <v>24.03</v>
      </c>
      <c r="AG466" s="51">
        <v>52.42</v>
      </c>
      <c r="AH466" s="51">
        <v>515</v>
      </c>
      <c r="AI466" s="51">
        <v>28.1</v>
      </c>
      <c r="AJ466" s="51">
        <v>21.5</v>
      </c>
      <c r="AK466" s="51">
        <v>428</v>
      </c>
      <c r="AL466" s="51">
        <v>6</v>
      </c>
      <c r="AM466" s="51">
        <v>50</v>
      </c>
      <c r="AN466" s="51">
        <v>163</v>
      </c>
      <c r="AO466" s="51">
        <v>156</v>
      </c>
      <c r="AP466" s="51">
        <v>4086</v>
      </c>
      <c r="AQ466" s="51">
        <v>6937</v>
      </c>
      <c r="AR466" s="51">
        <v>9336</v>
      </c>
      <c r="AS466" s="51">
        <v>10681</v>
      </c>
      <c r="AT466" s="51">
        <v>11889</v>
      </c>
      <c r="AU466" s="51">
        <v>11269</v>
      </c>
      <c r="AV466" s="51">
        <v>15589</v>
      </c>
      <c r="AW466" s="51">
        <v>19758</v>
      </c>
      <c r="AX466" s="52">
        <v>29930</v>
      </c>
    </row>
    <row r="467" spans="29:50" x14ac:dyDescent="0.25">
      <c r="AC467" s="49">
        <v>45467.379244548603</v>
      </c>
      <c r="AD467" s="60">
        <v>45461</v>
      </c>
      <c r="AE467" s="50">
        <v>19.375</v>
      </c>
      <c r="AF467" s="51">
        <v>26.4</v>
      </c>
      <c r="AG467" s="51">
        <v>49.64</v>
      </c>
      <c r="AH467" s="51">
        <v>529</v>
      </c>
      <c r="AI467" s="51">
        <v>27.2</v>
      </c>
      <c r="AJ467" s="51">
        <v>21.6</v>
      </c>
      <c r="AK467" s="51">
        <v>424</v>
      </c>
      <c r="AL467" s="51">
        <v>5.9</v>
      </c>
      <c r="AM467" s="51">
        <v>50</v>
      </c>
      <c r="AN467" s="51">
        <v>161</v>
      </c>
      <c r="AO467" s="51">
        <v>154</v>
      </c>
      <c r="AP467" s="51">
        <v>15056</v>
      </c>
      <c r="AQ467" s="51">
        <v>24305</v>
      </c>
      <c r="AR467" s="51">
        <v>33132</v>
      </c>
      <c r="AS467" s="51">
        <v>41712</v>
      </c>
      <c r="AT467" s="51">
        <v>46773</v>
      </c>
      <c r="AU467" s="51">
        <v>46313</v>
      </c>
      <c r="AV467" s="51">
        <v>58032</v>
      </c>
      <c r="AW467" s="51">
        <v>65535</v>
      </c>
      <c r="AX467" s="52">
        <v>65535</v>
      </c>
    </row>
    <row r="468" spans="29:50" x14ac:dyDescent="0.25">
      <c r="AC468" s="49">
        <v>45467.420943159697</v>
      </c>
      <c r="AD468" s="60">
        <v>45461</v>
      </c>
      <c r="AE468" s="50">
        <v>19.4166666666667</v>
      </c>
      <c r="AF468" s="51">
        <v>26.96</v>
      </c>
      <c r="AG468" s="51">
        <v>46.01</v>
      </c>
      <c r="AH468" s="51">
        <v>438</v>
      </c>
      <c r="AI468" s="51">
        <v>26.9</v>
      </c>
      <c r="AJ468" s="51">
        <v>22</v>
      </c>
      <c r="AK468" s="51">
        <v>419</v>
      </c>
      <c r="AL468" s="51">
        <v>5.9</v>
      </c>
      <c r="AM468" s="51">
        <v>49</v>
      </c>
      <c r="AN468" s="51">
        <v>159</v>
      </c>
      <c r="AO468" s="51">
        <v>152</v>
      </c>
      <c r="AP468" s="51">
        <v>13204</v>
      </c>
      <c r="AQ468" s="51">
        <v>20835</v>
      </c>
      <c r="AR468" s="51">
        <v>28559</v>
      </c>
      <c r="AS468" s="51">
        <v>34914</v>
      </c>
      <c r="AT468" s="51">
        <v>39276</v>
      </c>
      <c r="AU468" s="51">
        <v>39186</v>
      </c>
      <c r="AV468" s="51">
        <v>48305</v>
      </c>
      <c r="AW468" s="51">
        <v>64722</v>
      </c>
      <c r="AX468" s="52">
        <v>65535</v>
      </c>
    </row>
    <row r="469" spans="29:50" x14ac:dyDescent="0.25">
      <c r="AC469" s="49">
        <v>45467.4626410532</v>
      </c>
      <c r="AD469" s="60">
        <v>45461</v>
      </c>
      <c r="AE469" s="50">
        <v>19.4583333333333</v>
      </c>
      <c r="AF469" s="51">
        <v>26.83</v>
      </c>
      <c r="AG469" s="51">
        <v>44.45</v>
      </c>
      <c r="AH469" s="51">
        <v>409</v>
      </c>
      <c r="AI469" s="51">
        <v>25.4</v>
      </c>
      <c r="AJ469" s="51">
        <v>22.2</v>
      </c>
      <c r="AK469" s="51">
        <v>410</v>
      </c>
      <c r="AL469" s="51">
        <v>5.9</v>
      </c>
      <c r="AM469" s="51">
        <v>47</v>
      </c>
      <c r="AN469" s="51">
        <v>154</v>
      </c>
      <c r="AO469" s="51">
        <v>148</v>
      </c>
      <c r="AP469" s="51">
        <v>9673</v>
      </c>
      <c r="AQ469" s="51">
        <v>15856</v>
      </c>
      <c r="AR469" s="51">
        <v>22201</v>
      </c>
      <c r="AS469" s="51">
        <v>26785</v>
      </c>
      <c r="AT469" s="51">
        <v>29764</v>
      </c>
      <c r="AU469" s="51">
        <v>27441</v>
      </c>
      <c r="AV469" s="51">
        <v>35517</v>
      </c>
      <c r="AW469" s="51">
        <v>43539</v>
      </c>
      <c r="AX469" s="52">
        <v>59741</v>
      </c>
    </row>
    <row r="470" spans="29:50" x14ac:dyDescent="0.25">
      <c r="AC470" s="49">
        <v>45467.5043397107</v>
      </c>
      <c r="AD470" s="60">
        <v>45461</v>
      </c>
      <c r="AE470" s="50">
        <v>19.5</v>
      </c>
      <c r="AF470" s="51">
        <v>26.54</v>
      </c>
      <c r="AG470" s="51">
        <v>44.75</v>
      </c>
      <c r="AH470" s="51">
        <v>411</v>
      </c>
      <c r="AI470" s="51">
        <v>25.4</v>
      </c>
      <c r="AJ470" s="51">
        <v>22.3</v>
      </c>
      <c r="AK470" s="51">
        <v>399</v>
      </c>
      <c r="AL470" s="51">
        <v>6</v>
      </c>
      <c r="AM470" s="51">
        <v>44</v>
      </c>
      <c r="AN470" s="51">
        <v>149</v>
      </c>
      <c r="AO470" s="51">
        <v>142</v>
      </c>
      <c r="AP470" s="51">
        <v>5327</v>
      </c>
      <c r="AQ470" s="51">
        <v>8640</v>
      </c>
      <c r="AR470" s="51">
        <v>12379</v>
      </c>
      <c r="AS470" s="51">
        <v>14381</v>
      </c>
      <c r="AT470" s="51">
        <v>16253</v>
      </c>
      <c r="AU470" s="51">
        <v>14514</v>
      </c>
      <c r="AV470" s="51">
        <v>19551</v>
      </c>
      <c r="AW470" s="51">
        <v>23970</v>
      </c>
      <c r="AX470" s="52">
        <v>39086</v>
      </c>
    </row>
    <row r="471" spans="29:50" x14ac:dyDescent="0.25">
      <c r="AC471" s="49">
        <v>45467.5460376505</v>
      </c>
      <c r="AD471" s="60">
        <v>45461</v>
      </c>
      <c r="AE471" s="50">
        <v>19.5416666666667</v>
      </c>
      <c r="AF471" s="51">
        <v>26.47</v>
      </c>
      <c r="AG471" s="51">
        <v>44.21</v>
      </c>
      <c r="AH471" s="51">
        <v>402</v>
      </c>
      <c r="AI471" s="51">
        <v>23.7</v>
      </c>
      <c r="AJ471" s="51">
        <v>22.3</v>
      </c>
      <c r="AK471" s="51">
        <v>388</v>
      </c>
      <c r="AL471" s="51">
        <v>6</v>
      </c>
      <c r="AM471" s="51">
        <v>42</v>
      </c>
      <c r="AN471" s="51">
        <v>144</v>
      </c>
      <c r="AO471" s="51">
        <v>137</v>
      </c>
      <c r="AP471" s="51">
        <v>4346</v>
      </c>
      <c r="AQ471" s="51">
        <v>7363</v>
      </c>
      <c r="AR471" s="51">
        <v>10076</v>
      </c>
      <c r="AS471" s="51">
        <v>11036</v>
      </c>
      <c r="AT471" s="51">
        <v>11848</v>
      </c>
      <c r="AU471" s="51">
        <v>10570</v>
      </c>
      <c r="AV471" s="51">
        <v>13215</v>
      </c>
      <c r="AW471" s="51">
        <v>16155</v>
      </c>
      <c r="AX471" s="52">
        <v>31810</v>
      </c>
    </row>
    <row r="472" spans="29:50" x14ac:dyDescent="0.25">
      <c r="AC472" s="49">
        <v>45467.587736446803</v>
      </c>
      <c r="AD472" s="60">
        <v>45461</v>
      </c>
      <c r="AE472" s="50">
        <v>19.5833333333333</v>
      </c>
      <c r="AF472" s="51">
        <v>26.38</v>
      </c>
      <c r="AG472" s="51">
        <v>42.93</v>
      </c>
      <c r="AH472" s="51">
        <v>398</v>
      </c>
      <c r="AI472" s="51">
        <v>22.9</v>
      </c>
      <c r="AJ472" s="51">
        <v>22.3</v>
      </c>
      <c r="AK472" s="51">
        <v>375</v>
      </c>
      <c r="AL472" s="51">
        <v>6</v>
      </c>
      <c r="AM472" s="51">
        <v>39</v>
      </c>
      <c r="AN472" s="51">
        <v>138</v>
      </c>
      <c r="AO472" s="51">
        <v>131</v>
      </c>
      <c r="AP472" s="51">
        <v>3918</v>
      </c>
      <c r="AQ472" s="51">
        <v>6726</v>
      </c>
      <c r="AR472" s="51">
        <v>9090</v>
      </c>
      <c r="AS472" s="51">
        <v>10067</v>
      </c>
      <c r="AT472" s="51">
        <v>10847</v>
      </c>
      <c r="AU472" s="51">
        <v>10238</v>
      </c>
      <c r="AV472" s="51">
        <v>12168</v>
      </c>
      <c r="AW472" s="51">
        <v>15497</v>
      </c>
      <c r="AX472" s="52">
        <v>30894</v>
      </c>
    </row>
    <row r="473" spans="29:50" x14ac:dyDescent="0.25">
      <c r="AC473" s="49">
        <v>45467.6294352431</v>
      </c>
      <c r="AD473" s="60">
        <v>45461</v>
      </c>
      <c r="AE473" s="50">
        <v>19.625</v>
      </c>
      <c r="AF473" s="51">
        <v>26.39</v>
      </c>
      <c r="AG473" s="51">
        <v>43.33</v>
      </c>
      <c r="AH473" s="51">
        <v>397</v>
      </c>
      <c r="AI473" s="51">
        <v>22.8</v>
      </c>
      <c r="AJ473" s="51">
        <v>22.2</v>
      </c>
      <c r="AK473" s="51">
        <v>363</v>
      </c>
      <c r="AL473" s="51">
        <v>6</v>
      </c>
      <c r="AM473" s="51">
        <v>37</v>
      </c>
      <c r="AN473" s="51">
        <v>132</v>
      </c>
      <c r="AO473" s="51">
        <v>125</v>
      </c>
      <c r="AP473" s="51">
        <v>3119</v>
      </c>
      <c r="AQ473" s="51">
        <v>5132</v>
      </c>
      <c r="AR473" s="51">
        <v>7030</v>
      </c>
      <c r="AS473" s="51">
        <v>7260</v>
      </c>
      <c r="AT473" s="51">
        <v>7877</v>
      </c>
      <c r="AU473" s="51">
        <v>6934</v>
      </c>
      <c r="AV473" s="51">
        <v>8903</v>
      </c>
      <c r="AW473" s="51">
        <v>11032</v>
      </c>
      <c r="AX473" s="52">
        <v>28857</v>
      </c>
    </row>
    <row r="474" spans="29:50" x14ac:dyDescent="0.25">
      <c r="AC474" s="49">
        <v>45467.6711331482</v>
      </c>
      <c r="AD474" s="60">
        <v>45461</v>
      </c>
      <c r="AE474" s="50">
        <v>19.6666666666667</v>
      </c>
      <c r="AF474" s="51">
        <v>26.38</v>
      </c>
      <c r="AG474" s="51">
        <v>42.56</v>
      </c>
      <c r="AH474" s="51">
        <v>436</v>
      </c>
      <c r="AI474" s="51">
        <v>21.5</v>
      </c>
      <c r="AJ474" s="51">
        <v>22.1</v>
      </c>
      <c r="AK474" s="51">
        <v>349</v>
      </c>
      <c r="AL474" s="51">
        <v>6.1</v>
      </c>
      <c r="AM474" s="51">
        <v>34</v>
      </c>
      <c r="AN474" s="51">
        <v>125</v>
      </c>
      <c r="AO474" s="51">
        <v>118</v>
      </c>
      <c r="AP474" s="51">
        <v>3303</v>
      </c>
      <c r="AQ474" s="51">
        <v>5391</v>
      </c>
      <c r="AR474" s="51">
        <v>7041</v>
      </c>
      <c r="AS474" s="51">
        <v>7756</v>
      </c>
      <c r="AT474" s="51">
        <v>8885</v>
      </c>
      <c r="AU474" s="51">
        <v>9029</v>
      </c>
      <c r="AV474" s="51">
        <v>10453</v>
      </c>
      <c r="AW474" s="51">
        <v>14257</v>
      </c>
      <c r="AX474" s="52">
        <v>35183</v>
      </c>
    </row>
    <row r="475" spans="29:50" x14ac:dyDescent="0.25">
      <c r="AC475" s="49">
        <v>45467.712832013902</v>
      </c>
      <c r="AD475" s="60">
        <v>45461</v>
      </c>
      <c r="AE475" s="50">
        <v>19.7083333333333</v>
      </c>
      <c r="AF475" s="51">
        <v>26.22</v>
      </c>
      <c r="AG475" s="51">
        <v>40.64</v>
      </c>
      <c r="AH475" s="51">
        <v>512</v>
      </c>
      <c r="AI475" s="51">
        <v>20.399999999999999</v>
      </c>
      <c r="AJ475" s="51">
        <v>22</v>
      </c>
      <c r="AK475" s="51">
        <v>337</v>
      </c>
      <c r="AL475" s="51">
        <v>6.1</v>
      </c>
      <c r="AM475" s="51">
        <v>31</v>
      </c>
      <c r="AN475" s="51">
        <v>119</v>
      </c>
      <c r="AO475" s="51">
        <v>112</v>
      </c>
      <c r="AP475" s="51">
        <v>2365</v>
      </c>
      <c r="AQ475" s="51">
        <v>4022</v>
      </c>
      <c r="AR475" s="51">
        <v>5470</v>
      </c>
      <c r="AS475" s="51">
        <v>5383</v>
      </c>
      <c r="AT475" s="51">
        <v>5719</v>
      </c>
      <c r="AU475" s="51">
        <v>4920</v>
      </c>
      <c r="AV475" s="51">
        <v>6046</v>
      </c>
      <c r="AW475" s="51">
        <v>7931</v>
      </c>
      <c r="AX475" s="52">
        <v>19442</v>
      </c>
    </row>
    <row r="476" spans="29:50" x14ac:dyDescent="0.25">
      <c r="AC476" s="49">
        <v>45467.754529895799</v>
      </c>
      <c r="AD476" s="60">
        <v>45461</v>
      </c>
      <c r="AE476" s="50">
        <v>19.75</v>
      </c>
      <c r="AF476" s="51">
        <v>26.38</v>
      </c>
      <c r="AG476" s="51">
        <v>41.73</v>
      </c>
      <c r="AH476" s="51">
        <v>445</v>
      </c>
      <c r="AI476" s="51">
        <v>19.399999999999999</v>
      </c>
      <c r="AJ476" s="51">
        <v>22</v>
      </c>
      <c r="AK476" s="51">
        <v>327</v>
      </c>
      <c r="AL476" s="51">
        <v>6</v>
      </c>
      <c r="AM476" s="51">
        <v>29</v>
      </c>
      <c r="AN476" s="51">
        <v>114</v>
      </c>
      <c r="AO476" s="51">
        <v>107</v>
      </c>
      <c r="AP476" s="51">
        <v>2179</v>
      </c>
      <c r="AQ476" s="51">
        <v>3772</v>
      </c>
      <c r="AR476" s="51">
        <v>5165</v>
      </c>
      <c r="AS476" s="51">
        <v>5080</v>
      </c>
      <c r="AT476" s="51">
        <v>5291</v>
      </c>
      <c r="AU476" s="51">
        <v>4490</v>
      </c>
      <c r="AV476" s="51">
        <v>5662</v>
      </c>
      <c r="AW476" s="51">
        <v>7337</v>
      </c>
      <c r="AX476" s="52">
        <v>18034</v>
      </c>
    </row>
    <row r="477" spans="29:50" x14ac:dyDescent="0.25">
      <c r="AC477" s="49">
        <v>45467.796228761603</v>
      </c>
      <c r="AD477" s="60">
        <v>45461</v>
      </c>
      <c r="AE477" s="50">
        <v>19.7916666666667</v>
      </c>
      <c r="AF477" s="51">
        <v>26.46</v>
      </c>
      <c r="AG477" s="51">
        <v>42.78</v>
      </c>
      <c r="AH477" s="51">
        <v>413</v>
      </c>
      <c r="AI477" s="51">
        <v>18.5</v>
      </c>
      <c r="AJ477" s="51">
        <v>22.2</v>
      </c>
      <c r="AK477" s="51">
        <v>319</v>
      </c>
      <c r="AL477" s="51">
        <v>6.1</v>
      </c>
      <c r="AM477" s="51">
        <v>28</v>
      </c>
      <c r="AN477" s="51">
        <v>111</v>
      </c>
      <c r="AO477" s="51">
        <v>103</v>
      </c>
      <c r="AP477" s="51">
        <v>2728</v>
      </c>
      <c r="AQ477" s="51">
        <v>4455</v>
      </c>
      <c r="AR477" s="51">
        <v>6264</v>
      </c>
      <c r="AS477" s="51">
        <v>6878</v>
      </c>
      <c r="AT477" s="51">
        <v>7726</v>
      </c>
      <c r="AU477" s="51">
        <v>7610</v>
      </c>
      <c r="AV477" s="51">
        <v>9605</v>
      </c>
      <c r="AW477" s="51">
        <v>14062</v>
      </c>
      <c r="AX477" s="52">
        <v>24517</v>
      </c>
    </row>
    <row r="478" spans="29:50" x14ac:dyDescent="0.25">
      <c r="AC478" s="49">
        <v>45467.837926689797</v>
      </c>
      <c r="AD478" s="60">
        <v>45461</v>
      </c>
      <c r="AE478" s="50">
        <v>19.8333333333333</v>
      </c>
      <c r="AF478" s="51">
        <v>26.18</v>
      </c>
      <c r="AG478" s="51">
        <v>42.2</v>
      </c>
      <c r="AH478" s="51">
        <v>457</v>
      </c>
      <c r="AI478" s="51">
        <v>17.899999999999999</v>
      </c>
      <c r="AJ478" s="51">
        <v>22</v>
      </c>
      <c r="AK478" s="51">
        <v>311</v>
      </c>
      <c r="AL478" s="51">
        <v>6.1</v>
      </c>
      <c r="AM478" s="51">
        <v>26</v>
      </c>
      <c r="AN478" s="51">
        <v>107</v>
      </c>
      <c r="AO478" s="51">
        <v>99</v>
      </c>
      <c r="AP478" s="51">
        <v>907</v>
      </c>
      <c r="AQ478" s="51">
        <v>1496</v>
      </c>
      <c r="AR478" s="51">
        <v>2033</v>
      </c>
      <c r="AS478" s="51">
        <v>2406</v>
      </c>
      <c r="AT478" s="51">
        <v>2498</v>
      </c>
      <c r="AU478" s="51">
        <v>2174</v>
      </c>
      <c r="AV478" s="51">
        <v>2615</v>
      </c>
      <c r="AW478" s="51">
        <v>3557</v>
      </c>
      <c r="AX478" s="52">
        <v>4305</v>
      </c>
    </row>
    <row r="479" spans="29:50" x14ac:dyDescent="0.25">
      <c r="AC479" s="49">
        <v>45467.879625416703</v>
      </c>
      <c r="AD479" s="60">
        <v>45461</v>
      </c>
      <c r="AE479" s="50">
        <v>19.875</v>
      </c>
      <c r="AF479" s="51">
        <v>25.4</v>
      </c>
      <c r="AG479" s="51">
        <v>44.83</v>
      </c>
      <c r="AH479" s="51">
        <v>418</v>
      </c>
      <c r="AI479" s="51">
        <v>17.899999999999999</v>
      </c>
      <c r="AJ479" s="51">
        <v>21.6</v>
      </c>
      <c r="AK479" s="51">
        <v>307</v>
      </c>
      <c r="AL479" s="51">
        <v>6.1</v>
      </c>
      <c r="AM479" s="51">
        <v>25</v>
      </c>
      <c r="AN479" s="51">
        <v>105</v>
      </c>
      <c r="AO479" s="51">
        <v>98</v>
      </c>
      <c r="AP479" s="51">
        <v>63</v>
      </c>
      <c r="AQ479" s="51">
        <v>108</v>
      </c>
      <c r="AR479" s="51">
        <v>146</v>
      </c>
      <c r="AS479" s="51">
        <v>175</v>
      </c>
      <c r="AT479" s="51">
        <v>169</v>
      </c>
      <c r="AU479" s="51">
        <v>142</v>
      </c>
      <c r="AV479" s="51">
        <v>211</v>
      </c>
      <c r="AW479" s="51">
        <v>350</v>
      </c>
      <c r="AX479" s="52">
        <v>343</v>
      </c>
    </row>
    <row r="480" spans="29:50" x14ac:dyDescent="0.25">
      <c r="AC480" s="49">
        <v>45467.921324396098</v>
      </c>
      <c r="AD480" s="60">
        <v>45461</v>
      </c>
      <c r="AE480" s="50">
        <v>19.9166666666667</v>
      </c>
      <c r="AF480" s="51">
        <v>25.05</v>
      </c>
      <c r="AG480" s="51">
        <v>48.66</v>
      </c>
      <c r="AH480" s="51">
        <v>468</v>
      </c>
      <c r="AI480" s="51">
        <v>17.7</v>
      </c>
      <c r="AJ480" s="51">
        <v>21.4</v>
      </c>
      <c r="AK480" s="51">
        <v>304</v>
      </c>
      <c r="AL480" s="51">
        <v>6.1</v>
      </c>
      <c r="AM480" s="51">
        <v>25</v>
      </c>
      <c r="AN480" s="51">
        <v>103</v>
      </c>
      <c r="AO480" s="51">
        <v>96</v>
      </c>
      <c r="AP480" s="51">
        <v>123</v>
      </c>
      <c r="AQ480" s="51">
        <v>282</v>
      </c>
      <c r="AR480" s="51">
        <v>362</v>
      </c>
      <c r="AS480" s="51">
        <v>632</v>
      </c>
      <c r="AT480" s="51">
        <v>1070</v>
      </c>
      <c r="AU480" s="51">
        <v>1888</v>
      </c>
      <c r="AV480" s="51">
        <v>2067</v>
      </c>
      <c r="AW480" s="51">
        <v>1217</v>
      </c>
      <c r="AX480" s="52">
        <v>3594</v>
      </c>
    </row>
    <row r="481" spans="29:50" x14ac:dyDescent="0.25">
      <c r="AC481" s="49">
        <v>45467.962256944498</v>
      </c>
      <c r="AD481" s="60">
        <v>45461</v>
      </c>
      <c r="AE481" s="50">
        <v>19.9583333333333</v>
      </c>
      <c r="AF481" s="51">
        <v>25</v>
      </c>
      <c r="AG481" s="51">
        <v>48.3</v>
      </c>
      <c r="AH481" s="51">
        <v>549</v>
      </c>
      <c r="AI481" s="51">
        <v>29.4</v>
      </c>
      <c r="AJ481" s="51">
        <v>21.6</v>
      </c>
      <c r="AK481" s="51">
        <v>443</v>
      </c>
      <c r="AL481" s="51">
        <v>6.2</v>
      </c>
      <c r="AM481" s="51">
        <v>54</v>
      </c>
      <c r="AN481" s="51">
        <v>170</v>
      </c>
      <c r="AO481" s="51">
        <v>164</v>
      </c>
      <c r="AP481" s="51">
        <v>8</v>
      </c>
      <c r="AQ481" s="51">
        <v>17</v>
      </c>
      <c r="AR481" s="51">
        <v>22</v>
      </c>
      <c r="AS481" s="51">
        <v>47</v>
      </c>
      <c r="AT481" s="51">
        <v>73</v>
      </c>
      <c r="AU481" s="51">
        <v>114</v>
      </c>
      <c r="AV481" s="51">
        <v>173</v>
      </c>
      <c r="AW481" s="51">
        <v>149</v>
      </c>
      <c r="AX481" s="52">
        <v>307</v>
      </c>
    </row>
    <row r="482" spans="29:50" x14ac:dyDescent="0.25">
      <c r="AC482" s="53">
        <v>45468.005138888897</v>
      </c>
      <c r="AD482" s="60">
        <v>45468</v>
      </c>
      <c r="AE482" s="50">
        <v>20</v>
      </c>
      <c r="AF482" s="54">
        <v>25.88</v>
      </c>
      <c r="AG482" s="54">
        <v>49.39</v>
      </c>
      <c r="AH482" s="54">
        <v>647</v>
      </c>
      <c r="AI482" s="54">
        <v>29.6</v>
      </c>
      <c r="AJ482" s="54">
        <v>21.4</v>
      </c>
      <c r="AK482" s="54">
        <v>444</v>
      </c>
      <c r="AL482" s="54">
        <v>6.1</v>
      </c>
      <c r="AM482" s="54">
        <v>54</v>
      </c>
      <c r="AN482" s="54">
        <v>170</v>
      </c>
      <c r="AO482" s="54">
        <v>163</v>
      </c>
      <c r="AP482" s="54">
        <v>0</v>
      </c>
      <c r="AQ482" s="54">
        <v>0</v>
      </c>
      <c r="AR482" s="54">
        <v>0</v>
      </c>
      <c r="AS482" s="54">
        <v>0</v>
      </c>
      <c r="AT482" s="54">
        <v>0</v>
      </c>
      <c r="AU482" s="54">
        <v>0</v>
      </c>
      <c r="AV482" s="54">
        <v>0</v>
      </c>
      <c r="AW482" s="54">
        <v>0</v>
      </c>
      <c r="AX482" s="55">
        <v>0</v>
      </c>
    </row>
    <row r="483" spans="29:50" x14ac:dyDescent="0.25">
      <c r="AC483" s="53">
        <v>45468.047754629602</v>
      </c>
      <c r="AD483" s="60">
        <v>45462</v>
      </c>
      <c r="AE483" s="50">
        <v>20.0416666666667</v>
      </c>
      <c r="AF483" s="54">
        <v>25.76</v>
      </c>
      <c r="AG483" s="54">
        <v>49.19</v>
      </c>
      <c r="AH483" s="54">
        <v>633</v>
      </c>
      <c r="AI483" s="54">
        <v>29.4</v>
      </c>
      <c r="AJ483" s="54">
        <v>21.7</v>
      </c>
      <c r="AK483" s="54">
        <v>443</v>
      </c>
      <c r="AL483" s="54">
        <v>6</v>
      </c>
      <c r="AM483" s="54">
        <v>52</v>
      </c>
      <c r="AN483" s="54">
        <v>169</v>
      </c>
      <c r="AO483" s="54">
        <v>162</v>
      </c>
      <c r="AP483" s="54">
        <v>0</v>
      </c>
      <c r="AQ483" s="54">
        <v>0</v>
      </c>
      <c r="AR483" s="54">
        <v>0</v>
      </c>
      <c r="AS483" s="54">
        <v>0</v>
      </c>
      <c r="AT483" s="54">
        <v>0</v>
      </c>
      <c r="AU483" s="54">
        <v>0</v>
      </c>
      <c r="AV483" s="54">
        <v>0</v>
      </c>
      <c r="AW483" s="54">
        <v>0</v>
      </c>
      <c r="AX483" s="55">
        <v>0</v>
      </c>
    </row>
    <row r="484" spans="29:50" x14ac:dyDescent="0.25">
      <c r="AC484" s="53">
        <v>45468.089363425897</v>
      </c>
      <c r="AD484" s="60">
        <v>45462</v>
      </c>
      <c r="AE484" s="50">
        <v>20.0833333333333</v>
      </c>
      <c r="AF484" s="54">
        <v>25.72</v>
      </c>
      <c r="AG484" s="54">
        <v>50.18</v>
      </c>
      <c r="AH484" s="54">
        <v>602</v>
      </c>
      <c r="AI484" s="54">
        <v>29.2</v>
      </c>
      <c r="AJ484" s="54">
        <v>21.5</v>
      </c>
      <c r="AK484" s="54">
        <v>439</v>
      </c>
      <c r="AL484" s="54">
        <v>5.9</v>
      </c>
      <c r="AM484" s="54">
        <v>51</v>
      </c>
      <c r="AN484" s="54">
        <v>168</v>
      </c>
      <c r="AO484" s="54">
        <v>161</v>
      </c>
      <c r="AP484" s="54">
        <v>0</v>
      </c>
      <c r="AQ484" s="54">
        <v>0</v>
      </c>
      <c r="AR484" s="54">
        <v>0</v>
      </c>
      <c r="AS484" s="54">
        <v>0</v>
      </c>
      <c r="AT484" s="54">
        <v>0</v>
      </c>
      <c r="AU484" s="54">
        <v>0</v>
      </c>
      <c r="AV484" s="54">
        <v>0</v>
      </c>
      <c r="AW484" s="54">
        <v>0</v>
      </c>
      <c r="AX484" s="55">
        <v>0</v>
      </c>
    </row>
    <row r="485" spans="29:50" x14ac:dyDescent="0.25">
      <c r="AC485" s="53">
        <v>45468.127037036997</v>
      </c>
      <c r="AD485" s="60">
        <v>45462</v>
      </c>
      <c r="AE485" s="50">
        <v>20.125</v>
      </c>
      <c r="AF485" s="54">
        <v>25.59</v>
      </c>
      <c r="AG485" s="54">
        <v>49.75</v>
      </c>
      <c r="AH485" s="54">
        <v>618</v>
      </c>
      <c r="AI485" s="54">
        <v>28.7</v>
      </c>
      <c r="AJ485" s="54">
        <v>21.8</v>
      </c>
      <c r="AK485" s="54">
        <v>438</v>
      </c>
      <c r="AL485" s="54">
        <v>6.2</v>
      </c>
      <c r="AM485" s="54">
        <v>50</v>
      </c>
      <c r="AN485" s="54">
        <v>167</v>
      </c>
      <c r="AO485" s="54">
        <v>160</v>
      </c>
      <c r="AP485" s="54">
        <v>0</v>
      </c>
      <c r="AQ485" s="54">
        <v>1</v>
      </c>
      <c r="AR485" s="54">
        <v>1</v>
      </c>
      <c r="AS485" s="54">
        <v>1</v>
      </c>
      <c r="AT485" s="54">
        <v>1</v>
      </c>
      <c r="AU485" s="54">
        <v>1</v>
      </c>
      <c r="AV485" s="54">
        <v>1</v>
      </c>
      <c r="AW485" s="54">
        <v>1</v>
      </c>
      <c r="AX485" s="55">
        <v>1</v>
      </c>
    </row>
    <row r="486" spans="29:50" x14ac:dyDescent="0.25">
      <c r="AC486" s="53">
        <v>45468.172893518502</v>
      </c>
      <c r="AD486" s="60">
        <v>45462</v>
      </c>
      <c r="AE486" s="50">
        <v>20.1666666666667</v>
      </c>
      <c r="AF486" s="54">
        <v>25.45</v>
      </c>
      <c r="AG486" s="54">
        <v>50.28</v>
      </c>
      <c r="AH486" s="54">
        <v>619</v>
      </c>
      <c r="AI486" s="54">
        <v>28.8</v>
      </c>
      <c r="AJ486" s="54">
        <v>21.9</v>
      </c>
      <c r="AK486" s="54">
        <v>436</v>
      </c>
      <c r="AL486" s="54">
        <v>6.1</v>
      </c>
      <c r="AM486" s="54">
        <v>49</v>
      </c>
      <c r="AN486" s="54">
        <v>166</v>
      </c>
      <c r="AO486" s="54">
        <v>159</v>
      </c>
      <c r="AP486" s="54">
        <v>5</v>
      </c>
      <c r="AQ486" s="54">
        <v>3</v>
      </c>
      <c r="AR486" s="54">
        <v>13</v>
      </c>
      <c r="AS486" s="54">
        <v>17</v>
      </c>
      <c r="AT486" s="54">
        <v>14</v>
      </c>
      <c r="AU486" s="54">
        <v>11</v>
      </c>
      <c r="AV486" s="54">
        <v>22</v>
      </c>
      <c r="AW486" s="54">
        <v>44</v>
      </c>
      <c r="AX486" s="55">
        <v>64</v>
      </c>
    </row>
    <row r="487" spans="29:50" x14ac:dyDescent="0.25">
      <c r="AC487" s="53">
        <v>45468.210092592599</v>
      </c>
      <c r="AD487" s="60">
        <v>45462</v>
      </c>
      <c r="AE487" s="50">
        <v>20.2083333333333</v>
      </c>
      <c r="AF487" s="54">
        <v>25.15</v>
      </c>
      <c r="AG487" s="54">
        <v>50.77</v>
      </c>
      <c r="AH487" s="54">
        <v>631</v>
      </c>
      <c r="AI487" s="54">
        <v>28.1</v>
      </c>
      <c r="AJ487" s="54">
        <v>21.3</v>
      </c>
      <c r="AK487" s="54">
        <v>434</v>
      </c>
      <c r="AL487" s="54">
        <v>5.8</v>
      </c>
      <c r="AM487" s="54">
        <v>48</v>
      </c>
      <c r="AN487" s="54">
        <v>165</v>
      </c>
      <c r="AO487" s="54">
        <v>158</v>
      </c>
      <c r="AP487" s="54">
        <v>387</v>
      </c>
      <c r="AQ487" s="54">
        <v>385</v>
      </c>
      <c r="AR487" s="54">
        <v>870</v>
      </c>
      <c r="AS487" s="54">
        <v>1105</v>
      </c>
      <c r="AT487" s="54">
        <v>1145</v>
      </c>
      <c r="AU487" s="54">
        <v>1065</v>
      </c>
      <c r="AV487" s="54">
        <v>1365</v>
      </c>
      <c r="AW487" s="54">
        <v>2020</v>
      </c>
      <c r="AX487" s="55">
        <v>2085</v>
      </c>
    </row>
    <row r="488" spans="29:50" x14ac:dyDescent="0.25">
      <c r="AC488" s="53">
        <v>45468.254143518498</v>
      </c>
      <c r="AD488" s="60">
        <v>45462</v>
      </c>
      <c r="AE488" s="50">
        <v>20.25</v>
      </c>
      <c r="AF488" s="54">
        <v>25.28</v>
      </c>
      <c r="AG488" s="54">
        <v>50.69</v>
      </c>
      <c r="AH488" s="54">
        <v>638</v>
      </c>
      <c r="AI488" s="54">
        <v>28.6</v>
      </c>
      <c r="AJ488" s="54">
        <v>21.6</v>
      </c>
      <c r="AK488" s="54">
        <v>432</v>
      </c>
      <c r="AL488" s="54">
        <v>6.3</v>
      </c>
      <c r="AM488" s="54">
        <v>47</v>
      </c>
      <c r="AN488" s="54">
        <v>164</v>
      </c>
      <c r="AO488" s="54">
        <v>157</v>
      </c>
      <c r="AP488" s="54">
        <v>705</v>
      </c>
      <c r="AQ488" s="54">
        <v>695</v>
      </c>
      <c r="AR488" s="54">
        <v>1565</v>
      </c>
      <c r="AS488" s="54">
        <v>1965</v>
      </c>
      <c r="AT488" s="54">
        <v>2185</v>
      </c>
      <c r="AU488" s="54">
        <v>1940</v>
      </c>
      <c r="AV488" s="54">
        <v>2595</v>
      </c>
      <c r="AW488" s="54">
        <v>3225</v>
      </c>
      <c r="AX488" s="55">
        <v>3585</v>
      </c>
    </row>
    <row r="489" spans="29:50" x14ac:dyDescent="0.25">
      <c r="AC489" s="53">
        <v>45468.297245370399</v>
      </c>
      <c r="AD489" s="60">
        <v>45462</v>
      </c>
      <c r="AE489" s="50">
        <v>20.2916666666667</v>
      </c>
      <c r="AF489" s="54">
        <v>25.41</v>
      </c>
      <c r="AG489" s="54">
        <v>50.3</v>
      </c>
      <c r="AH489" s="54">
        <v>636</v>
      </c>
      <c r="AI489" s="54">
        <v>27.9</v>
      </c>
      <c r="AJ489" s="54">
        <v>21.4</v>
      </c>
      <c r="AK489" s="54">
        <v>429</v>
      </c>
      <c r="AL489" s="54">
        <v>6</v>
      </c>
      <c r="AM489" s="54">
        <v>46</v>
      </c>
      <c r="AN489" s="54">
        <v>163</v>
      </c>
      <c r="AO489" s="54">
        <v>156</v>
      </c>
      <c r="AP489" s="54">
        <v>1293</v>
      </c>
      <c r="AQ489" s="54">
        <v>1295</v>
      </c>
      <c r="AR489" s="54">
        <v>2825</v>
      </c>
      <c r="AS489" s="54">
        <v>3655</v>
      </c>
      <c r="AT489" s="54">
        <v>4155</v>
      </c>
      <c r="AU489" s="54">
        <v>3920</v>
      </c>
      <c r="AV489" s="54">
        <v>4985</v>
      </c>
      <c r="AW489" s="54">
        <v>6150</v>
      </c>
      <c r="AX489" s="55">
        <v>6560</v>
      </c>
    </row>
    <row r="490" spans="29:50" x14ac:dyDescent="0.25">
      <c r="AC490" s="53">
        <v>45468.339872685203</v>
      </c>
      <c r="AD490" s="60">
        <v>45462</v>
      </c>
      <c r="AE490" s="50">
        <v>20.3333333333333</v>
      </c>
      <c r="AF490" s="54">
        <v>24.09</v>
      </c>
      <c r="AG490" s="54">
        <v>52.42</v>
      </c>
      <c r="AH490" s="54">
        <v>522</v>
      </c>
      <c r="AI490" s="54">
        <v>28</v>
      </c>
      <c r="AJ490" s="54">
        <v>21.8</v>
      </c>
      <c r="AK490" s="54">
        <v>427</v>
      </c>
      <c r="AL490" s="54">
        <v>6.1</v>
      </c>
      <c r="AM490" s="54">
        <v>45</v>
      </c>
      <c r="AN490" s="54">
        <v>162</v>
      </c>
      <c r="AO490" s="54">
        <v>155</v>
      </c>
      <c r="AP490" s="54">
        <v>4086</v>
      </c>
      <c r="AQ490" s="54">
        <v>4095</v>
      </c>
      <c r="AR490" s="54">
        <v>9325</v>
      </c>
      <c r="AS490" s="54">
        <v>10670</v>
      </c>
      <c r="AT490" s="54">
        <v>11885</v>
      </c>
      <c r="AU490" s="54">
        <v>11260</v>
      </c>
      <c r="AV490" s="54">
        <v>15585</v>
      </c>
      <c r="AW490" s="54">
        <v>19750</v>
      </c>
      <c r="AX490" s="55">
        <v>29925</v>
      </c>
    </row>
    <row r="491" spans="29:50" x14ac:dyDescent="0.25">
      <c r="AC491" s="53">
        <v>45468.383379629602</v>
      </c>
      <c r="AD491" s="60">
        <v>45462</v>
      </c>
      <c r="AE491" s="50">
        <v>20.375</v>
      </c>
      <c r="AF491" s="54">
        <v>26.36</v>
      </c>
      <c r="AG491" s="54">
        <v>49.64</v>
      </c>
      <c r="AH491" s="54">
        <v>535</v>
      </c>
      <c r="AI491" s="54">
        <v>27.3</v>
      </c>
      <c r="AJ491" s="54">
        <v>21.5</v>
      </c>
      <c r="AK491" s="54">
        <v>423</v>
      </c>
      <c r="AL491" s="54">
        <v>5.8</v>
      </c>
      <c r="AM491" s="54">
        <v>44</v>
      </c>
      <c r="AN491" s="54">
        <v>160</v>
      </c>
      <c r="AO491" s="54">
        <v>153</v>
      </c>
      <c r="AP491" s="54">
        <v>15056</v>
      </c>
      <c r="AQ491" s="54">
        <v>14995</v>
      </c>
      <c r="AR491" s="54">
        <v>33100</v>
      </c>
      <c r="AS491" s="54">
        <v>41700</v>
      </c>
      <c r="AT491" s="54">
        <v>46770</v>
      </c>
      <c r="AU491" s="54">
        <v>46300</v>
      </c>
      <c r="AV491" s="54">
        <v>58025</v>
      </c>
      <c r="AW491" s="54">
        <v>65530</v>
      </c>
      <c r="AX491" s="55">
        <v>65530</v>
      </c>
    </row>
    <row r="492" spans="29:50" x14ac:dyDescent="0.25">
      <c r="AC492" s="53">
        <v>45468.422430555598</v>
      </c>
      <c r="AD492" s="60">
        <v>45462</v>
      </c>
      <c r="AE492" s="50">
        <v>20.4166666666667</v>
      </c>
      <c r="AF492" s="54">
        <v>26.91</v>
      </c>
      <c r="AG492" s="54">
        <v>46.01</v>
      </c>
      <c r="AH492" s="54">
        <v>428</v>
      </c>
      <c r="AI492" s="54">
        <v>26.8</v>
      </c>
      <c r="AJ492" s="54">
        <v>22.1</v>
      </c>
      <c r="AK492" s="54">
        <v>418</v>
      </c>
      <c r="AL492" s="54">
        <v>6</v>
      </c>
      <c r="AM492" s="54">
        <v>43</v>
      </c>
      <c r="AN492" s="54">
        <v>158</v>
      </c>
      <c r="AO492" s="54">
        <v>151</v>
      </c>
      <c r="AP492" s="54">
        <v>13204</v>
      </c>
      <c r="AQ492" s="54">
        <v>13195</v>
      </c>
      <c r="AR492" s="54">
        <v>28550</v>
      </c>
      <c r="AS492" s="54">
        <v>34900</v>
      </c>
      <c r="AT492" s="54">
        <v>39270</v>
      </c>
      <c r="AU492" s="54">
        <v>39180</v>
      </c>
      <c r="AV492" s="54">
        <v>48295</v>
      </c>
      <c r="AW492" s="54">
        <v>64720</v>
      </c>
      <c r="AX492" s="55">
        <v>65530</v>
      </c>
    </row>
    <row r="493" spans="29:50" x14ac:dyDescent="0.25">
      <c r="AC493" s="53">
        <v>45468.464143518497</v>
      </c>
      <c r="AD493" s="60">
        <v>45462</v>
      </c>
      <c r="AE493" s="50">
        <v>20.4583333333333</v>
      </c>
      <c r="AF493" s="54">
        <v>26.78</v>
      </c>
      <c r="AG493" s="54">
        <v>44.45</v>
      </c>
      <c r="AH493" s="54">
        <v>405</v>
      </c>
      <c r="AI493" s="54">
        <v>25.5</v>
      </c>
      <c r="AJ493" s="54">
        <v>22.3</v>
      </c>
      <c r="AK493" s="54">
        <v>409</v>
      </c>
      <c r="AL493" s="54">
        <v>6.1</v>
      </c>
      <c r="AM493" s="54">
        <v>42</v>
      </c>
      <c r="AN493" s="54">
        <v>155</v>
      </c>
      <c r="AO493" s="54">
        <v>148</v>
      </c>
      <c r="AP493" s="54">
        <v>9673</v>
      </c>
      <c r="AQ493" s="54">
        <v>9695</v>
      </c>
      <c r="AR493" s="54">
        <v>22180</v>
      </c>
      <c r="AS493" s="54">
        <v>26780</v>
      </c>
      <c r="AT493" s="54">
        <v>29760</v>
      </c>
      <c r="AU493" s="54">
        <v>27440</v>
      </c>
      <c r="AV493" s="54">
        <v>35510</v>
      </c>
      <c r="AW493" s="54">
        <v>43535</v>
      </c>
      <c r="AX493" s="55">
        <v>59735</v>
      </c>
    </row>
    <row r="494" spans="29:50" x14ac:dyDescent="0.25">
      <c r="AC494" s="53">
        <v>45468.503865740699</v>
      </c>
      <c r="AD494" s="60">
        <v>45462</v>
      </c>
      <c r="AE494" s="50">
        <v>20.5</v>
      </c>
      <c r="AF494" s="54">
        <v>26.5</v>
      </c>
      <c r="AG494" s="54">
        <v>44.75</v>
      </c>
      <c r="AH494" s="54">
        <v>419</v>
      </c>
      <c r="AI494" s="54">
        <v>25.3</v>
      </c>
      <c r="AJ494" s="54">
        <v>22.4</v>
      </c>
      <c r="AK494" s="54">
        <v>398</v>
      </c>
      <c r="AL494" s="54">
        <v>6</v>
      </c>
      <c r="AM494" s="54">
        <v>41</v>
      </c>
      <c r="AN494" s="54">
        <v>151</v>
      </c>
      <c r="AO494" s="54">
        <v>144</v>
      </c>
      <c r="AP494" s="54">
        <v>5327</v>
      </c>
      <c r="AQ494" s="54">
        <v>5295</v>
      </c>
      <c r="AR494" s="54">
        <v>12370</v>
      </c>
      <c r="AS494" s="54">
        <v>14380</v>
      </c>
      <c r="AT494" s="54">
        <v>16250</v>
      </c>
      <c r="AU494" s="54">
        <v>14510</v>
      </c>
      <c r="AV494" s="54">
        <v>19550</v>
      </c>
      <c r="AW494" s="54">
        <v>23965</v>
      </c>
      <c r="AX494" s="55">
        <v>39080</v>
      </c>
    </row>
    <row r="495" spans="29:50" x14ac:dyDescent="0.25">
      <c r="AC495" s="53">
        <v>45468.550312500003</v>
      </c>
      <c r="AD495" s="60">
        <v>45462</v>
      </c>
      <c r="AE495" s="50">
        <v>20.5416666666667</v>
      </c>
      <c r="AF495" s="54">
        <v>26.42</v>
      </c>
      <c r="AG495" s="54">
        <v>44.21</v>
      </c>
      <c r="AH495" s="54">
        <v>407</v>
      </c>
      <c r="AI495" s="54">
        <v>24</v>
      </c>
      <c r="AJ495" s="54">
        <v>22.1</v>
      </c>
      <c r="AK495" s="54">
        <v>387</v>
      </c>
      <c r="AL495" s="54">
        <v>6.1</v>
      </c>
      <c r="AM495" s="54">
        <v>40</v>
      </c>
      <c r="AN495" s="54">
        <v>147</v>
      </c>
      <c r="AO495" s="54">
        <v>139</v>
      </c>
      <c r="AP495" s="54">
        <v>4346</v>
      </c>
      <c r="AQ495" s="54">
        <v>4295</v>
      </c>
      <c r="AR495" s="54">
        <v>10070</v>
      </c>
      <c r="AS495" s="54">
        <v>11030</v>
      </c>
      <c r="AT495" s="54">
        <v>11845</v>
      </c>
      <c r="AU495" s="54">
        <v>10565</v>
      </c>
      <c r="AV495" s="54">
        <v>13210</v>
      </c>
      <c r="AW495" s="54">
        <v>16150</v>
      </c>
      <c r="AX495" s="55">
        <v>31805</v>
      </c>
    </row>
    <row r="496" spans="29:50" x14ac:dyDescent="0.25">
      <c r="AC496" s="53">
        <v>45468.589861111097</v>
      </c>
      <c r="AD496" s="60">
        <v>45462</v>
      </c>
      <c r="AE496" s="50">
        <v>20.5833333333333</v>
      </c>
      <c r="AF496" s="54">
        <v>26.33</v>
      </c>
      <c r="AG496" s="54">
        <v>42.93</v>
      </c>
      <c r="AH496" s="54">
        <v>393</v>
      </c>
      <c r="AI496" s="54">
        <v>23</v>
      </c>
      <c r="AJ496" s="54">
        <v>22.5</v>
      </c>
      <c r="AK496" s="54">
        <v>374</v>
      </c>
      <c r="AL496" s="54">
        <v>6.2</v>
      </c>
      <c r="AM496" s="54">
        <v>39</v>
      </c>
      <c r="AN496" s="54">
        <v>142</v>
      </c>
      <c r="AO496" s="54">
        <v>134</v>
      </c>
      <c r="AP496" s="54">
        <v>3918</v>
      </c>
      <c r="AQ496" s="54">
        <v>3895</v>
      </c>
      <c r="AR496" s="54">
        <v>9085</v>
      </c>
      <c r="AS496" s="54">
        <v>10065</v>
      </c>
      <c r="AT496" s="54">
        <v>10845</v>
      </c>
      <c r="AU496" s="54">
        <v>10235</v>
      </c>
      <c r="AV496" s="54">
        <v>12165</v>
      </c>
      <c r="AW496" s="54">
        <v>15495</v>
      </c>
      <c r="AX496" s="55">
        <v>30890</v>
      </c>
    </row>
    <row r="497" spans="29:50" x14ac:dyDescent="0.25">
      <c r="AC497" s="53">
        <v>45468.629432870403</v>
      </c>
      <c r="AD497" s="60">
        <v>45462</v>
      </c>
      <c r="AE497" s="50">
        <v>20.625</v>
      </c>
      <c r="AF497" s="54">
        <v>26.42</v>
      </c>
      <c r="AG497" s="54">
        <v>43.33</v>
      </c>
      <c r="AH497" s="54">
        <v>389</v>
      </c>
      <c r="AI497" s="54">
        <v>22.7</v>
      </c>
      <c r="AJ497" s="54">
        <v>22</v>
      </c>
      <c r="AK497" s="54">
        <v>362</v>
      </c>
      <c r="AL497" s="54">
        <v>6</v>
      </c>
      <c r="AM497" s="54">
        <v>38</v>
      </c>
      <c r="AN497" s="54">
        <v>136</v>
      </c>
      <c r="AO497" s="54">
        <v>128</v>
      </c>
      <c r="AP497" s="54">
        <v>3119</v>
      </c>
      <c r="AQ497" s="54">
        <v>3095</v>
      </c>
      <c r="AR497" s="54">
        <v>7025</v>
      </c>
      <c r="AS497" s="54">
        <v>7255</v>
      </c>
      <c r="AT497" s="54">
        <v>7875</v>
      </c>
      <c r="AU497" s="54">
        <v>6930</v>
      </c>
      <c r="AV497" s="54">
        <v>8895</v>
      </c>
      <c r="AW497" s="54">
        <v>11030</v>
      </c>
      <c r="AX497" s="55">
        <v>28850</v>
      </c>
    </row>
    <row r="498" spans="29:50" x14ac:dyDescent="0.25">
      <c r="AC498" s="53">
        <v>45468.667731481502</v>
      </c>
      <c r="AD498" s="60">
        <v>45462</v>
      </c>
      <c r="AE498" s="50">
        <v>20.6666666666667</v>
      </c>
      <c r="AF498" s="54">
        <v>26.31</v>
      </c>
      <c r="AG498" s="54">
        <v>42.56</v>
      </c>
      <c r="AH498" s="54">
        <v>440</v>
      </c>
      <c r="AI498" s="54">
        <v>21.3</v>
      </c>
      <c r="AJ498" s="54">
        <v>21.9</v>
      </c>
      <c r="AK498" s="54">
        <v>348</v>
      </c>
      <c r="AL498" s="54">
        <v>6.1</v>
      </c>
      <c r="AM498" s="54">
        <v>37</v>
      </c>
      <c r="AN498" s="54">
        <v>130</v>
      </c>
      <c r="AO498" s="54">
        <v>121</v>
      </c>
      <c r="AP498" s="54">
        <v>3303</v>
      </c>
      <c r="AQ498" s="54">
        <v>3295</v>
      </c>
      <c r="AR498" s="54">
        <v>7035</v>
      </c>
      <c r="AS498" s="54">
        <v>7750</v>
      </c>
      <c r="AT498" s="54">
        <v>8880</v>
      </c>
      <c r="AU498" s="54">
        <v>9025</v>
      </c>
      <c r="AV498" s="54">
        <v>10450</v>
      </c>
      <c r="AW498" s="54">
        <v>14255</v>
      </c>
      <c r="AX498" s="55">
        <v>35180</v>
      </c>
    </row>
    <row r="499" spans="29:50" x14ac:dyDescent="0.25">
      <c r="AC499" s="53">
        <v>45468.714872685203</v>
      </c>
      <c r="AD499" s="60">
        <v>45462</v>
      </c>
      <c r="AE499" s="50">
        <v>20.7083333333333</v>
      </c>
      <c r="AF499" s="54">
        <v>26.25</v>
      </c>
      <c r="AG499" s="54">
        <v>40.64</v>
      </c>
      <c r="AH499" s="54">
        <v>500</v>
      </c>
      <c r="AI499" s="54">
        <v>20.6</v>
      </c>
      <c r="AJ499" s="54">
        <v>22.2</v>
      </c>
      <c r="AK499" s="54">
        <v>336</v>
      </c>
      <c r="AL499" s="54">
        <v>5.9</v>
      </c>
      <c r="AM499" s="54">
        <v>36</v>
      </c>
      <c r="AN499" s="54">
        <v>123</v>
      </c>
      <c r="AO499" s="54">
        <v>115</v>
      </c>
      <c r="AP499" s="54">
        <v>2365</v>
      </c>
      <c r="AQ499" s="54">
        <v>2395</v>
      </c>
      <c r="AR499" s="54">
        <v>5465</v>
      </c>
      <c r="AS499" s="54">
        <v>5380</v>
      </c>
      <c r="AT499" s="54">
        <v>5715</v>
      </c>
      <c r="AU499" s="54">
        <v>4915</v>
      </c>
      <c r="AV499" s="54">
        <v>6040</v>
      </c>
      <c r="AW499" s="54">
        <v>7925</v>
      </c>
      <c r="AX499" s="55">
        <v>19440</v>
      </c>
    </row>
    <row r="500" spans="29:50" x14ac:dyDescent="0.25">
      <c r="AC500" s="53">
        <v>45468.751875000002</v>
      </c>
      <c r="AD500" s="60">
        <v>45462</v>
      </c>
      <c r="AE500" s="50">
        <v>20.75</v>
      </c>
      <c r="AF500" s="54">
        <v>26.41</v>
      </c>
      <c r="AG500" s="54">
        <v>41.73</v>
      </c>
      <c r="AH500" s="54">
        <v>455</v>
      </c>
      <c r="AI500" s="54">
        <v>19.3</v>
      </c>
      <c r="AJ500" s="54">
        <v>22.1</v>
      </c>
      <c r="AK500" s="54">
        <v>326</v>
      </c>
      <c r="AL500" s="54">
        <v>6.1</v>
      </c>
      <c r="AM500" s="54">
        <v>35</v>
      </c>
      <c r="AN500" s="54">
        <v>117</v>
      </c>
      <c r="AO500" s="54">
        <v>110</v>
      </c>
      <c r="AP500" s="54">
        <v>2179</v>
      </c>
      <c r="AQ500" s="54">
        <v>2195</v>
      </c>
      <c r="AR500" s="54">
        <v>5160</v>
      </c>
      <c r="AS500" s="54">
        <v>5075</v>
      </c>
      <c r="AT500" s="54">
        <v>5285</v>
      </c>
      <c r="AU500" s="54">
        <v>4485</v>
      </c>
      <c r="AV500" s="54">
        <v>5655</v>
      </c>
      <c r="AW500" s="54">
        <v>7330</v>
      </c>
      <c r="AX500" s="55">
        <v>18030</v>
      </c>
    </row>
    <row r="501" spans="29:50" x14ac:dyDescent="0.25">
      <c r="AC501" s="53">
        <v>45468.792500000003</v>
      </c>
      <c r="AD501" s="60">
        <v>45462</v>
      </c>
      <c r="AE501" s="50">
        <v>20.7916666666667</v>
      </c>
      <c r="AF501" s="54">
        <v>26.49</v>
      </c>
      <c r="AG501" s="54">
        <v>42.78</v>
      </c>
      <c r="AH501" s="54">
        <v>422</v>
      </c>
      <c r="AI501" s="54">
        <v>18.399999999999999</v>
      </c>
      <c r="AJ501" s="54">
        <v>21.8</v>
      </c>
      <c r="AK501" s="54">
        <v>318</v>
      </c>
      <c r="AL501" s="54">
        <v>6.2</v>
      </c>
      <c r="AM501" s="54">
        <v>34</v>
      </c>
      <c r="AN501" s="54">
        <v>112</v>
      </c>
      <c r="AO501" s="54">
        <v>105</v>
      </c>
      <c r="AP501" s="54">
        <v>2728</v>
      </c>
      <c r="AQ501" s="54">
        <v>2695</v>
      </c>
      <c r="AR501" s="54">
        <v>6255</v>
      </c>
      <c r="AS501" s="54">
        <v>6875</v>
      </c>
      <c r="AT501" s="54">
        <v>7720</v>
      </c>
      <c r="AU501" s="54">
        <v>7605</v>
      </c>
      <c r="AV501" s="54">
        <v>9600</v>
      </c>
      <c r="AW501" s="54">
        <v>14060</v>
      </c>
      <c r="AX501" s="55">
        <v>24510</v>
      </c>
    </row>
    <row r="502" spans="29:50" x14ac:dyDescent="0.25">
      <c r="AC502" s="53">
        <v>45468.8413657407</v>
      </c>
      <c r="AD502" s="60">
        <v>45462</v>
      </c>
      <c r="AE502" s="50">
        <v>20.8333333333333</v>
      </c>
      <c r="AF502" s="54">
        <v>26.22</v>
      </c>
      <c r="AG502" s="54">
        <v>42.2</v>
      </c>
      <c r="AH502" s="54">
        <v>463</v>
      </c>
      <c r="AI502" s="54">
        <v>17.7</v>
      </c>
      <c r="AJ502" s="54">
        <v>21.5</v>
      </c>
      <c r="AK502" s="54">
        <v>310</v>
      </c>
      <c r="AL502" s="54">
        <v>6</v>
      </c>
      <c r="AM502" s="54">
        <v>33</v>
      </c>
      <c r="AN502" s="54">
        <v>108</v>
      </c>
      <c r="AO502" s="54">
        <v>101</v>
      </c>
      <c r="AP502" s="54">
        <v>907</v>
      </c>
      <c r="AQ502" s="54">
        <v>895</v>
      </c>
      <c r="AR502" s="54">
        <v>2030</v>
      </c>
      <c r="AS502" s="54">
        <v>2400</v>
      </c>
      <c r="AT502" s="54">
        <v>2495</v>
      </c>
      <c r="AU502" s="54">
        <v>2170</v>
      </c>
      <c r="AV502" s="54">
        <v>2610</v>
      </c>
      <c r="AW502" s="54">
        <v>3555</v>
      </c>
      <c r="AX502" s="55">
        <v>4300</v>
      </c>
    </row>
    <row r="503" spans="29:50" x14ac:dyDescent="0.25">
      <c r="AC503" s="53">
        <v>45468.8808333333</v>
      </c>
      <c r="AD503" s="60">
        <v>45462</v>
      </c>
      <c r="AE503" s="50">
        <v>20.875</v>
      </c>
      <c r="AF503" s="54">
        <v>25.44</v>
      </c>
      <c r="AG503" s="54">
        <v>44.83</v>
      </c>
      <c r="AH503" s="54">
        <v>426</v>
      </c>
      <c r="AI503" s="54">
        <v>17.8</v>
      </c>
      <c r="AJ503" s="54">
        <v>21.3</v>
      </c>
      <c r="AK503" s="54">
        <v>308</v>
      </c>
      <c r="AL503" s="54">
        <v>6.3</v>
      </c>
      <c r="AM503" s="54">
        <v>32</v>
      </c>
      <c r="AN503" s="54">
        <v>106</v>
      </c>
      <c r="AO503" s="54">
        <v>98</v>
      </c>
      <c r="AP503" s="54">
        <v>63</v>
      </c>
      <c r="AQ503" s="54">
        <v>55</v>
      </c>
      <c r="AR503" s="54">
        <v>145</v>
      </c>
      <c r="AS503" s="54">
        <v>170</v>
      </c>
      <c r="AT503" s="54">
        <v>170</v>
      </c>
      <c r="AU503" s="54">
        <v>140</v>
      </c>
      <c r="AV503" s="54">
        <v>210</v>
      </c>
      <c r="AW503" s="54">
        <v>345</v>
      </c>
      <c r="AX503" s="55">
        <v>340</v>
      </c>
    </row>
    <row r="504" spans="29:50" x14ac:dyDescent="0.25">
      <c r="AC504" s="53">
        <v>45468.925636574102</v>
      </c>
      <c r="AD504" s="60">
        <v>45462</v>
      </c>
      <c r="AE504" s="50">
        <v>20.9166666666667</v>
      </c>
      <c r="AF504" s="54">
        <v>24.98</v>
      </c>
      <c r="AG504" s="54">
        <v>48.66</v>
      </c>
      <c r="AH504" s="54">
        <v>478</v>
      </c>
      <c r="AI504" s="54">
        <v>17.600000000000001</v>
      </c>
      <c r="AJ504" s="54">
        <v>21.7</v>
      </c>
      <c r="AK504" s="54">
        <v>303</v>
      </c>
      <c r="AL504" s="54">
        <v>6.1</v>
      </c>
      <c r="AM504" s="54">
        <v>31</v>
      </c>
      <c r="AN504" s="54">
        <v>104</v>
      </c>
      <c r="AO504" s="54">
        <v>97</v>
      </c>
      <c r="AP504" s="54">
        <v>123</v>
      </c>
      <c r="AQ504" s="54">
        <v>115</v>
      </c>
      <c r="AR504" s="54">
        <v>360</v>
      </c>
      <c r="AS504" s="54">
        <v>630</v>
      </c>
      <c r="AT504" s="54">
        <v>1065</v>
      </c>
      <c r="AU504" s="54">
        <v>1885</v>
      </c>
      <c r="AV504" s="54">
        <v>2065</v>
      </c>
      <c r="AW504" s="54">
        <v>1215</v>
      </c>
      <c r="AX504" s="55">
        <v>3590</v>
      </c>
    </row>
    <row r="505" spans="29:50" ht="15.75" thickBot="1" x14ac:dyDescent="0.3">
      <c r="AC505" s="56">
        <v>45468.967025462996</v>
      </c>
      <c r="AD505" s="61">
        <v>45462</v>
      </c>
      <c r="AE505" s="57">
        <v>20.9583333333333</v>
      </c>
      <c r="AF505" s="58">
        <v>24.95</v>
      </c>
      <c r="AG505" s="58">
        <v>48.3</v>
      </c>
      <c r="AH505" s="58">
        <v>553</v>
      </c>
      <c r="AI505" s="58">
        <v>29.3</v>
      </c>
      <c r="AJ505" s="58">
        <v>21.8</v>
      </c>
      <c r="AK505" s="58">
        <v>444</v>
      </c>
      <c r="AL505" s="58">
        <v>6.2</v>
      </c>
      <c r="AM505" s="58">
        <v>54</v>
      </c>
      <c r="AN505" s="58">
        <v>170</v>
      </c>
      <c r="AO505" s="58">
        <v>164</v>
      </c>
      <c r="AP505" s="58">
        <v>8</v>
      </c>
      <c r="AQ505" s="58">
        <v>5</v>
      </c>
      <c r="AR505" s="58">
        <v>20</v>
      </c>
      <c r="AS505" s="58">
        <v>45</v>
      </c>
      <c r="AT505" s="58">
        <v>70</v>
      </c>
      <c r="AU505" s="58">
        <v>110</v>
      </c>
      <c r="AV505" s="58">
        <v>170</v>
      </c>
      <c r="AW505" s="58">
        <v>145</v>
      </c>
      <c r="AX505" s="59">
        <v>305</v>
      </c>
    </row>
  </sheetData>
  <mergeCells count="55">
    <mergeCell ref="BD1:BW1"/>
    <mergeCell ref="CD1:CM1"/>
    <mergeCell ref="CY1:DS1"/>
    <mergeCell ref="AD2:AD25"/>
    <mergeCell ref="CX5:DF5"/>
    <mergeCell ref="DK5:DS5"/>
    <mergeCell ref="CX6:CY6"/>
    <mergeCell ref="DK6:DL6"/>
    <mergeCell ref="CX7:CY7"/>
    <mergeCell ref="DK7:DL7"/>
    <mergeCell ref="CX8:CY8"/>
    <mergeCell ref="DK8:DL8"/>
    <mergeCell ref="CX9:CY15"/>
    <mergeCell ref="DK9:DL15"/>
    <mergeCell ref="CX16:CY16"/>
    <mergeCell ref="DK16:DL16"/>
    <mergeCell ref="CX20:DE20"/>
    <mergeCell ref="DK20:DR20"/>
    <mergeCell ref="CX21:CY21"/>
    <mergeCell ref="DK21:DL21"/>
    <mergeCell ref="CX22:CY22"/>
    <mergeCell ref="DK22:DL22"/>
    <mergeCell ref="CX23:CY29"/>
    <mergeCell ref="DK23:DL29"/>
    <mergeCell ref="AD26:AD49"/>
    <mergeCell ref="BD29:BW29"/>
    <mergeCell ref="CE29:CM29"/>
    <mergeCell ref="CX30:CY30"/>
    <mergeCell ref="DK30:DL30"/>
    <mergeCell ref="CD33:CM33"/>
    <mergeCell ref="BN34:BW34"/>
    <mergeCell ref="CV34:DD34"/>
    <mergeCell ref="CD40:CM40"/>
    <mergeCell ref="CV40:CW40"/>
    <mergeCell ref="AD50:AD73"/>
    <mergeCell ref="CD67:CL67"/>
    <mergeCell ref="CD71:CO71"/>
    <mergeCell ref="AD74:AD97"/>
    <mergeCell ref="AD98:AD121"/>
    <mergeCell ref="AD122:AD145"/>
    <mergeCell ref="AD146:AD169"/>
    <mergeCell ref="AD170:AD193"/>
    <mergeCell ref="AD194:AD217"/>
    <mergeCell ref="AD218:AD241"/>
    <mergeCell ref="AD242:AD265"/>
    <mergeCell ref="AD266:AD289"/>
    <mergeCell ref="AD290:AD313"/>
    <mergeCell ref="AD314:AD337"/>
    <mergeCell ref="AD338:AD361"/>
    <mergeCell ref="AD458:AD481"/>
    <mergeCell ref="AD482:AD505"/>
    <mergeCell ref="AD362:AD385"/>
    <mergeCell ref="AD386:AD409"/>
    <mergeCell ref="AD410:AD433"/>
    <mergeCell ref="AD434:AD457"/>
  </mergeCells>
  <pageMargins left="0.75" right="0.75" top="1" bottom="1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AD40"/>
  <sheetViews>
    <sheetView tabSelected="1" topLeftCell="A16" zoomScale="85" zoomScaleNormal="85" workbookViewId="0">
      <selection activeCell="O18" sqref="O18"/>
    </sheetView>
  </sheetViews>
  <sheetFormatPr defaultRowHeight="15" x14ac:dyDescent="0.25"/>
  <sheetData>
    <row r="5" spans="4:30" x14ac:dyDescent="0.25">
      <c r="D5" t="s">
        <v>74</v>
      </c>
    </row>
    <row r="6" spans="4:30" x14ac:dyDescent="0.25">
      <c r="D6" t="s">
        <v>48</v>
      </c>
      <c r="E6" s="34">
        <v>1</v>
      </c>
      <c r="F6" t="s">
        <v>49</v>
      </c>
      <c r="G6" s="34">
        <v>415</v>
      </c>
      <c r="H6" s="34">
        <v>445</v>
      </c>
      <c r="I6" s="34">
        <v>480</v>
      </c>
      <c r="J6" s="34">
        <v>515</v>
      </c>
      <c r="K6" s="34">
        <v>555</v>
      </c>
      <c r="L6" s="34">
        <v>590</v>
      </c>
      <c r="M6" s="34">
        <v>630</v>
      </c>
      <c r="N6" s="34">
        <v>680</v>
      </c>
      <c r="O6" s="34">
        <v>780</v>
      </c>
    </row>
    <row r="7" spans="4:30" x14ac:dyDescent="0.25">
      <c r="F7" t="s">
        <v>51</v>
      </c>
      <c r="G7" s="34">
        <v>3095.35</v>
      </c>
      <c r="H7" s="34">
        <v>6234.08</v>
      </c>
      <c r="I7" s="34">
        <v>20321.21</v>
      </c>
      <c r="J7" s="34">
        <v>6952.76</v>
      </c>
      <c r="K7" s="34">
        <v>11452.27</v>
      </c>
      <c r="L7" s="34">
        <v>6164.35</v>
      </c>
      <c r="M7" s="34">
        <v>14562.82</v>
      </c>
      <c r="N7" s="34">
        <v>14244.41</v>
      </c>
      <c r="O7" s="34">
        <v>28621.66</v>
      </c>
    </row>
    <row r="10" spans="4:30" ht="15.75" thickBot="1" x14ac:dyDescent="0.3"/>
    <row r="11" spans="4:30" x14ac:dyDescent="0.25">
      <c r="D11" s="72" t="s">
        <v>77</v>
      </c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4"/>
    </row>
    <row r="12" spans="4:30" x14ac:dyDescent="0.25">
      <c r="D12" s="75" t="s">
        <v>78</v>
      </c>
      <c r="E12" s="76"/>
      <c r="F12" s="36">
        <v>415</v>
      </c>
      <c r="G12" s="36">
        <v>430</v>
      </c>
      <c r="H12" s="36">
        <v>445</v>
      </c>
      <c r="I12" s="36">
        <v>460</v>
      </c>
      <c r="J12" s="36">
        <v>475</v>
      </c>
      <c r="K12" s="36">
        <v>490</v>
      </c>
      <c r="L12" s="36">
        <v>505</v>
      </c>
      <c r="M12" s="36">
        <v>520</v>
      </c>
      <c r="N12" s="36">
        <v>535</v>
      </c>
      <c r="O12" s="36">
        <v>550</v>
      </c>
      <c r="P12" s="36">
        <v>565</v>
      </c>
      <c r="Q12" s="36">
        <v>580</v>
      </c>
      <c r="R12" s="36">
        <v>595</v>
      </c>
      <c r="S12" s="36">
        <v>610</v>
      </c>
      <c r="T12" s="36">
        <v>625</v>
      </c>
      <c r="U12" s="36">
        <v>640</v>
      </c>
      <c r="V12" s="36">
        <v>655</v>
      </c>
      <c r="W12" s="36">
        <v>670</v>
      </c>
      <c r="X12" s="36">
        <v>685</v>
      </c>
      <c r="Y12" s="36">
        <v>700</v>
      </c>
      <c r="Z12" s="36">
        <v>715</v>
      </c>
      <c r="AA12" s="36">
        <v>730</v>
      </c>
      <c r="AB12" s="36">
        <v>745</v>
      </c>
      <c r="AC12" s="36">
        <v>760</v>
      </c>
      <c r="AD12" s="42">
        <v>775</v>
      </c>
    </row>
    <row r="13" spans="4:30" x14ac:dyDescent="0.25">
      <c r="D13" s="75" t="s">
        <v>51</v>
      </c>
      <c r="E13" s="76"/>
      <c r="F13" s="35">
        <v>3095.35</v>
      </c>
      <c r="G13" s="36"/>
      <c r="H13" s="35">
        <v>6234.08</v>
      </c>
      <c r="I13" s="36"/>
      <c r="J13" s="35">
        <v>20321.21</v>
      </c>
      <c r="K13" s="36"/>
      <c r="L13" s="35"/>
      <c r="M13" s="35">
        <v>6952.76</v>
      </c>
      <c r="N13" s="35"/>
      <c r="O13" s="35">
        <v>11452.27</v>
      </c>
      <c r="P13" s="35"/>
      <c r="Q13" s="35"/>
      <c r="R13" s="35">
        <v>6164.35</v>
      </c>
      <c r="S13" s="35"/>
      <c r="T13" s="35">
        <v>14562.82</v>
      </c>
      <c r="U13" s="35"/>
      <c r="V13" s="35"/>
      <c r="W13" s="35"/>
      <c r="X13" s="35">
        <v>14244.41</v>
      </c>
      <c r="Y13" s="35"/>
      <c r="Z13" s="35"/>
      <c r="AA13" s="35"/>
      <c r="AB13" s="35"/>
      <c r="AC13" s="35"/>
      <c r="AD13" s="37">
        <v>28621.66</v>
      </c>
    </row>
    <row r="14" spans="4:30" ht="15.75" thickBot="1" x14ac:dyDescent="0.3">
      <c r="D14" s="77" t="s">
        <v>79</v>
      </c>
      <c r="E14" s="78"/>
      <c r="F14" s="38">
        <v>3095.35</v>
      </c>
      <c r="G14" s="39">
        <f>_xlfn.FORECAST.LINEAR(G12,F13:H13,F12:H12)</f>
        <v>4664.7149999999965</v>
      </c>
      <c r="H14" s="38">
        <v>6234.08</v>
      </c>
      <c r="I14" s="39">
        <f>_xlfn.FORECAST.LINEAR(I12,H13:J13,H12:J12)</f>
        <v>13277.64499999999</v>
      </c>
      <c r="J14" s="38">
        <v>20321.21</v>
      </c>
      <c r="K14" s="39">
        <f>_xlfn.FORECAST.LINEAR(K12,J13:M13,J12:M12)</f>
        <v>15865.059999999998</v>
      </c>
      <c r="L14" s="39">
        <f>_xlfn.FORECAST.LINEAR(L12,J13:M13,J12:M12)</f>
        <v>11408.909999999974</v>
      </c>
      <c r="M14" s="38">
        <v>6952.76</v>
      </c>
      <c r="N14" s="39">
        <f>_xlfn.FORECAST.LINEAR(N12,M13:O13,M12:O12)</f>
        <v>9202.5149999999994</v>
      </c>
      <c r="O14" s="38">
        <v>11452.27</v>
      </c>
      <c r="P14" s="39">
        <f>_xlfn.FORECAST.LINEAR(P12,O13:R13,O12:R12)</f>
        <v>9689.6300000000047</v>
      </c>
      <c r="Q14" s="39">
        <f>_xlfn.FORECAST.LINEAR(Q12,O13:R13,O12:R12)</f>
        <v>7926.9900000000052</v>
      </c>
      <c r="R14" s="38">
        <v>6164.35</v>
      </c>
      <c r="S14" s="40">
        <f>_xlfn.FORECAST.LINEAR(S12,R13:T13,R12:T12)</f>
        <v>10363.584999999992</v>
      </c>
      <c r="T14" s="38">
        <v>14562.82</v>
      </c>
      <c r="U14" s="40">
        <f>_xlfn.FORECAST.LINEAR(U12,T13:X13,T12:X12)</f>
        <v>14483.217500000001</v>
      </c>
      <c r="V14" s="40">
        <f>_xlfn.FORECAST.LINEAR(V12,T13:X13,T12:X12)</f>
        <v>14403.615</v>
      </c>
      <c r="W14" s="40">
        <f>_xlfn.FORECAST.LINEAR(W12,T13:X13,T12:X12)</f>
        <v>14324.012500000001</v>
      </c>
      <c r="X14" s="38">
        <v>14244.41</v>
      </c>
      <c r="Y14" s="40">
        <f>_xlfn.FORECAST.LINEAR(Y12,X13:AD13,X12:AD12)</f>
        <v>16640.618333333332</v>
      </c>
      <c r="Z14" s="40">
        <f>_xlfn.FORECAST.LINEAR(Z12,X13:AD13,X12:AD12)</f>
        <v>19036.82666666666</v>
      </c>
      <c r="AA14" s="40">
        <f>_xlfn.FORECAST.LINEAR(AA12,X13:AD13,X12:AD12)</f>
        <v>21433.035000000003</v>
      </c>
      <c r="AB14" s="40">
        <f>_xlfn.FORECAST.LINEAR(AB12,X13:AD13,X12:AD12)</f>
        <v>23829.243333333332</v>
      </c>
      <c r="AC14" s="40">
        <f>_xlfn.FORECAST.LINEAR(AC12,X13:AD13,X12:AD12)</f>
        <v>26225.451666666675</v>
      </c>
      <c r="AD14" s="41">
        <v>28621.66</v>
      </c>
    </row>
    <row r="38" spans="14:14" x14ac:dyDescent="0.25">
      <c r="N38" t="s">
        <v>80</v>
      </c>
    </row>
    <row r="40" spans="14:14" x14ac:dyDescent="0.25">
      <c r="N40" t="s">
        <v>81</v>
      </c>
    </row>
  </sheetData>
  <mergeCells count="4">
    <mergeCell ref="D11:AD11"/>
    <mergeCell ref="D12:E12"/>
    <mergeCell ref="D13:E13"/>
    <mergeCell ref="D14:E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884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Sheet1</vt:lpstr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Dariusz Krawczyk</cp:lastModifiedBy>
  <cp:revision>29</cp:revision>
  <dcterms:created xsi:type="dcterms:W3CDTF">2024-06-24T20:06:42Z</dcterms:created>
  <dcterms:modified xsi:type="dcterms:W3CDTF">2024-09-05T16:11:09Z</dcterms:modified>
  <dc:language>pl-PL</dc:language>
</cp:coreProperties>
</file>