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3D5323-052A-4AA4-8423-613656505CA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ain" sheetId="1" r:id="rId1"/>
    <sheet name="Odpowiedz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2" l="1"/>
  <c r="W2" i="1"/>
  <c r="X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O25" i="1"/>
  <c r="M25" i="1"/>
  <c r="O24" i="1"/>
  <c r="O23" i="1"/>
  <c r="M23" i="1"/>
  <c r="O22" i="1"/>
  <c r="O21" i="1"/>
  <c r="M21" i="1"/>
  <c r="O20" i="1"/>
  <c r="M20" i="1"/>
  <c r="O19" i="1"/>
  <c r="M19" i="1"/>
  <c r="O18" i="1"/>
  <c r="O17" i="1"/>
  <c r="M17" i="1"/>
  <c r="O16" i="1"/>
  <c r="O15" i="1"/>
  <c r="M15" i="1"/>
  <c r="O14" i="1"/>
  <c r="M14" i="1"/>
  <c r="O13" i="1"/>
  <c r="M13" i="1"/>
  <c r="O12" i="1"/>
  <c r="O11" i="1"/>
  <c r="M11" i="1"/>
  <c r="O10" i="1"/>
  <c r="M10" i="1"/>
  <c r="O9" i="1"/>
  <c r="M9" i="1"/>
  <c r="O8" i="1"/>
  <c r="M8" i="1"/>
  <c r="O7" i="1"/>
  <c r="M7" i="1"/>
  <c r="O6" i="1"/>
  <c r="M6" i="1"/>
  <c r="O5" i="1"/>
  <c r="O4" i="1"/>
  <c r="O3" i="1"/>
  <c r="O2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C2" i="2"/>
  <c r="C1" i="2"/>
  <c r="F3" i="1"/>
  <c r="F2" i="1"/>
  <c r="G2" i="1" s="1"/>
  <c r="D3" i="1" s="1"/>
  <c r="D2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W30" i="1" l="1"/>
  <c r="Z2" i="1"/>
  <c r="AB2" i="1" s="1"/>
  <c r="P2" i="1"/>
  <c r="R2" i="1" s="1"/>
  <c r="G3" i="1"/>
  <c r="D4" i="1" s="1"/>
  <c r="F4" i="1" s="1"/>
  <c r="AA2" i="1" l="1"/>
  <c r="X3" i="1" s="1"/>
  <c r="Z3" i="1" s="1"/>
  <c r="AB3" i="1" s="1"/>
  <c r="Q2" i="1"/>
  <c r="N3" i="1" s="1"/>
  <c r="G4" i="1"/>
  <c r="D5" i="1" s="1"/>
  <c r="F5" i="1" s="1"/>
  <c r="AA3" i="1" l="1"/>
  <c r="X4" i="1" s="1"/>
  <c r="P3" i="1"/>
  <c r="R3" i="1" s="1"/>
  <c r="Q3" i="1"/>
  <c r="N4" i="1" s="1"/>
  <c r="G5" i="1"/>
  <c r="D6" i="1" s="1"/>
  <c r="F6" i="1" s="1"/>
  <c r="Z4" i="1" l="1"/>
  <c r="AB4" i="1" s="1"/>
  <c r="P4" i="1"/>
  <c r="R4" i="1" s="1"/>
  <c r="G6" i="1"/>
  <c r="D7" i="1" s="1"/>
  <c r="AA4" i="1" l="1"/>
  <c r="X5" i="1" s="1"/>
  <c r="Q4" i="1"/>
  <c r="N5" i="1" s="1"/>
  <c r="F7" i="1"/>
  <c r="G7" i="1" s="1"/>
  <c r="D8" i="1" s="1"/>
  <c r="Z5" i="1" l="1"/>
  <c r="AB5" i="1" s="1"/>
  <c r="P5" i="1"/>
  <c r="R5" i="1" s="1"/>
  <c r="F8" i="1"/>
  <c r="G8" i="1"/>
  <c r="D9" i="1" s="1"/>
  <c r="F9" i="1" s="1"/>
  <c r="G9" i="1" s="1"/>
  <c r="D10" i="1" s="1"/>
  <c r="F10" i="1" s="1"/>
  <c r="AA5" i="1" l="1"/>
  <c r="X6" i="1" s="1"/>
  <c r="Z6" i="1" s="1"/>
  <c r="AB6" i="1" s="1"/>
  <c r="Q5" i="1"/>
  <c r="N6" i="1" s="1"/>
  <c r="G10" i="1"/>
  <c r="D11" i="1" s="1"/>
  <c r="F11" i="1" s="1"/>
  <c r="AA6" i="1" l="1"/>
  <c r="X7" i="1" s="1"/>
  <c r="Z7" i="1" s="1"/>
  <c r="AB7" i="1" s="1"/>
  <c r="P6" i="1"/>
  <c r="R6" i="1" s="1"/>
  <c r="Q6" i="1"/>
  <c r="N7" i="1" s="1"/>
  <c r="G11" i="1"/>
  <c r="D12" i="1" s="1"/>
  <c r="F12" i="1" s="1"/>
  <c r="AA7" i="1" l="1"/>
  <c r="X8" i="1" s="1"/>
  <c r="P7" i="1"/>
  <c r="R7" i="1" s="1"/>
  <c r="G12" i="1"/>
  <c r="D13" i="1" s="1"/>
  <c r="F13" i="1" s="1"/>
  <c r="Z8" i="1" l="1"/>
  <c r="AB8" i="1" s="1"/>
  <c r="Q7" i="1"/>
  <c r="N8" i="1" s="1"/>
  <c r="G13" i="1"/>
  <c r="D14" i="1" s="1"/>
  <c r="F14" i="1" s="1"/>
  <c r="AA8" i="1" l="1"/>
  <c r="X9" i="1" s="1"/>
  <c r="Z9" i="1" s="1"/>
  <c r="AB9" i="1" s="1"/>
  <c r="P8" i="1"/>
  <c r="R8" i="1" s="1"/>
  <c r="Q8" i="1"/>
  <c r="N9" i="1" s="1"/>
  <c r="G14" i="1"/>
  <c r="D15" i="1" s="1"/>
  <c r="F15" i="1" s="1"/>
  <c r="AA9" i="1" l="1"/>
  <c r="X10" i="1" s="1"/>
  <c r="P9" i="1"/>
  <c r="R9" i="1" s="1"/>
  <c r="G15" i="1"/>
  <c r="D16" i="1" s="1"/>
  <c r="F16" i="1" s="1"/>
  <c r="Z10" i="1" l="1"/>
  <c r="AB10" i="1" s="1"/>
  <c r="Q9" i="1"/>
  <c r="N10" i="1" s="1"/>
  <c r="G16" i="1"/>
  <c r="D17" i="1" s="1"/>
  <c r="F17" i="1" s="1"/>
  <c r="AA10" i="1" l="1"/>
  <c r="X11" i="1" s="1"/>
  <c r="Z11" i="1" s="1"/>
  <c r="AB11" i="1" s="1"/>
  <c r="P10" i="1"/>
  <c r="R10" i="1" s="1"/>
  <c r="Q10" i="1"/>
  <c r="N11" i="1" s="1"/>
  <c r="G17" i="1"/>
  <c r="D18" i="1" s="1"/>
  <c r="F18" i="1" s="1"/>
  <c r="AA11" i="1" l="1"/>
  <c r="X12" i="1" s="1"/>
  <c r="P11" i="1"/>
  <c r="R11" i="1" s="1"/>
  <c r="G18" i="1"/>
  <c r="D19" i="1" s="1"/>
  <c r="F19" i="1" s="1"/>
  <c r="Z12" i="1" l="1"/>
  <c r="AB12" i="1" s="1"/>
  <c r="Q11" i="1"/>
  <c r="N12" i="1" s="1"/>
  <c r="G19" i="1"/>
  <c r="D20" i="1" s="1"/>
  <c r="F20" i="1" s="1"/>
  <c r="AA12" i="1" l="1"/>
  <c r="X13" i="1" s="1"/>
  <c r="Z13" i="1" s="1"/>
  <c r="AB13" i="1" s="1"/>
  <c r="P12" i="1"/>
  <c r="R12" i="1" s="1"/>
  <c r="G20" i="1"/>
  <c r="D21" i="1" s="1"/>
  <c r="F21" i="1" s="1"/>
  <c r="AA13" i="1" l="1"/>
  <c r="X14" i="1" s="1"/>
  <c r="Q12" i="1"/>
  <c r="N13" i="1" s="1"/>
  <c r="G21" i="1"/>
  <c r="D22" i="1" s="1"/>
  <c r="F22" i="1" s="1"/>
  <c r="Z14" i="1" l="1"/>
  <c r="AB14" i="1" s="1"/>
  <c r="P13" i="1"/>
  <c r="R13" i="1" s="1"/>
  <c r="G22" i="1"/>
  <c r="D23" i="1" s="1"/>
  <c r="F23" i="1" s="1"/>
  <c r="AA14" i="1" l="1"/>
  <c r="X15" i="1" s="1"/>
  <c r="Z15" i="1" s="1"/>
  <c r="Q13" i="1"/>
  <c r="N14" i="1" s="1"/>
  <c r="G23" i="1"/>
  <c r="D24" i="1" s="1"/>
  <c r="F24" i="1" s="1"/>
  <c r="AB15" i="1" l="1"/>
  <c r="AA15" i="1"/>
  <c r="X16" i="1" s="1"/>
  <c r="Z16" i="1" s="1"/>
  <c r="AB16" i="1" s="1"/>
  <c r="P14" i="1"/>
  <c r="R14" i="1" s="1"/>
  <c r="G24" i="1"/>
  <c r="D25" i="1" s="1"/>
  <c r="F25" i="1" s="1"/>
  <c r="AA16" i="1" l="1"/>
  <c r="X17" i="1" s="1"/>
  <c r="Z17" i="1" s="1"/>
  <c r="AB17" i="1" s="1"/>
  <c r="Q14" i="1"/>
  <c r="N15" i="1" s="1"/>
  <c r="G25" i="1"/>
  <c r="AA17" i="1" l="1"/>
  <c r="X18" i="1" s="1"/>
  <c r="Z18" i="1" s="1"/>
  <c r="AB18" i="1" s="1"/>
  <c r="P15" i="1"/>
  <c r="R15" i="1" s="1"/>
  <c r="AA18" i="1" l="1"/>
  <c r="X19" i="1" s="1"/>
  <c r="Z19" i="1" s="1"/>
  <c r="AB19" i="1" s="1"/>
  <c r="Q15" i="1"/>
  <c r="N16" i="1" s="1"/>
  <c r="AA19" i="1" l="1"/>
  <c r="X20" i="1" s="1"/>
  <c r="Z20" i="1" s="1"/>
  <c r="AB20" i="1" s="1"/>
  <c r="P16" i="1"/>
  <c r="R16" i="1" s="1"/>
  <c r="AA20" i="1" l="1"/>
  <c r="X21" i="1" s="1"/>
  <c r="Z21" i="1" s="1"/>
  <c r="AB21" i="1" s="1"/>
  <c r="Q16" i="1"/>
  <c r="N17" i="1" s="1"/>
  <c r="AA21" i="1" l="1"/>
  <c r="X22" i="1" s="1"/>
  <c r="P17" i="1"/>
  <c r="R17" i="1" s="1"/>
  <c r="Z22" i="1" l="1"/>
  <c r="AB22" i="1" s="1"/>
  <c r="Q17" i="1"/>
  <c r="N18" i="1" s="1"/>
  <c r="AA22" i="1" l="1"/>
  <c r="X23" i="1" s="1"/>
  <c r="Z23" i="1" s="1"/>
  <c r="AB23" i="1" s="1"/>
  <c r="P18" i="1"/>
  <c r="R18" i="1" s="1"/>
  <c r="AA23" i="1" l="1"/>
  <c r="X24" i="1" s="1"/>
  <c r="Q18" i="1"/>
  <c r="N19" i="1" s="1"/>
  <c r="Z24" i="1" l="1"/>
  <c r="AB24" i="1" s="1"/>
  <c r="P19" i="1"/>
  <c r="R19" i="1" s="1"/>
  <c r="AA24" i="1" l="1"/>
  <c r="X25" i="1" s="1"/>
  <c r="Z25" i="1" s="1"/>
  <c r="AB25" i="1" s="1"/>
  <c r="Q19" i="1"/>
  <c r="N20" i="1" s="1"/>
  <c r="AA25" i="1" l="1"/>
  <c r="P20" i="1"/>
  <c r="R20" i="1" s="1"/>
  <c r="Q20" i="1" l="1"/>
  <c r="N21" i="1" s="1"/>
  <c r="P21" i="1" l="1"/>
  <c r="R21" i="1" s="1"/>
  <c r="Q21" i="1" l="1"/>
  <c r="N22" i="1" s="1"/>
  <c r="P22" i="1" l="1"/>
  <c r="R22" i="1" s="1"/>
  <c r="Q22" i="1" l="1"/>
  <c r="N23" i="1" s="1"/>
  <c r="P23" i="1"/>
  <c r="R23" i="1" s="1"/>
  <c r="Q23" i="1" l="1"/>
  <c r="N24" i="1" s="1"/>
  <c r="P24" i="1" l="1"/>
  <c r="R24" i="1" s="1"/>
  <c r="Q24" i="1" l="1"/>
  <c r="N25" i="1" s="1"/>
  <c r="P25" i="1"/>
  <c r="R25" i="1" s="1"/>
  <c r="Q25" i="1" l="1"/>
</calcChain>
</file>

<file path=xl/sharedStrings.xml><?xml version="1.0" encoding="utf-8"?>
<sst xmlns="http://schemas.openxmlformats.org/spreadsheetml/2006/main" count="35" uniqueCount="19">
  <si>
    <t>Nr Dnia</t>
  </si>
  <si>
    <t>Data</t>
  </si>
  <si>
    <t>Zainteresowanie</t>
  </si>
  <si>
    <t>Dostawa</t>
  </si>
  <si>
    <t>Na placu rano</t>
  </si>
  <si>
    <t>Sprzedane</t>
  </si>
  <si>
    <t>Na placu wieczor</t>
  </si>
  <si>
    <t>a)</t>
  </si>
  <si>
    <t>Sprzedanych</t>
  </si>
  <si>
    <t>Zostanie 24 gru</t>
  </si>
  <si>
    <t>b)</t>
  </si>
  <si>
    <t>mniej L?</t>
  </si>
  <si>
    <t>c)</t>
  </si>
  <si>
    <t>11 dnia</t>
  </si>
  <si>
    <t>d)</t>
  </si>
  <si>
    <t>17 dostaw</t>
  </si>
  <si>
    <t>Dostarczana</t>
  </si>
  <si>
    <t>Przywiezionych</t>
  </si>
  <si>
    <t xml:space="preserve">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</si>
</sst>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Choinki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Main!$D$1</c:f>
              <c:strCache>
                <c:ptCount val="1"/>
                <c:pt idx="0">
                  <c:v>Na placu rano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Main!$B$2:$B$25</c:f>
              <c:numCache>
                <c:formatCode>d\-mmm</c:formatCode>
                <c:ptCount val="24"/>
                <c:pt idx="0">
                  <c:v>43800</c:v>
                </c:pt>
                <c:pt idx="1">
                  <c:v>43801</c:v>
                </c:pt>
                <c:pt idx="2">
                  <c:v>43802</c:v>
                </c:pt>
                <c:pt idx="3">
                  <c:v>43803</c:v>
                </c:pt>
                <c:pt idx="4">
                  <c:v>43804</c:v>
                </c:pt>
                <c:pt idx="5">
                  <c:v>43805</c:v>
                </c:pt>
                <c:pt idx="6">
                  <c:v>43806</c:v>
                </c:pt>
                <c:pt idx="7">
                  <c:v>43807</c:v>
                </c:pt>
                <c:pt idx="8">
                  <c:v>43808</c:v>
                </c:pt>
                <c:pt idx="9">
                  <c:v>43809</c:v>
                </c:pt>
                <c:pt idx="10">
                  <c:v>43810</c:v>
                </c:pt>
                <c:pt idx="11">
                  <c:v>43811</c:v>
                </c:pt>
                <c:pt idx="12">
                  <c:v>43812</c:v>
                </c:pt>
                <c:pt idx="13">
                  <c:v>43813</c:v>
                </c:pt>
                <c:pt idx="14">
                  <c:v>43814</c:v>
                </c:pt>
                <c:pt idx="15">
                  <c:v>43815</c:v>
                </c:pt>
                <c:pt idx="16">
                  <c:v>43816</c:v>
                </c:pt>
                <c:pt idx="17">
                  <c:v>43817</c:v>
                </c:pt>
                <c:pt idx="18">
                  <c:v>43818</c:v>
                </c:pt>
                <c:pt idx="19">
                  <c:v>43819</c:v>
                </c:pt>
                <c:pt idx="20">
                  <c:v>43820</c:v>
                </c:pt>
                <c:pt idx="21">
                  <c:v>43821</c:v>
                </c:pt>
                <c:pt idx="22">
                  <c:v>43822</c:v>
                </c:pt>
                <c:pt idx="23">
                  <c:v>43823</c:v>
                </c:pt>
              </c:numCache>
            </c:numRef>
          </c:cat>
          <c:val>
            <c:numRef>
              <c:f>Main!$D$2:$D$25</c:f>
              <c:numCache>
                <c:formatCode>General</c:formatCode>
                <c:ptCount val="24"/>
                <c:pt idx="0">
                  <c:v>50</c:v>
                </c:pt>
                <c:pt idx="1">
                  <c:v>42</c:v>
                </c:pt>
                <c:pt idx="2">
                  <c:v>30</c:v>
                </c:pt>
                <c:pt idx="3">
                  <c:v>64</c:v>
                </c:pt>
                <c:pt idx="4">
                  <c:v>45</c:v>
                </c:pt>
                <c:pt idx="5">
                  <c:v>73</c:v>
                </c:pt>
                <c:pt idx="6">
                  <c:v>48</c:v>
                </c:pt>
                <c:pt idx="7">
                  <c:v>70</c:v>
                </c:pt>
                <c:pt idx="8">
                  <c:v>40</c:v>
                </c:pt>
                <c:pt idx="9">
                  <c:v>58</c:v>
                </c:pt>
                <c:pt idx="10">
                  <c:v>23</c:v>
                </c:pt>
                <c:pt idx="11">
                  <c:v>53</c:v>
                </c:pt>
                <c:pt idx="12">
                  <c:v>15</c:v>
                </c:pt>
                <c:pt idx="13">
                  <c:v>52</c:v>
                </c:pt>
                <c:pt idx="14">
                  <c:v>11</c:v>
                </c:pt>
                <c:pt idx="15">
                  <c:v>52</c:v>
                </c:pt>
                <c:pt idx="16">
                  <c:v>9</c:v>
                </c:pt>
                <c:pt idx="17">
                  <c:v>51</c:v>
                </c:pt>
                <c:pt idx="18">
                  <c:v>7</c:v>
                </c:pt>
                <c:pt idx="19">
                  <c:v>51</c:v>
                </c:pt>
                <c:pt idx="20">
                  <c:v>6</c:v>
                </c:pt>
                <c:pt idx="21">
                  <c:v>51</c:v>
                </c:pt>
                <c:pt idx="22">
                  <c:v>7</c:v>
                </c:pt>
                <c:pt idx="2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2-407D-A743-A35902B5BC82}"/>
            </c:ext>
          </c:extLst>
        </c:ser>
        <c:ser>
          <c:idx val="1"/>
          <c:order val="1"/>
          <c:tx>
            <c:strRef>
              <c:f>Main!$F$1</c:f>
              <c:strCache>
                <c:ptCount val="1"/>
                <c:pt idx="0">
                  <c:v>Sprzedane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Main!$B$2:$B$25</c:f>
              <c:numCache>
                <c:formatCode>d\-mmm</c:formatCode>
                <c:ptCount val="24"/>
                <c:pt idx="0">
                  <c:v>43800</c:v>
                </c:pt>
                <c:pt idx="1">
                  <c:v>43801</c:v>
                </c:pt>
                <c:pt idx="2">
                  <c:v>43802</c:v>
                </c:pt>
                <c:pt idx="3">
                  <c:v>43803</c:v>
                </c:pt>
                <c:pt idx="4">
                  <c:v>43804</c:v>
                </c:pt>
                <c:pt idx="5">
                  <c:v>43805</c:v>
                </c:pt>
                <c:pt idx="6">
                  <c:v>43806</c:v>
                </c:pt>
                <c:pt idx="7">
                  <c:v>43807</c:v>
                </c:pt>
                <c:pt idx="8">
                  <c:v>43808</c:v>
                </c:pt>
                <c:pt idx="9">
                  <c:v>43809</c:v>
                </c:pt>
                <c:pt idx="10">
                  <c:v>43810</c:v>
                </c:pt>
                <c:pt idx="11">
                  <c:v>43811</c:v>
                </c:pt>
                <c:pt idx="12">
                  <c:v>43812</c:v>
                </c:pt>
                <c:pt idx="13">
                  <c:v>43813</c:v>
                </c:pt>
                <c:pt idx="14">
                  <c:v>43814</c:v>
                </c:pt>
                <c:pt idx="15">
                  <c:v>43815</c:v>
                </c:pt>
                <c:pt idx="16">
                  <c:v>43816</c:v>
                </c:pt>
                <c:pt idx="17">
                  <c:v>43817</c:v>
                </c:pt>
                <c:pt idx="18">
                  <c:v>43818</c:v>
                </c:pt>
                <c:pt idx="19">
                  <c:v>43819</c:v>
                </c:pt>
                <c:pt idx="20">
                  <c:v>43820</c:v>
                </c:pt>
                <c:pt idx="21">
                  <c:v>43821</c:v>
                </c:pt>
                <c:pt idx="22">
                  <c:v>43822</c:v>
                </c:pt>
                <c:pt idx="23">
                  <c:v>43823</c:v>
                </c:pt>
              </c:numCache>
            </c:numRef>
          </c:cat>
          <c:val>
            <c:numRef>
              <c:f>Main!$F$2:$F$25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2-407D-A743-A35902B5B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915400"/>
        <c:axId val="457910480"/>
      </c:barChart>
      <c:dateAx>
        <c:axId val="45791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7910480"/>
        <c:crosses val="autoZero"/>
        <c:auto val="1"/>
        <c:lblOffset val="100"/>
        <c:baseTimeUnit val="days"/>
      </c:dateAx>
      <c:valAx>
        <c:axId val="4579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791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7</xdr:col>
      <xdr:colOff>247650</xdr:colOff>
      <xdr:row>20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B9FB229-A529-4E8B-990C-B6D4C8351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opLeftCell="E1" workbookViewId="0">
      <selection activeCell="V31" sqref="V31"/>
    </sheetView>
  </sheetViews>
  <sheetFormatPr defaultRowHeight="15" x14ac:dyDescent="0.25"/>
  <cols>
    <col min="3" max="3" width="15.85546875" customWidth="1"/>
    <col min="4" max="4" width="14.7109375" customWidth="1"/>
    <col min="5" max="5" width="15.7109375" customWidth="1"/>
    <col min="6" max="6" width="13" customWidth="1"/>
    <col min="7" max="7" width="16" customWidth="1"/>
    <col min="10" max="10" width="14.85546875" customWidth="1"/>
    <col min="11" max="11" width="10.85546875" customWidth="1"/>
    <col min="12" max="12" width="13.140625" customWidth="1"/>
    <col min="13" max="13" width="11.5703125" customWidth="1"/>
    <col min="21" max="21" width="8.85546875" customWidth="1"/>
    <col min="22" max="22" width="13.140625" customWidth="1"/>
    <col min="24" max="24" width="13.28515625" customWidth="1"/>
    <col min="27" max="27" width="16.5703125" customWidth="1"/>
  </cols>
  <sheetData>
    <row r="1" spans="1:2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11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6</v>
      </c>
      <c r="R1" t="s">
        <v>11</v>
      </c>
      <c r="U1" t="s">
        <v>0</v>
      </c>
      <c r="V1" t="s">
        <v>1</v>
      </c>
      <c r="W1" t="s">
        <v>3</v>
      </c>
      <c r="X1" t="s">
        <v>4</v>
      </c>
      <c r="Y1" t="s">
        <v>2</v>
      </c>
      <c r="Z1" t="s">
        <v>5</v>
      </c>
      <c r="AA1" t="s">
        <v>6</v>
      </c>
      <c r="AB1" t="s">
        <v>11</v>
      </c>
    </row>
    <row r="2" spans="1:28" x14ac:dyDescent="0.25">
      <c r="A2">
        <v>1</v>
      </c>
      <c r="B2" s="1">
        <v>43800</v>
      </c>
      <c r="C2">
        <v>50</v>
      </c>
      <c r="D2">
        <f>C2</f>
        <v>50</v>
      </c>
      <c r="E2">
        <f>INT(((-1)*A2*A2+40*A2+50)/10)</f>
        <v>8</v>
      </c>
      <c r="F2">
        <f>IF(D2 &gt;= E2,E2,INT(0.9 * D2))</f>
        <v>8</v>
      </c>
      <c r="G2">
        <f>D2 - F2</f>
        <v>42</v>
      </c>
      <c r="H2" t="str">
        <f>IF(E2 &lt;&gt; F2,"TAK","NIE")</f>
        <v>NIE</v>
      </c>
      <c r="K2">
        <v>1</v>
      </c>
      <c r="L2" s="1">
        <v>43800</v>
      </c>
      <c r="M2">
        <v>50</v>
      </c>
      <c r="N2">
        <f>M2</f>
        <v>50</v>
      </c>
      <c r="O2">
        <f>INT(((-1)*K2*K2+40*K2+50)/10)</f>
        <v>8</v>
      </c>
      <c r="P2">
        <f>IF(N2 &gt;= O2,O2,INT(0.9 * N2))</f>
        <v>8</v>
      </c>
      <c r="Q2">
        <f>N2 - P2</f>
        <v>42</v>
      </c>
      <c r="R2" t="str">
        <f>IF(O2 &lt;&gt; P2,"TAK","NIE")</f>
        <v>NIE</v>
      </c>
      <c r="U2">
        <v>1</v>
      </c>
      <c r="V2" s="1">
        <v>43800</v>
      </c>
      <c r="W2">
        <f>$V$30</f>
        <v>35</v>
      </c>
      <c r="X2">
        <f>W2</f>
        <v>35</v>
      </c>
      <c r="Y2">
        <f>INT(((-1)*U2*U2+40*U2+50)/10)</f>
        <v>8</v>
      </c>
      <c r="Z2">
        <f>IF(X2 &gt;= Y2,Y2,INT(0.9 * X2))</f>
        <v>8</v>
      </c>
      <c r="AA2">
        <f>X2 - Z2</f>
        <v>27</v>
      </c>
      <c r="AB2" t="str">
        <f>IF(Y2 &lt;&gt; Z2,"TAK","NIE")</f>
        <v>NIE</v>
      </c>
    </row>
    <row r="3" spans="1:28" x14ac:dyDescent="0.25">
      <c r="A3">
        <v>2</v>
      </c>
      <c r="B3" s="1">
        <v>43801</v>
      </c>
      <c r="C3">
        <v>0</v>
      </c>
      <c r="D3">
        <f>G2+C3</f>
        <v>42</v>
      </c>
      <c r="E3">
        <f>INT(((-1)*A3*A3+40*A3+50)/10)</f>
        <v>12</v>
      </c>
      <c r="F3">
        <f t="shared" ref="F3:F25" si="0">IF(D3 &gt;= E3,E3,INT(0.9 * D3))</f>
        <v>12</v>
      </c>
      <c r="G3">
        <f t="shared" ref="G3:G25" si="1">D3 - F3</f>
        <v>30</v>
      </c>
      <c r="H3" t="str">
        <f t="shared" ref="H3:H25" si="2">IF(E3 &lt;&gt; F3,"TAK","NIE")</f>
        <v>NIE</v>
      </c>
      <c r="K3">
        <v>2</v>
      </c>
      <c r="L3" s="1">
        <v>43801</v>
      </c>
      <c r="M3">
        <v>0</v>
      </c>
      <c r="N3">
        <f>Q2+M3</f>
        <v>42</v>
      </c>
      <c r="O3">
        <f>INT(((-1)*K3*K3+40*K3+50)/10)</f>
        <v>12</v>
      </c>
      <c r="P3">
        <f t="shared" ref="P3:P25" si="3">IF(N3 &gt;= O3,O3,INT(0.9 * N3))</f>
        <v>12</v>
      </c>
      <c r="Q3">
        <f t="shared" ref="Q3:Q25" si="4">N3 - P3</f>
        <v>30</v>
      </c>
      <c r="R3" t="str">
        <f t="shared" ref="R3:R25" si="5">IF(O3 &lt;&gt; P3,"TAK","NIE")</f>
        <v>NIE</v>
      </c>
      <c r="U3">
        <v>2</v>
      </c>
      <c r="V3" s="1">
        <v>43801</v>
      </c>
      <c r="W3">
        <f t="shared" ref="W3:W25" si="6">$V$30</f>
        <v>35</v>
      </c>
      <c r="X3">
        <f>AA2+W3</f>
        <v>62</v>
      </c>
      <c r="Y3">
        <f>INT(((-1)*U3*U3+40*U3+50)/10)</f>
        <v>12</v>
      </c>
      <c r="Z3">
        <f t="shared" ref="Z3:Z25" si="7">IF(X3 &gt;= Y3,Y3,INT(0.9 * X3))</f>
        <v>12</v>
      </c>
      <c r="AA3">
        <f t="shared" ref="AA3:AA25" si="8">X3 - Z3</f>
        <v>50</v>
      </c>
      <c r="AB3" t="str">
        <f t="shared" ref="AB3:AB25" si="9">IF(Y3 &lt;&gt; Z3,"TAK","NIE")</f>
        <v>NIE</v>
      </c>
    </row>
    <row r="4" spans="1:28" x14ac:dyDescent="0.25">
      <c r="A4">
        <v>3</v>
      </c>
      <c r="B4" s="1">
        <v>43802</v>
      </c>
      <c r="C4">
        <v>0</v>
      </c>
      <c r="D4">
        <f t="shared" ref="D4:D25" si="10">G3+C4</f>
        <v>30</v>
      </c>
      <c r="E4">
        <f>INT(((-1)*A4*A4+40*A4+50)/10)</f>
        <v>16</v>
      </c>
      <c r="F4">
        <f t="shared" si="0"/>
        <v>16</v>
      </c>
      <c r="G4">
        <f t="shared" si="1"/>
        <v>14</v>
      </c>
      <c r="H4" t="str">
        <f t="shared" si="2"/>
        <v>NIE</v>
      </c>
      <c r="K4">
        <v>3</v>
      </c>
      <c r="L4" s="1">
        <v>43802</v>
      </c>
      <c r="M4">
        <v>0</v>
      </c>
      <c r="N4">
        <f t="shared" ref="N4:N25" si="11">Q3+M4</f>
        <v>30</v>
      </c>
      <c r="O4">
        <f>INT(((-1)*K4*K4+40*K4+50)/10)</f>
        <v>16</v>
      </c>
      <c r="P4">
        <f t="shared" si="3"/>
        <v>16</v>
      </c>
      <c r="Q4">
        <f t="shared" si="4"/>
        <v>14</v>
      </c>
      <c r="R4" t="str">
        <f t="shared" si="5"/>
        <v>NIE</v>
      </c>
      <c r="U4">
        <v>3</v>
      </c>
      <c r="V4" s="1">
        <v>43802</v>
      </c>
      <c r="W4">
        <f t="shared" si="6"/>
        <v>35</v>
      </c>
      <c r="X4">
        <f t="shared" ref="X4:X25" si="12">AA3+W4</f>
        <v>85</v>
      </c>
      <c r="Y4">
        <f>INT(((-1)*U4*U4+40*U4+50)/10)</f>
        <v>16</v>
      </c>
      <c r="Z4">
        <f t="shared" si="7"/>
        <v>16</v>
      </c>
      <c r="AA4">
        <f t="shared" si="8"/>
        <v>69</v>
      </c>
      <c r="AB4" t="str">
        <f t="shared" si="9"/>
        <v>NIE</v>
      </c>
    </row>
    <row r="5" spans="1:28" x14ac:dyDescent="0.25">
      <c r="A5">
        <v>4</v>
      </c>
      <c r="B5" s="1">
        <v>43803</v>
      </c>
      <c r="C5">
        <v>50</v>
      </c>
      <c r="D5">
        <f t="shared" si="10"/>
        <v>64</v>
      </c>
      <c r="E5">
        <f>INT(((-1)*A5*A5+40*A5+50)/10)</f>
        <v>19</v>
      </c>
      <c r="F5">
        <f t="shared" si="0"/>
        <v>19</v>
      </c>
      <c r="G5">
        <f t="shared" si="1"/>
        <v>45</v>
      </c>
      <c r="H5" t="str">
        <f t="shared" si="2"/>
        <v>NIE</v>
      </c>
      <c r="K5">
        <v>4</v>
      </c>
      <c r="L5" s="1">
        <v>43803</v>
      </c>
      <c r="M5">
        <v>50</v>
      </c>
      <c r="N5">
        <f t="shared" si="11"/>
        <v>64</v>
      </c>
      <c r="O5">
        <f>INT(((-1)*K5*K5+40*K5+50)/10)</f>
        <v>19</v>
      </c>
      <c r="P5">
        <f t="shared" si="3"/>
        <v>19</v>
      </c>
      <c r="Q5">
        <f t="shared" si="4"/>
        <v>45</v>
      </c>
      <c r="R5" t="str">
        <f t="shared" si="5"/>
        <v>NIE</v>
      </c>
      <c r="U5">
        <v>4</v>
      </c>
      <c r="V5" s="1">
        <v>43803</v>
      </c>
      <c r="W5">
        <f t="shared" si="6"/>
        <v>35</v>
      </c>
      <c r="X5">
        <f t="shared" si="12"/>
        <v>104</v>
      </c>
      <c r="Y5">
        <f>INT(((-1)*U5*U5+40*U5+50)/10)</f>
        <v>19</v>
      </c>
      <c r="Z5">
        <f t="shared" si="7"/>
        <v>19</v>
      </c>
      <c r="AA5">
        <f t="shared" si="8"/>
        <v>85</v>
      </c>
      <c r="AB5" t="str">
        <f t="shared" si="9"/>
        <v>NIE</v>
      </c>
    </row>
    <row r="6" spans="1:28" x14ac:dyDescent="0.25">
      <c r="A6">
        <v>5</v>
      </c>
      <c r="B6" s="1">
        <v>43804</v>
      </c>
      <c r="C6">
        <f>IF(MOD(A6,2) = 0,50,0)</f>
        <v>0</v>
      </c>
      <c r="D6">
        <f t="shared" si="10"/>
        <v>45</v>
      </c>
      <c r="E6">
        <f>INT(((-1)*A6*A6+40*A6+50)/10)</f>
        <v>22</v>
      </c>
      <c r="F6">
        <f t="shared" si="0"/>
        <v>22</v>
      </c>
      <c r="G6">
        <f t="shared" si="1"/>
        <v>23</v>
      </c>
      <c r="H6" t="str">
        <f t="shared" si="2"/>
        <v>NIE</v>
      </c>
      <c r="K6">
        <v>5</v>
      </c>
      <c r="L6" s="1">
        <v>43804</v>
      </c>
      <c r="M6">
        <f>IF(MOD(K6,2) = 0,50,0)</f>
        <v>0</v>
      </c>
      <c r="N6">
        <f t="shared" si="11"/>
        <v>45</v>
      </c>
      <c r="O6">
        <f>INT(((-1)*K6*K6+40*K6+50)/10)</f>
        <v>22</v>
      </c>
      <c r="P6">
        <f t="shared" si="3"/>
        <v>22</v>
      </c>
      <c r="Q6">
        <f t="shared" si="4"/>
        <v>23</v>
      </c>
      <c r="R6" t="str">
        <f t="shared" si="5"/>
        <v>NIE</v>
      </c>
      <c r="U6">
        <v>5</v>
      </c>
      <c r="V6" s="1">
        <v>43804</v>
      </c>
      <c r="W6">
        <f t="shared" si="6"/>
        <v>35</v>
      </c>
      <c r="X6">
        <f t="shared" si="12"/>
        <v>120</v>
      </c>
      <c r="Y6">
        <f>INT(((-1)*U6*U6+40*U6+50)/10)</f>
        <v>22</v>
      </c>
      <c r="Z6">
        <f t="shared" si="7"/>
        <v>22</v>
      </c>
      <c r="AA6">
        <f t="shared" si="8"/>
        <v>98</v>
      </c>
      <c r="AB6" t="str">
        <f t="shared" si="9"/>
        <v>NIE</v>
      </c>
    </row>
    <row r="7" spans="1:28" x14ac:dyDescent="0.25">
      <c r="A7">
        <v>6</v>
      </c>
      <c r="B7" s="1">
        <v>43805</v>
      </c>
      <c r="C7">
        <f t="shared" ref="C7:C25" si="13">IF(MOD(A7,2) = 0,50,0)</f>
        <v>50</v>
      </c>
      <c r="D7">
        <f t="shared" si="10"/>
        <v>73</v>
      </c>
      <c r="E7">
        <f>INT(((-1)*A7*A7+40*A7+50)/10)</f>
        <v>25</v>
      </c>
      <c r="F7">
        <f t="shared" si="0"/>
        <v>25</v>
      </c>
      <c r="G7">
        <f t="shared" si="1"/>
        <v>48</v>
      </c>
      <c r="H7" t="str">
        <f t="shared" si="2"/>
        <v>NIE</v>
      </c>
      <c r="K7">
        <v>6</v>
      </c>
      <c r="L7" s="1">
        <v>43805</v>
      </c>
      <c r="M7">
        <f t="shared" ref="M7:M25" si="14">IF(MOD(K7,2) = 0,50,0)</f>
        <v>50</v>
      </c>
      <c r="N7">
        <f t="shared" si="11"/>
        <v>73</v>
      </c>
      <c r="O7">
        <f>INT(((-1)*K7*K7+40*K7+50)/10)</f>
        <v>25</v>
      </c>
      <c r="P7">
        <f t="shared" si="3"/>
        <v>25</v>
      </c>
      <c r="Q7">
        <f t="shared" si="4"/>
        <v>48</v>
      </c>
      <c r="R7" t="str">
        <f t="shared" si="5"/>
        <v>NIE</v>
      </c>
      <c r="U7">
        <v>6</v>
      </c>
      <c r="V7" s="1">
        <v>43805</v>
      </c>
      <c r="W7">
        <f t="shared" si="6"/>
        <v>35</v>
      </c>
      <c r="X7">
        <f t="shared" si="12"/>
        <v>133</v>
      </c>
      <c r="Y7">
        <f>INT(((-1)*U7*U7+40*U7+50)/10)</f>
        <v>25</v>
      </c>
      <c r="Z7">
        <f t="shared" si="7"/>
        <v>25</v>
      </c>
      <c r="AA7">
        <f t="shared" si="8"/>
        <v>108</v>
      </c>
      <c r="AB7" t="str">
        <f t="shared" si="9"/>
        <v>NIE</v>
      </c>
    </row>
    <row r="8" spans="1:28" x14ac:dyDescent="0.25">
      <c r="A8">
        <v>7</v>
      </c>
      <c r="B8" s="1">
        <v>43806</v>
      </c>
      <c r="C8">
        <f t="shared" si="13"/>
        <v>0</v>
      </c>
      <c r="D8">
        <f t="shared" si="10"/>
        <v>48</v>
      </c>
      <c r="E8">
        <f>INT(((-1)*A8*A8+40*A8+50)/10)</f>
        <v>28</v>
      </c>
      <c r="F8">
        <f t="shared" si="0"/>
        <v>28</v>
      </c>
      <c r="G8">
        <f t="shared" si="1"/>
        <v>20</v>
      </c>
      <c r="H8" t="str">
        <f t="shared" si="2"/>
        <v>NIE</v>
      </c>
      <c r="K8">
        <v>7</v>
      </c>
      <c r="L8" s="1">
        <v>43806</v>
      </c>
      <c r="M8">
        <f t="shared" si="14"/>
        <v>0</v>
      </c>
      <c r="N8">
        <f t="shared" si="11"/>
        <v>48</v>
      </c>
      <c r="O8">
        <f>INT(((-1)*K8*K8+40*K8+50)/10)</f>
        <v>28</v>
      </c>
      <c r="P8">
        <f t="shared" si="3"/>
        <v>28</v>
      </c>
      <c r="Q8">
        <f t="shared" si="4"/>
        <v>20</v>
      </c>
      <c r="R8" t="str">
        <f t="shared" si="5"/>
        <v>NIE</v>
      </c>
      <c r="U8">
        <v>7</v>
      </c>
      <c r="V8" s="1">
        <v>43806</v>
      </c>
      <c r="W8">
        <f t="shared" si="6"/>
        <v>35</v>
      </c>
      <c r="X8">
        <f t="shared" si="12"/>
        <v>143</v>
      </c>
      <c r="Y8">
        <f>INT(((-1)*U8*U8+40*U8+50)/10)</f>
        <v>28</v>
      </c>
      <c r="Z8">
        <f t="shared" si="7"/>
        <v>28</v>
      </c>
      <c r="AA8">
        <f t="shared" si="8"/>
        <v>115</v>
      </c>
      <c r="AB8" t="str">
        <f t="shared" si="9"/>
        <v>NIE</v>
      </c>
    </row>
    <row r="9" spans="1:28" x14ac:dyDescent="0.25">
      <c r="A9">
        <v>8</v>
      </c>
      <c r="B9" s="1">
        <v>43807</v>
      </c>
      <c r="C9">
        <f t="shared" si="13"/>
        <v>50</v>
      </c>
      <c r="D9">
        <f t="shared" si="10"/>
        <v>70</v>
      </c>
      <c r="E9">
        <f>INT(((-1)*A9*A9+40*A9+50)/10)</f>
        <v>30</v>
      </c>
      <c r="F9">
        <f t="shared" si="0"/>
        <v>30</v>
      </c>
      <c r="G9">
        <f t="shared" si="1"/>
        <v>40</v>
      </c>
      <c r="H9" t="str">
        <f t="shared" si="2"/>
        <v>NIE</v>
      </c>
      <c r="K9">
        <v>8</v>
      </c>
      <c r="L9" s="1">
        <v>43807</v>
      </c>
      <c r="M9">
        <f t="shared" si="14"/>
        <v>50</v>
      </c>
      <c r="N9">
        <f t="shared" si="11"/>
        <v>70</v>
      </c>
      <c r="O9">
        <f>INT(((-1)*K9*K9+40*K9+50)/10)</f>
        <v>30</v>
      </c>
      <c r="P9">
        <f t="shared" si="3"/>
        <v>30</v>
      </c>
      <c r="Q9">
        <f t="shared" si="4"/>
        <v>40</v>
      </c>
      <c r="R9" t="str">
        <f t="shared" si="5"/>
        <v>NIE</v>
      </c>
      <c r="U9">
        <v>8</v>
      </c>
      <c r="V9" s="1">
        <v>43807</v>
      </c>
      <c r="W9">
        <f t="shared" si="6"/>
        <v>35</v>
      </c>
      <c r="X9">
        <f t="shared" si="12"/>
        <v>150</v>
      </c>
      <c r="Y9">
        <f>INT(((-1)*U9*U9+40*U9+50)/10)</f>
        <v>30</v>
      </c>
      <c r="Z9">
        <f t="shared" si="7"/>
        <v>30</v>
      </c>
      <c r="AA9">
        <f t="shared" si="8"/>
        <v>120</v>
      </c>
      <c r="AB9" t="str">
        <f t="shared" si="9"/>
        <v>NIE</v>
      </c>
    </row>
    <row r="10" spans="1:28" x14ac:dyDescent="0.25">
      <c r="A10">
        <v>9</v>
      </c>
      <c r="B10" s="1">
        <v>43808</v>
      </c>
      <c r="C10">
        <f t="shared" si="13"/>
        <v>0</v>
      </c>
      <c r="D10">
        <f t="shared" si="10"/>
        <v>40</v>
      </c>
      <c r="E10">
        <f>INT(((-1)*A10*A10+40*A10+50)/10)</f>
        <v>32</v>
      </c>
      <c r="F10">
        <f t="shared" si="0"/>
        <v>32</v>
      </c>
      <c r="G10">
        <f t="shared" si="1"/>
        <v>8</v>
      </c>
      <c r="H10" t="str">
        <f t="shared" si="2"/>
        <v>NIE</v>
      </c>
      <c r="K10">
        <v>9</v>
      </c>
      <c r="L10" s="1">
        <v>43808</v>
      </c>
      <c r="M10">
        <f t="shared" si="14"/>
        <v>0</v>
      </c>
      <c r="N10">
        <f t="shared" si="11"/>
        <v>40</v>
      </c>
      <c r="O10">
        <f>INT(((-1)*K10*K10+40*K10+50)/10)</f>
        <v>32</v>
      </c>
      <c r="P10">
        <f t="shared" si="3"/>
        <v>32</v>
      </c>
      <c r="Q10">
        <f t="shared" si="4"/>
        <v>8</v>
      </c>
      <c r="R10" t="str">
        <f t="shared" si="5"/>
        <v>NIE</v>
      </c>
      <c r="U10">
        <v>9</v>
      </c>
      <c r="V10" s="1">
        <v>43808</v>
      </c>
      <c r="W10">
        <f t="shared" si="6"/>
        <v>35</v>
      </c>
      <c r="X10">
        <f t="shared" si="12"/>
        <v>155</v>
      </c>
      <c r="Y10">
        <f>INT(((-1)*U10*U10+40*U10+50)/10)</f>
        <v>32</v>
      </c>
      <c r="Z10">
        <f t="shared" si="7"/>
        <v>32</v>
      </c>
      <c r="AA10">
        <f t="shared" si="8"/>
        <v>123</v>
      </c>
      <c r="AB10" t="str">
        <f t="shared" si="9"/>
        <v>NIE</v>
      </c>
    </row>
    <row r="11" spans="1:28" x14ac:dyDescent="0.25">
      <c r="A11">
        <v>10</v>
      </c>
      <c r="B11" s="1">
        <v>43809</v>
      </c>
      <c r="C11">
        <f t="shared" si="13"/>
        <v>50</v>
      </c>
      <c r="D11">
        <f t="shared" si="10"/>
        <v>58</v>
      </c>
      <c r="E11">
        <f>INT(((-1)*A11*A11+40*A11+50)/10)</f>
        <v>35</v>
      </c>
      <c r="F11">
        <f t="shared" si="0"/>
        <v>35</v>
      </c>
      <c r="G11">
        <f t="shared" si="1"/>
        <v>23</v>
      </c>
      <c r="H11" t="str">
        <f t="shared" si="2"/>
        <v>NIE</v>
      </c>
      <c r="K11">
        <v>10</v>
      </c>
      <c r="L11" s="1">
        <v>43809</v>
      </c>
      <c r="M11">
        <f t="shared" si="14"/>
        <v>50</v>
      </c>
      <c r="N11">
        <f t="shared" si="11"/>
        <v>58</v>
      </c>
      <c r="O11">
        <f>INT(((-1)*K11*K11+40*K11+50)/10)</f>
        <v>35</v>
      </c>
      <c r="P11">
        <f t="shared" si="3"/>
        <v>35</v>
      </c>
      <c r="Q11">
        <f t="shared" si="4"/>
        <v>23</v>
      </c>
      <c r="R11" t="str">
        <f t="shared" si="5"/>
        <v>NIE</v>
      </c>
      <c r="U11">
        <v>10</v>
      </c>
      <c r="V11" s="1">
        <v>43809</v>
      </c>
      <c r="W11">
        <f t="shared" si="6"/>
        <v>35</v>
      </c>
      <c r="X11">
        <f t="shared" si="12"/>
        <v>158</v>
      </c>
      <c r="Y11">
        <f>INT(((-1)*U11*U11+40*U11+50)/10)</f>
        <v>35</v>
      </c>
      <c r="Z11">
        <f t="shared" si="7"/>
        <v>35</v>
      </c>
      <c r="AA11">
        <f t="shared" si="8"/>
        <v>123</v>
      </c>
      <c r="AB11" t="str">
        <f t="shared" si="9"/>
        <v>NIE</v>
      </c>
    </row>
    <row r="12" spans="1:28" x14ac:dyDescent="0.25">
      <c r="A12">
        <v>11</v>
      </c>
      <c r="B12" s="1">
        <v>43810</v>
      </c>
      <c r="C12">
        <f t="shared" si="13"/>
        <v>0</v>
      </c>
      <c r="D12">
        <f t="shared" si="10"/>
        <v>23</v>
      </c>
      <c r="E12">
        <f>INT(((-1)*A12*A12+40*A12+50)/10)</f>
        <v>36</v>
      </c>
      <c r="F12">
        <f t="shared" si="0"/>
        <v>20</v>
      </c>
      <c r="G12">
        <f t="shared" si="1"/>
        <v>3</v>
      </c>
      <c r="H12" s="2" t="str">
        <f t="shared" si="2"/>
        <v>TAK</v>
      </c>
      <c r="K12">
        <v>11</v>
      </c>
      <c r="L12" s="1">
        <v>43810</v>
      </c>
      <c r="M12">
        <v>50</v>
      </c>
      <c r="N12">
        <f t="shared" si="11"/>
        <v>73</v>
      </c>
      <c r="O12">
        <f>INT(((-1)*K12*K12+40*K12+50)/10)</f>
        <v>36</v>
      </c>
      <c r="P12">
        <f t="shared" si="3"/>
        <v>36</v>
      </c>
      <c r="Q12">
        <f t="shared" si="4"/>
        <v>37</v>
      </c>
      <c r="R12" s="2" t="str">
        <f t="shared" si="5"/>
        <v>NIE</v>
      </c>
      <c r="U12">
        <v>11</v>
      </c>
      <c r="V12" s="1">
        <v>43810</v>
      </c>
      <c r="W12">
        <f t="shared" si="6"/>
        <v>35</v>
      </c>
      <c r="X12">
        <f t="shared" si="12"/>
        <v>158</v>
      </c>
      <c r="Y12">
        <f>INT(((-1)*U12*U12+40*U12+50)/10)</f>
        <v>36</v>
      </c>
      <c r="Z12">
        <f t="shared" si="7"/>
        <v>36</v>
      </c>
      <c r="AA12">
        <f t="shared" si="8"/>
        <v>122</v>
      </c>
      <c r="AB12" s="2" t="str">
        <f t="shared" si="9"/>
        <v>NIE</v>
      </c>
    </row>
    <row r="13" spans="1:28" x14ac:dyDescent="0.25">
      <c r="A13">
        <v>12</v>
      </c>
      <c r="B13" s="1">
        <v>43811</v>
      </c>
      <c r="C13">
        <f t="shared" si="13"/>
        <v>50</v>
      </c>
      <c r="D13">
        <f t="shared" si="10"/>
        <v>53</v>
      </c>
      <c r="E13">
        <f>INT(((-1)*A13*A13+40*A13+50)/10)</f>
        <v>38</v>
      </c>
      <c r="F13">
        <f t="shared" si="0"/>
        <v>38</v>
      </c>
      <c r="G13">
        <f t="shared" si="1"/>
        <v>15</v>
      </c>
      <c r="H13" t="str">
        <f t="shared" si="2"/>
        <v>NIE</v>
      </c>
      <c r="K13">
        <v>12</v>
      </c>
      <c r="L13" s="1">
        <v>43811</v>
      </c>
      <c r="M13">
        <f t="shared" si="14"/>
        <v>50</v>
      </c>
      <c r="N13">
        <f t="shared" si="11"/>
        <v>87</v>
      </c>
      <c r="O13">
        <f>INT(((-1)*K13*K13+40*K13+50)/10)</f>
        <v>38</v>
      </c>
      <c r="P13">
        <f t="shared" si="3"/>
        <v>38</v>
      </c>
      <c r="Q13">
        <f t="shared" si="4"/>
        <v>49</v>
      </c>
      <c r="R13" t="str">
        <f t="shared" si="5"/>
        <v>NIE</v>
      </c>
      <c r="U13">
        <v>12</v>
      </c>
      <c r="V13" s="1">
        <v>43811</v>
      </c>
      <c r="W13">
        <f t="shared" si="6"/>
        <v>35</v>
      </c>
      <c r="X13">
        <f t="shared" si="12"/>
        <v>157</v>
      </c>
      <c r="Y13">
        <f>INT(((-1)*U13*U13+40*U13+50)/10)</f>
        <v>38</v>
      </c>
      <c r="Z13">
        <f t="shared" si="7"/>
        <v>38</v>
      </c>
      <c r="AA13">
        <f t="shared" si="8"/>
        <v>119</v>
      </c>
      <c r="AB13" t="str">
        <f t="shared" si="9"/>
        <v>NIE</v>
      </c>
    </row>
    <row r="14" spans="1:28" x14ac:dyDescent="0.25">
      <c r="A14">
        <v>13</v>
      </c>
      <c r="B14" s="1">
        <v>43812</v>
      </c>
      <c r="C14">
        <f t="shared" si="13"/>
        <v>0</v>
      </c>
      <c r="D14">
        <f t="shared" si="10"/>
        <v>15</v>
      </c>
      <c r="E14">
        <f>INT(((-1)*A14*A14+40*A14+50)/10)</f>
        <v>40</v>
      </c>
      <c r="F14">
        <f t="shared" si="0"/>
        <v>13</v>
      </c>
      <c r="G14">
        <f t="shared" si="1"/>
        <v>2</v>
      </c>
      <c r="H14" t="str">
        <f t="shared" si="2"/>
        <v>TAK</v>
      </c>
      <c r="K14">
        <v>13</v>
      </c>
      <c r="L14" s="1">
        <v>43812</v>
      </c>
      <c r="M14">
        <f t="shared" si="14"/>
        <v>0</v>
      </c>
      <c r="N14">
        <f t="shared" si="11"/>
        <v>49</v>
      </c>
      <c r="O14">
        <f>INT(((-1)*K14*K14+40*K14+50)/10)</f>
        <v>40</v>
      </c>
      <c r="P14">
        <f t="shared" si="3"/>
        <v>40</v>
      </c>
      <c r="Q14">
        <f t="shared" si="4"/>
        <v>9</v>
      </c>
      <c r="R14" t="str">
        <f t="shared" si="5"/>
        <v>NIE</v>
      </c>
      <c r="U14">
        <v>13</v>
      </c>
      <c r="V14" s="1">
        <v>43812</v>
      </c>
      <c r="W14">
        <f t="shared" si="6"/>
        <v>35</v>
      </c>
      <c r="X14">
        <f t="shared" si="12"/>
        <v>154</v>
      </c>
      <c r="Y14">
        <f>INT(((-1)*U14*U14+40*U14+50)/10)</f>
        <v>40</v>
      </c>
      <c r="Z14">
        <f t="shared" si="7"/>
        <v>40</v>
      </c>
      <c r="AA14">
        <f t="shared" si="8"/>
        <v>114</v>
      </c>
      <c r="AB14" t="str">
        <f t="shared" si="9"/>
        <v>NIE</v>
      </c>
    </row>
    <row r="15" spans="1:28" x14ac:dyDescent="0.25">
      <c r="A15">
        <v>14</v>
      </c>
      <c r="B15" s="1">
        <v>43813</v>
      </c>
      <c r="C15">
        <f t="shared" si="13"/>
        <v>50</v>
      </c>
      <c r="D15">
        <f t="shared" si="10"/>
        <v>52</v>
      </c>
      <c r="E15">
        <f>INT(((-1)*A15*A15+40*A15+50)/10)</f>
        <v>41</v>
      </c>
      <c r="F15">
        <f t="shared" si="0"/>
        <v>41</v>
      </c>
      <c r="G15">
        <f t="shared" si="1"/>
        <v>11</v>
      </c>
      <c r="H15" t="str">
        <f t="shared" si="2"/>
        <v>NIE</v>
      </c>
      <c r="K15">
        <v>14</v>
      </c>
      <c r="L15" s="1">
        <v>43813</v>
      </c>
      <c r="M15">
        <f t="shared" si="14"/>
        <v>50</v>
      </c>
      <c r="N15">
        <f t="shared" si="11"/>
        <v>59</v>
      </c>
      <c r="O15">
        <f>INT(((-1)*K15*K15+40*K15+50)/10)</f>
        <v>41</v>
      </c>
      <c r="P15">
        <f t="shared" si="3"/>
        <v>41</v>
      </c>
      <c r="Q15">
        <f t="shared" si="4"/>
        <v>18</v>
      </c>
      <c r="R15" t="str">
        <f t="shared" si="5"/>
        <v>NIE</v>
      </c>
      <c r="U15">
        <v>14</v>
      </c>
      <c r="V15" s="1">
        <v>43813</v>
      </c>
      <c r="W15">
        <f t="shared" si="6"/>
        <v>35</v>
      </c>
      <c r="X15">
        <f t="shared" si="12"/>
        <v>149</v>
      </c>
      <c r="Y15">
        <f>INT(((-1)*U15*U15+40*U15+50)/10)</f>
        <v>41</v>
      </c>
      <c r="Z15">
        <f t="shared" si="7"/>
        <v>41</v>
      </c>
      <c r="AA15">
        <f t="shared" si="8"/>
        <v>108</v>
      </c>
      <c r="AB15" t="str">
        <f t="shared" si="9"/>
        <v>NIE</v>
      </c>
    </row>
    <row r="16" spans="1:28" x14ac:dyDescent="0.25">
      <c r="A16">
        <v>15</v>
      </c>
      <c r="B16" s="1">
        <v>43814</v>
      </c>
      <c r="C16">
        <f t="shared" si="13"/>
        <v>0</v>
      </c>
      <c r="D16">
        <f t="shared" si="10"/>
        <v>11</v>
      </c>
      <c r="E16">
        <f>INT(((-1)*A16*A16+40*A16+50)/10)</f>
        <v>42</v>
      </c>
      <c r="F16">
        <f t="shared" si="0"/>
        <v>9</v>
      </c>
      <c r="G16">
        <f t="shared" si="1"/>
        <v>2</v>
      </c>
      <c r="H16" t="str">
        <f t="shared" si="2"/>
        <v>TAK</v>
      </c>
      <c r="K16">
        <v>15</v>
      </c>
      <c r="L16" s="1">
        <v>43814</v>
      </c>
      <c r="M16">
        <v>50</v>
      </c>
      <c r="N16">
        <f t="shared" si="11"/>
        <v>68</v>
      </c>
      <c r="O16">
        <f>INT(((-1)*K16*K16+40*K16+50)/10)</f>
        <v>42</v>
      </c>
      <c r="P16">
        <f t="shared" si="3"/>
        <v>42</v>
      </c>
      <c r="Q16">
        <f t="shared" si="4"/>
        <v>26</v>
      </c>
      <c r="R16" t="str">
        <f t="shared" si="5"/>
        <v>NIE</v>
      </c>
      <c r="U16">
        <v>15</v>
      </c>
      <c r="V16" s="1">
        <v>43814</v>
      </c>
      <c r="W16">
        <f t="shared" si="6"/>
        <v>35</v>
      </c>
      <c r="X16">
        <f t="shared" si="12"/>
        <v>143</v>
      </c>
      <c r="Y16">
        <f>INT(((-1)*U16*U16+40*U16+50)/10)</f>
        <v>42</v>
      </c>
      <c r="Z16">
        <f t="shared" si="7"/>
        <v>42</v>
      </c>
      <c r="AA16">
        <f t="shared" si="8"/>
        <v>101</v>
      </c>
      <c r="AB16" t="str">
        <f t="shared" si="9"/>
        <v>NIE</v>
      </c>
    </row>
    <row r="17" spans="1:28" x14ac:dyDescent="0.25">
      <c r="A17">
        <v>16</v>
      </c>
      <c r="B17" s="1">
        <v>43815</v>
      </c>
      <c r="C17">
        <f t="shared" si="13"/>
        <v>50</v>
      </c>
      <c r="D17">
        <f t="shared" si="10"/>
        <v>52</v>
      </c>
      <c r="E17">
        <f>INT(((-1)*A17*A17+40*A17+50)/10)</f>
        <v>43</v>
      </c>
      <c r="F17">
        <f t="shared" si="0"/>
        <v>43</v>
      </c>
      <c r="G17">
        <f t="shared" si="1"/>
        <v>9</v>
      </c>
      <c r="H17" t="str">
        <f t="shared" si="2"/>
        <v>NIE</v>
      </c>
      <c r="K17">
        <v>16</v>
      </c>
      <c r="L17" s="1">
        <v>43815</v>
      </c>
      <c r="M17">
        <f t="shared" si="14"/>
        <v>50</v>
      </c>
      <c r="N17">
        <f t="shared" si="11"/>
        <v>76</v>
      </c>
      <c r="O17">
        <f>INT(((-1)*K17*K17+40*K17+50)/10)</f>
        <v>43</v>
      </c>
      <c r="P17">
        <f t="shared" si="3"/>
        <v>43</v>
      </c>
      <c r="Q17">
        <f t="shared" si="4"/>
        <v>33</v>
      </c>
      <c r="R17" t="str">
        <f t="shared" si="5"/>
        <v>NIE</v>
      </c>
      <c r="U17">
        <v>16</v>
      </c>
      <c r="V17" s="1">
        <v>43815</v>
      </c>
      <c r="W17">
        <f t="shared" si="6"/>
        <v>35</v>
      </c>
      <c r="X17">
        <f t="shared" si="12"/>
        <v>136</v>
      </c>
      <c r="Y17">
        <f>INT(((-1)*U17*U17+40*U17+50)/10)</f>
        <v>43</v>
      </c>
      <c r="Z17">
        <f t="shared" si="7"/>
        <v>43</v>
      </c>
      <c r="AA17">
        <f t="shared" si="8"/>
        <v>93</v>
      </c>
      <c r="AB17" t="str">
        <f t="shared" si="9"/>
        <v>NIE</v>
      </c>
    </row>
    <row r="18" spans="1:28" x14ac:dyDescent="0.25">
      <c r="A18">
        <v>17</v>
      </c>
      <c r="B18" s="1">
        <v>43816</v>
      </c>
      <c r="C18">
        <f t="shared" si="13"/>
        <v>0</v>
      </c>
      <c r="D18">
        <f t="shared" si="10"/>
        <v>9</v>
      </c>
      <c r="E18">
        <f>INT(((-1)*A18*A18+40*A18+50)/10)</f>
        <v>44</v>
      </c>
      <c r="F18">
        <f t="shared" si="0"/>
        <v>8</v>
      </c>
      <c r="G18">
        <f t="shared" si="1"/>
        <v>1</v>
      </c>
      <c r="H18" t="str">
        <f t="shared" si="2"/>
        <v>TAK</v>
      </c>
      <c r="K18">
        <v>17</v>
      </c>
      <c r="L18" s="1">
        <v>43816</v>
      </c>
      <c r="M18">
        <v>50</v>
      </c>
      <c r="N18">
        <f t="shared" si="11"/>
        <v>83</v>
      </c>
      <c r="O18">
        <f>INT(((-1)*K18*K18+40*K18+50)/10)</f>
        <v>44</v>
      </c>
      <c r="P18">
        <f t="shared" si="3"/>
        <v>44</v>
      </c>
      <c r="Q18">
        <f t="shared" si="4"/>
        <v>39</v>
      </c>
      <c r="R18" t="str">
        <f t="shared" si="5"/>
        <v>NIE</v>
      </c>
      <c r="U18">
        <v>17</v>
      </c>
      <c r="V18" s="1">
        <v>43816</v>
      </c>
      <c r="W18">
        <f t="shared" si="6"/>
        <v>35</v>
      </c>
      <c r="X18">
        <f t="shared" si="12"/>
        <v>128</v>
      </c>
      <c r="Y18">
        <f>INT(((-1)*U18*U18+40*U18+50)/10)</f>
        <v>44</v>
      </c>
      <c r="Z18">
        <f t="shared" si="7"/>
        <v>44</v>
      </c>
      <c r="AA18">
        <f t="shared" si="8"/>
        <v>84</v>
      </c>
      <c r="AB18" t="str">
        <f t="shared" si="9"/>
        <v>NIE</v>
      </c>
    </row>
    <row r="19" spans="1:28" x14ac:dyDescent="0.25">
      <c r="A19">
        <v>18</v>
      </c>
      <c r="B19" s="1">
        <v>43817</v>
      </c>
      <c r="C19">
        <f t="shared" si="13"/>
        <v>50</v>
      </c>
      <c r="D19">
        <f t="shared" si="10"/>
        <v>51</v>
      </c>
      <c r="E19">
        <f>INT(((-1)*A19*A19+40*A19+50)/10)</f>
        <v>44</v>
      </c>
      <c r="F19">
        <f t="shared" si="0"/>
        <v>44</v>
      </c>
      <c r="G19">
        <f t="shared" si="1"/>
        <v>7</v>
      </c>
      <c r="H19" t="str">
        <f t="shared" si="2"/>
        <v>NIE</v>
      </c>
      <c r="K19">
        <v>18</v>
      </c>
      <c r="L19" s="1">
        <v>43817</v>
      </c>
      <c r="M19">
        <f t="shared" si="14"/>
        <v>50</v>
      </c>
      <c r="N19">
        <f t="shared" si="11"/>
        <v>89</v>
      </c>
      <c r="O19">
        <f>INT(((-1)*K19*K19+40*K19+50)/10)</f>
        <v>44</v>
      </c>
      <c r="P19">
        <f t="shared" si="3"/>
        <v>44</v>
      </c>
      <c r="Q19">
        <f t="shared" si="4"/>
        <v>45</v>
      </c>
      <c r="R19" t="str">
        <f t="shared" si="5"/>
        <v>NIE</v>
      </c>
      <c r="U19">
        <v>18</v>
      </c>
      <c r="V19" s="1">
        <v>43817</v>
      </c>
      <c r="W19">
        <f t="shared" si="6"/>
        <v>35</v>
      </c>
      <c r="X19">
        <f t="shared" si="12"/>
        <v>119</v>
      </c>
      <c r="Y19">
        <f>INT(((-1)*U19*U19+40*U19+50)/10)</f>
        <v>44</v>
      </c>
      <c r="Z19">
        <f t="shared" si="7"/>
        <v>44</v>
      </c>
      <c r="AA19">
        <f t="shared" si="8"/>
        <v>75</v>
      </c>
      <c r="AB19" t="str">
        <f t="shared" si="9"/>
        <v>NIE</v>
      </c>
    </row>
    <row r="20" spans="1:28" x14ac:dyDescent="0.25">
      <c r="A20">
        <v>19</v>
      </c>
      <c r="B20" s="1">
        <v>43818</v>
      </c>
      <c r="C20">
        <f t="shared" si="13"/>
        <v>0</v>
      </c>
      <c r="D20">
        <f t="shared" si="10"/>
        <v>7</v>
      </c>
      <c r="E20">
        <f>INT(((-1)*A20*A20+40*A20+50)/10)</f>
        <v>44</v>
      </c>
      <c r="F20">
        <f t="shared" si="0"/>
        <v>6</v>
      </c>
      <c r="G20">
        <f t="shared" si="1"/>
        <v>1</v>
      </c>
      <c r="H20" t="str">
        <f t="shared" si="2"/>
        <v>TAK</v>
      </c>
      <c r="K20">
        <v>19</v>
      </c>
      <c r="L20" s="1">
        <v>43818</v>
      </c>
      <c r="M20">
        <f t="shared" si="14"/>
        <v>0</v>
      </c>
      <c r="N20">
        <f t="shared" si="11"/>
        <v>45</v>
      </c>
      <c r="O20">
        <f>INT(((-1)*K20*K20+40*K20+50)/10)</f>
        <v>44</v>
      </c>
      <c r="P20">
        <f t="shared" si="3"/>
        <v>44</v>
      </c>
      <c r="Q20">
        <f t="shared" si="4"/>
        <v>1</v>
      </c>
      <c r="R20" t="str">
        <f t="shared" si="5"/>
        <v>NIE</v>
      </c>
      <c r="U20">
        <v>19</v>
      </c>
      <c r="V20" s="1">
        <v>43818</v>
      </c>
      <c r="W20">
        <f t="shared" si="6"/>
        <v>35</v>
      </c>
      <c r="X20">
        <f t="shared" si="12"/>
        <v>110</v>
      </c>
      <c r="Y20">
        <f>INT(((-1)*U20*U20+40*U20+50)/10)</f>
        <v>44</v>
      </c>
      <c r="Z20">
        <f t="shared" si="7"/>
        <v>44</v>
      </c>
      <c r="AA20">
        <f t="shared" si="8"/>
        <v>66</v>
      </c>
      <c r="AB20" t="str">
        <f t="shared" si="9"/>
        <v>NIE</v>
      </c>
    </row>
    <row r="21" spans="1:28" x14ac:dyDescent="0.25">
      <c r="A21">
        <v>20</v>
      </c>
      <c r="B21" s="1">
        <v>43819</v>
      </c>
      <c r="C21">
        <f t="shared" si="13"/>
        <v>50</v>
      </c>
      <c r="D21">
        <f t="shared" si="10"/>
        <v>51</v>
      </c>
      <c r="E21">
        <f>INT(((-1)*A21*A21+40*A21+50)/10)</f>
        <v>45</v>
      </c>
      <c r="F21">
        <f t="shared" si="0"/>
        <v>45</v>
      </c>
      <c r="G21">
        <f t="shared" si="1"/>
        <v>6</v>
      </c>
      <c r="H21" t="str">
        <f t="shared" si="2"/>
        <v>NIE</v>
      </c>
      <c r="K21">
        <v>20</v>
      </c>
      <c r="L21" s="1">
        <v>43819</v>
      </c>
      <c r="M21">
        <f t="shared" si="14"/>
        <v>50</v>
      </c>
      <c r="N21">
        <f t="shared" si="11"/>
        <v>51</v>
      </c>
      <c r="O21">
        <f>INT(((-1)*K21*K21+40*K21+50)/10)</f>
        <v>45</v>
      </c>
      <c r="P21">
        <f t="shared" si="3"/>
        <v>45</v>
      </c>
      <c r="Q21">
        <f t="shared" si="4"/>
        <v>6</v>
      </c>
      <c r="R21" t="str">
        <f t="shared" si="5"/>
        <v>NIE</v>
      </c>
      <c r="U21">
        <v>20</v>
      </c>
      <c r="V21" s="1">
        <v>43819</v>
      </c>
      <c r="W21">
        <f t="shared" si="6"/>
        <v>35</v>
      </c>
      <c r="X21">
        <f t="shared" si="12"/>
        <v>101</v>
      </c>
      <c r="Y21">
        <f>INT(((-1)*U21*U21+40*U21+50)/10)</f>
        <v>45</v>
      </c>
      <c r="Z21">
        <f t="shared" si="7"/>
        <v>45</v>
      </c>
      <c r="AA21">
        <f t="shared" si="8"/>
        <v>56</v>
      </c>
      <c r="AB21" t="str">
        <f t="shared" si="9"/>
        <v>NIE</v>
      </c>
    </row>
    <row r="22" spans="1:28" x14ac:dyDescent="0.25">
      <c r="A22">
        <v>21</v>
      </c>
      <c r="B22" s="1">
        <v>43820</v>
      </c>
      <c r="C22">
        <f t="shared" si="13"/>
        <v>0</v>
      </c>
      <c r="D22">
        <f t="shared" si="10"/>
        <v>6</v>
      </c>
      <c r="E22">
        <f>INT(((-1)*A22*A22+40*A22+50)/10)</f>
        <v>44</v>
      </c>
      <c r="F22">
        <f t="shared" si="0"/>
        <v>5</v>
      </c>
      <c r="G22">
        <f t="shared" si="1"/>
        <v>1</v>
      </c>
      <c r="H22" t="str">
        <f t="shared" si="2"/>
        <v>TAK</v>
      </c>
      <c r="K22">
        <v>21</v>
      </c>
      <c r="L22" s="1">
        <v>43820</v>
      </c>
      <c r="M22">
        <v>50</v>
      </c>
      <c r="N22">
        <f t="shared" si="11"/>
        <v>56</v>
      </c>
      <c r="O22">
        <f>INT(((-1)*K22*K22+40*K22+50)/10)</f>
        <v>44</v>
      </c>
      <c r="P22">
        <f t="shared" si="3"/>
        <v>44</v>
      </c>
      <c r="Q22">
        <f t="shared" si="4"/>
        <v>12</v>
      </c>
      <c r="R22" t="str">
        <f t="shared" si="5"/>
        <v>NIE</v>
      </c>
      <c r="U22">
        <v>21</v>
      </c>
      <c r="V22" s="1">
        <v>43820</v>
      </c>
      <c r="W22">
        <f t="shared" si="6"/>
        <v>35</v>
      </c>
      <c r="X22">
        <f t="shared" si="12"/>
        <v>91</v>
      </c>
      <c r="Y22">
        <f>INT(((-1)*U22*U22+40*U22+50)/10)</f>
        <v>44</v>
      </c>
      <c r="Z22">
        <f t="shared" si="7"/>
        <v>44</v>
      </c>
      <c r="AA22">
        <f t="shared" si="8"/>
        <v>47</v>
      </c>
      <c r="AB22" t="str">
        <f t="shared" si="9"/>
        <v>NIE</v>
      </c>
    </row>
    <row r="23" spans="1:28" x14ac:dyDescent="0.25">
      <c r="A23">
        <v>22</v>
      </c>
      <c r="B23" s="1">
        <v>43821</v>
      </c>
      <c r="C23">
        <f t="shared" si="13"/>
        <v>50</v>
      </c>
      <c r="D23">
        <f t="shared" si="10"/>
        <v>51</v>
      </c>
      <c r="E23">
        <f>INT(((-1)*A23*A23+40*A23+50)/10)</f>
        <v>44</v>
      </c>
      <c r="F23">
        <f t="shared" si="0"/>
        <v>44</v>
      </c>
      <c r="G23">
        <f t="shared" si="1"/>
        <v>7</v>
      </c>
      <c r="H23" t="str">
        <f t="shared" si="2"/>
        <v>NIE</v>
      </c>
      <c r="K23">
        <v>22</v>
      </c>
      <c r="L23" s="1">
        <v>43821</v>
      </c>
      <c r="M23">
        <f t="shared" si="14"/>
        <v>50</v>
      </c>
      <c r="N23">
        <f t="shared" si="11"/>
        <v>62</v>
      </c>
      <c r="O23">
        <f>INT(((-1)*K23*K23+40*K23+50)/10)</f>
        <v>44</v>
      </c>
      <c r="P23">
        <f t="shared" si="3"/>
        <v>44</v>
      </c>
      <c r="Q23">
        <f t="shared" si="4"/>
        <v>18</v>
      </c>
      <c r="R23" t="str">
        <f t="shared" si="5"/>
        <v>NIE</v>
      </c>
      <c r="U23">
        <v>22</v>
      </c>
      <c r="V23" s="1">
        <v>43821</v>
      </c>
      <c r="W23">
        <f t="shared" si="6"/>
        <v>35</v>
      </c>
      <c r="X23">
        <f t="shared" si="12"/>
        <v>82</v>
      </c>
      <c r="Y23">
        <f>INT(((-1)*U23*U23+40*U23+50)/10)</f>
        <v>44</v>
      </c>
      <c r="Z23">
        <f t="shared" si="7"/>
        <v>44</v>
      </c>
      <c r="AA23">
        <f t="shared" si="8"/>
        <v>38</v>
      </c>
      <c r="AB23" t="str">
        <f t="shared" si="9"/>
        <v>NIE</v>
      </c>
    </row>
    <row r="24" spans="1:28" x14ac:dyDescent="0.25">
      <c r="A24">
        <v>23</v>
      </c>
      <c r="B24" s="1">
        <v>43822</v>
      </c>
      <c r="C24">
        <f t="shared" si="13"/>
        <v>0</v>
      </c>
      <c r="D24">
        <f t="shared" si="10"/>
        <v>7</v>
      </c>
      <c r="E24">
        <f>INT(((-1)*A24*A24+40*A24+50)/10)</f>
        <v>44</v>
      </c>
      <c r="F24">
        <f t="shared" si="0"/>
        <v>6</v>
      </c>
      <c r="G24">
        <f t="shared" si="1"/>
        <v>1</v>
      </c>
      <c r="H24" t="str">
        <f t="shared" si="2"/>
        <v>TAK</v>
      </c>
      <c r="K24">
        <v>23</v>
      </c>
      <c r="L24" s="1">
        <v>43822</v>
      </c>
      <c r="M24">
        <v>50</v>
      </c>
      <c r="N24">
        <f t="shared" si="11"/>
        <v>68</v>
      </c>
      <c r="O24">
        <f>INT(((-1)*K24*K24+40*K24+50)/10)</f>
        <v>44</v>
      </c>
      <c r="P24">
        <f t="shared" si="3"/>
        <v>44</v>
      </c>
      <c r="Q24">
        <f t="shared" si="4"/>
        <v>24</v>
      </c>
      <c r="R24" t="str">
        <f t="shared" si="5"/>
        <v>NIE</v>
      </c>
      <c r="U24">
        <v>23</v>
      </c>
      <c r="V24" s="1">
        <v>43822</v>
      </c>
      <c r="W24">
        <f t="shared" si="6"/>
        <v>35</v>
      </c>
      <c r="X24">
        <f t="shared" si="12"/>
        <v>73</v>
      </c>
      <c r="Y24">
        <f>INT(((-1)*U24*U24+40*U24+50)/10)</f>
        <v>44</v>
      </c>
      <c r="Z24">
        <f t="shared" si="7"/>
        <v>44</v>
      </c>
      <c r="AA24">
        <f t="shared" si="8"/>
        <v>29</v>
      </c>
      <c r="AB24" t="str">
        <f t="shared" si="9"/>
        <v>NIE</v>
      </c>
    </row>
    <row r="25" spans="1:28" x14ac:dyDescent="0.25">
      <c r="A25">
        <v>24</v>
      </c>
      <c r="B25" s="1">
        <v>43823</v>
      </c>
      <c r="C25">
        <f t="shared" si="13"/>
        <v>50</v>
      </c>
      <c r="D25">
        <f t="shared" si="10"/>
        <v>51</v>
      </c>
      <c r="E25">
        <f>INT(((-1)*A25*A25+40*A25+50)/10)</f>
        <v>43</v>
      </c>
      <c r="F25">
        <f t="shared" si="0"/>
        <v>43</v>
      </c>
      <c r="G25">
        <f t="shared" si="1"/>
        <v>8</v>
      </c>
      <c r="H25" t="str">
        <f t="shared" si="2"/>
        <v>NIE</v>
      </c>
      <c r="K25">
        <v>24</v>
      </c>
      <c r="L25" s="1">
        <v>43823</v>
      </c>
      <c r="M25">
        <f t="shared" si="14"/>
        <v>50</v>
      </c>
      <c r="N25">
        <f t="shared" si="11"/>
        <v>74</v>
      </c>
      <c r="O25">
        <f>INT(((-1)*K25*K25+40*K25+50)/10)</f>
        <v>43</v>
      </c>
      <c r="P25">
        <f t="shared" si="3"/>
        <v>43</v>
      </c>
      <c r="Q25">
        <f t="shared" si="4"/>
        <v>31</v>
      </c>
      <c r="R25" t="str">
        <f t="shared" si="5"/>
        <v>NIE</v>
      </c>
      <c r="U25">
        <v>24</v>
      </c>
      <c r="V25" s="1">
        <v>43823</v>
      </c>
      <c r="W25">
        <f t="shared" si="6"/>
        <v>35</v>
      </c>
      <c r="X25">
        <f t="shared" si="12"/>
        <v>64</v>
      </c>
      <c r="Y25">
        <f>INT(((-1)*U25*U25+40*U25+50)/10)</f>
        <v>43</v>
      </c>
      <c r="Z25">
        <f t="shared" si="7"/>
        <v>43</v>
      </c>
      <c r="AA25">
        <f t="shared" si="8"/>
        <v>21</v>
      </c>
      <c r="AB25" t="str">
        <f t="shared" si="9"/>
        <v>NIE</v>
      </c>
    </row>
    <row r="29" spans="1:28" x14ac:dyDescent="0.25">
      <c r="V29" t="s">
        <v>16</v>
      </c>
      <c r="W29" t="s">
        <v>17</v>
      </c>
    </row>
    <row r="30" spans="1:28" x14ac:dyDescent="0.25">
      <c r="V30">
        <v>35</v>
      </c>
      <c r="W30">
        <f>SUM(W2:W25)</f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8259-F678-42D7-8E82-4188D7F0563A}">
  <dimension ref="A1:C28"/>
  <sheetViews>
    <sheetView tabSelected="1" workbookViewId="0">
      <selection activeCell="M26" sqref="M26"/>
    </sheetView>
  </sheetViews>
  <sheetFormatPr defaultRowHeight="15" x14ac:dyDescent="0.25"/>
  <cols>
    <col min="2" max="2" width="19.140625" customWidth="1"/>
  </cols>
  <sheetData>
    <row r="1" spans="1:3" x14ac:dyDescent="0.25">
      <c r="A1" t="s">
        <v>7</v>
      </c>
      <c r="B1" t="s">
        <v>8</v>
      </c>
      <c r="C1">
        <f>SUM(Main!F2:F25)</f>
        <v>592</v>
      </c>
    </row>
    <row r="2" spans="1:3" x14ac:dyDescent="0.25">
      <c r="B2" t="s">
        <v>9</v>
      </c>
      <c r="C2">
        <f>Main!G25</f>
        <v>8</v>
      </c>
    </row>
    <row r="6" spans="1:3" x14ac:dyDescent="0.25">
      <c r="A6" t="s">
        <v>10</v>
      </c>
    </row>
    <row r="23" spans="1:2" x14ac:dyDescent="0.25">
      <c r="A23" t="s">
        <v>12</v>
      </c>
      <c r="B23" t="s">
        <v>13</v>
      </c>
    </row>
    <row r="25" spans="1:2" x14ac:dyDescent="0.25">
      <c r="A25" t="s">
        <v>14</v>
      </c>
      <c r="B25" t="s">
        <v>15</v>
      </c>
    </row>
    <row r="28" spans="1:2" x14ac:dyDescent="0.25">
      <c r="A28" t="s">
        <v>18</v>
      </c>
      <c r="B28">
        <f>Main!V30</f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</vt:lpstr>
      <vt:lpstr>Odpowiedzi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2019-04-23T11:27:18Z</dcterms:modified>
</cp:coreProperties>
</file>