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sokolovsky/Downloads/"/>
    </mc:Choice>
  </mc:AlternateContent>
  <xr:revisionPtr revIDLastSave="0" documentId="13_ncr:1_{AEC8C542-D330-A343-A978-E412183D1C7A}" xr6:coauthVersionLast="45" xr6:coauthVersionMax="45" xr10:uidLastSave="{00000000-0000-0000-0000-000000000000}"/>
  <bookViews>
    <workbookView xWindow="0" yWindow="460" windowWidth="33600" windowHeight="19440" activeTab="8" xr2:uid="{E600C243-7F5A-9E49-AA19-E7E23C0A829D}"/>
  </bookViews>
  <sheets>
    <sheet name="Общие описания" sheetId="8" r:id="rId1"/>
    <sheet name="Группа 1" sheetId="1" r:id="rId2"/>
    <sheet name="Группа 2" sheetId="2" r:id="rId3"/>
    <sheet name="Группа 3" sheetId="3" r:id="rId4"/>
    <sheet name="Группа 4" sheetId="4" r:id="rId5"/>
    <sheet name="Группа 5" sheetId="5" r:id="rId6"/>
    <sheet name="Группа 6" sheetId="6" r:id="rId7"/>
    <sheet name="Группа 7" sheetId="9" r:id="rId8"/>
    <sheet name="Группа 8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" l="1"/>
  <c r="K6" i="10"/>
  <c r="G7" i="9"/>
  <c r="K6" i="9"/>
  <c r="G7" i="2" l="1"/>
  <c r="K6" i="6" l="1"/>
  <c r="G7" i="4"/>
  <c r="K6" i="4"/>
  <c r="K6" i="3"/>
  <c r="K6" i="2"/>
  <c r="G7" i="6"/>
  <c r="G7" i="5"/>
  <c r="K6" i="5"/>
  <c r="G7" i="3"/>
  <c r="K6" i="1"/>
  <c r="G7" i="1"/>
</calcChain>
</file>

<file path=xl/sharedStrings.xml><?xml version="1.0" encoding="utf-8"?>
<sst xmlns="http://schemas.openxmlformats.org/spreadsheetml/2006/main" count="778" uniqueCount="92">
  <si>
    <t>Deal parameters</t>
  </si>
  <si>
    <t>IR_swap</t>
  </si>
  <si>
    <t>FX_fwd</t>
  </si>
  <si>
    <t>FX_opt</t>
  </si>
  <si>
    <t>T</t>
  </si>
  <si>
    <t>T_p</t>
  </si>
  <si>
    <t>K</t>
  </si>
  <si>
    <t>N</t>
  </si>
  <si>
    <t>Дата фиксации курса для расчетного форварда</t>
  </si>
  <si>
    <t>Дата выплаты по форварду</t>
  </si>
  <si>
    <t>Цена исполнения по форварду</t>
  </si>
  <si>
    <t>Номинал сделки в контр-валюте</t>
  </si>
  <si>
    <t>Параметр</t>
  </si>
  <si>
    <t>Название</t>
  </si>
  <si>
    <t>Значение</t>
  </si>
  <si>
    <t>Ccy_1</t>
  </si>
  <si>
    <t>Ccy_2</t>
  </si>
  <si>
    <t>Домашняя валюта</t>
  </si>
  <si>
    <t>Контр-валюта</t>
  </si>
  <si>
    <t>Ccy</t>
  </si>
  <si>
    <t>s_fixed</t>
  </si>
  <si>
    <t>s_float</t>
  </si>
  <si>
    <t>T_exp</t>
  </si>
  <si>
    <t>дата эксперации</t>
  </si>
  <si>
    <t>Валюта платежей</t>
  </si>
  <si>
    <t>tau_fixed</t>
  </si>
  <si>
    <t>tau_float</t>
  </si>
  <si>
    <t>периодичность платежей с фиксированной ставкой</t>
  </si>
  <si>
    <t>Периодичность платежей с плавающей ставкой</t>
  </si>
  <si>
    <t>Плавающая ставка</t>
  </si>
  <si>
    <t>Фиксированная ставка</t>
  </si>
  <si>
    <t>Номинал сделки</t>
  </si>
  <si>
    <t>c/p</t>
  </si>
  <si>
    <t>sigma_imp</t>
  </si>
  <si>
    <t>колл/пут</t>
  </si>
  <si>
    <t>страйк</t>
  </si>
  <si>
    <t>дата экспирации</t>
  </si>
  <si>
    <t>вмененная волатильность</t>
  </si>
  <si>
    <t>Номинал в контр-валюте</t>
  </si>
  <si>
    <t>Risk factors parameters</t>
  </si>
  <si>
    <t>RUB</t>
  </si>
  <si>
    <t>USD</t>
  </si>
  <si>
    <t xml:space="preserve">RUB Instatnt interest rate </t>
  </si>
  <si>
    <t>USD instant interest rate</t>
  </si>
  <si>
    <t>FX_RUB/USD</t>
  </si>
  <si>
    <t>mean reversion level</t>
  </si>
  <si>
    <t>alpha</t>
  </si>
  <si>
    <t>sigma</t>
  </si>
  <si>
    <t>Lambda</t>
  </si>
  <si>
    <t>Дополнительный снос</t>
  </si>
  <si>
    <t>Мгновенная волатильность</t>
  </si>
  <si>
    <t>скорость возврата к среднему</t>
  </si>
  <si>
    <t>уровень возврата ставки</t>
  </si>
  <si>
    <t>call</t>
  </si>
  <si>
    <t>put</t>
  </si>
  <si>
    <t>Все сделки заключены в один день 01.01.2019 и являются продажей контрагенту указанных инструментов</t>
  </si>
  <si>
    <t>Периоды по процентному свопу начинаются с даты заключения сделки</t>
  </si>
  <si>
    <t>Параметры корреляций риск-факторов оценить самостоятельно</t>
  </si>
  <si>
    <t>USD LIBOR 3M</t>
  </si>
  <si>
    <t>Из кривой</t>
  </si>
  <si>
    <t>ds.rate</t>
  </si>
  <si>
    <t>Maturity</t>
  </si>
  <si>
    <t>3M</t>
  </si>
  <si>
    <t>3m-6m</t>
  </si>
  <si>
    <t>6m-9m</t>
  </si>
  <si>
    <t>9m-12m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</si>
  <si>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</si>
  <si>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</si>
  <si>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</si>
  <si>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</si>
  <si>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</si>
  <si>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</si>
  <si>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</si>
  <si>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</si>
  <si>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</si>
  <si>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</si>
  <si>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</si>
  <si>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RUB IRS curve</t>
  </si>
  <si>
    <t>USD FRA curve</t>
  </si>
  <si>
    <t>11Y</t>
  </si>
  <si>
    <t>20Y</t>
  </si>
  <si>
    <t>25Y</t>
  </si>
  <si>
    <t>30Y</t>
  </si>
  <si>
    <t>12m-15m</t>
  </si>
  <si>
    <t>15m-18m</t>
  </si>
  <si>
    <t>18m-21m</t>
  </si>
  <si>
    <t>21m-24m</t>
  </si>
  <si>
    <t>24m-27m</t>
  </si>
  <si>
    <t>27m-30m</t>
  </si>
  <si>
    <t>30m-33m</t>
  </si>
  <si>
    <t>33m-36m</t>
  </si>
  <si>
    <t>36m-39m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</si>
</sst>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0.000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0"/>
      <color rgb="FF0432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4" xfId="0" applyFont="1" applyBorder="1"/>
    <xf numFmtId="14" fontId="3" fillId="0" borderId="2" xfId="0" applyNumberFormat="1" applyFont="1" applyBorder="1"/>
    <xf numFmtId="14" fontId="3" fillId="0" borderId="3" xfId="0" applyNumberFormat="1" applyFont="1" applyBorder="1"/>
    <xf numFmtId="2" fontId="3" fillId="0" borderId="3" xfId="0" applyNumberFormat="1" applyFont="1" applyBorder="1"/>
    <xf numFmtId="165" fontId="3" fillId="0" borderId="4" xfId="1" applyNumberFormat="1" applyFont="1" applyBorder="1"/>
    <xf numFmtId="166" fontId="3" fillId="0" borderId="3" xfId="0" applyNumberFormat="1" applyFont="1" applyBorder="1"/>
    <xf numFmtId="165" fontId="3" fillId="0" borderId="3" xfId="1" applyNumberFormat="1" applyFont="1" applyBorder="1"/>
    <xf numFmtId="9" fontId="3" fillId="0" borderId="3" xfId="0" applyNumberFormat="1" applyFont="1" applyBorder="1"/>
    <xf numFmtId="0" fontId="3" fillId="0" borderId="5" xfId="0" applyFont="1" applyBorder="1"/>
    <xf numFmtId="10" fontId="3" fillId="0" borderId="3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2110-210D-6F4D-A451-8A3A4742CCDA}">
  <dimension ref="A1:E33"/>
  <sheetViews>
    <sheetView workbookViewId="0">
      <selection activeCell="A6" sqref="A6"/>
    </sheetView>
  </sheetViews>
  <sheetFormatPr baseColWidth="10" defaultRowHeight="16" x14ac:dyDescent="0.2"/>
  <sheetData>
    <row r="1" spans="1:5" x14ac:dyDescent="0.2">
      <c r="A1" s="2" t="s">
        <v>55</v>
      </c>
    </row>
    <row r="2" spans="1:5" x14ac:dyDescent="0.2">
      <c r="A2" s="2" t="s">
        <v>56</v>
      </c>
    </row>
    <row r="3" spans="1:5" x14ac:dyDescent="0.2">
      <c r="A3" s="2" t="s">
        <v>57</v>
      </c>
    </row>
    <row r="4" spans="1:5" x14ac:dyDescent="0.2">
      <c r="A4" s="2"/>
    </row>
    <row r="6" spans="1:5" x14ac:dyDescent="0.2">
      <c r="A6" s="2" t="s">
        <v>77</v>
      </c>
      <c r="D6" t="s">
        <v>78</v>
      </c>
    </row>
    <row r="7" spans="1:5" x14ac:dyDescent="0.2">
      <c r="A7" t="s">
        <v>61</v>
      </c>
      <c r="B7" t="s">
        <v>60</v>
      </c>
      <c r="D7" t="s">
        <v>61</v>
      </c>
      <c r="E7" t="s">
        <v>60</v>
      </c>
    </row>
    <row r="8" spans="1:5" x14ac:dyDescent="0.2">
      <c r="A8" t="s">
        <v>62</v>
      </c>
      <c r="B8">
        <v>8.5198775698462192</v>
      </c>
      <c r="D8" t="s">
        <v>62</v>
      </c>
      <c r="E8">
        <v>2.8425306215307402</v>
      </c>
    </row>
    <row r="9" spans="1:5" x14ac:dyDescent="0.2">
      <c r="A9" t="s">
        <v>63</v>
      </c>
      <c r="B9">
        <v>8.6861131906740994</v>
      </c>
      <c r="D9" t="s">
        <v>63</v>
      </c>
      <c r="E9">
        <v>2.8077829501862501</v>
      </c>
    </row>
    <row r="10" spans="1:5" x14ac:dyDescent="0.2">
      <c r="A10" t="s">
        <v>64</v>
      </c>
      <c r="B10">
        <v>8.9046038309591005</v>
      </c>
      <c r="D10" t="s">
        <v>64</v>
      </c>
      <c r="E10">
        <v>2.7947691017343601</v>
      </c>
    </row>
    <row r="11" spans="1:5" x14ac:dyDescent="0.2">
      <c r="A11" t="s">
        <v>65</v>
      </c>
      <c r="B11">
        <v>9.0493864747966697</v>
      </c>
      <c r="D11" t="s">
        <v>65</v>
      </c>
      <c r="E11">
        <v>2.7867218607915101</v>
      </c>
    </row>
    <row r="12" spans="1:5" x14ac:dyDescent="0.2">
      <c r="A12" t="s">
        <v>66</v>
      </c>
      <c r="B12">
        <v>9.1662051743769108</v>
      </c>
      <c r="D12" t="s">
        <v>83</v>
      </c>
      <c r="E12">
        <v>2.7814893282659701</v>
      </c>
    </row>
    <row r="13" spans="1:5" x14ac:dyDescent="0.2">
      <c r="A13" t="s">
        <v>67</v>
      </c>
      <c r="B13">
        <v>9.1627724864285902</v>
      </c>
      <c r="D13" t="s">
        <v>84</v>
      </c>
      <c r="E13">
        <v>2.76474857862602</v>
      </c>
    </row>
    <row r="14" spans="1:5" x14ac:dyDescent="0.2">
      <c r="A14" t="s">
        <v>68</v>
      </c>
      <c r="B14">
        <v>9.1191280044512695</v>
      </c>
      <c r="D14" t="s">
        <v>85</v>
      </c>
      <c r="E14">
        <v>2.7438575261765701</v>
      </c>
    </row>
    <row r="15" spans="1:5" x14ac:dyDescent="0.2">
      <c r="A15" t="s">
        <v>69</v>
      </c>
      <c r="B15">
        <v>9.0626029413219804</v>
      </c>
      <c r="D15" t="s">
        <v>86</v>
      </c>
      <c r="E15">
        <v>2.7229933190622102</v>
      </c>
    </row>
    <row r="16" spans="1:5" x14ac:dyDescent="0.2">
      <c r="A16" t="s">
        <v>70</v>
      </c>
      <c r="B16">
        <v>9.0101577910199602</v>
      </c>
      <c r="D16" t="s">
        <v>87</v>
      </c>
      <c r="E16">
        <v>2.707509663128</v>
      </c>
    </row>
    <row r="17" spans="1:5" x14ac:dyDescent="0.2">
      <c r="A17" t="s">
        <v>71</v>
      </c>
      <c r="B17">
        <v>8.9594270418292705</v>
      </c>
      <c r="D17" t="s">
        <v>88</v>
      </c>
      <c r="E17">
        <v>2.6927814249356699</v>
      </c>
    </row>
    <row r="18" spans="1:5" x14ac:dyDescent="0.2">
      <c r="A18" t="s">
        <v>72</v>
      </c>
      <c r="B18">
        <v>8.9183015112488508</v>
      </c>
      <c r="D18" t="s">
        <v>89</v>
      </c>
      <c r="E18">
        <v>2.68063008005223</v>
      </c>
    </row>
    <row r="19" spans="1:5" x14ac:dyDescent="0.2">
      <c r="A19" t="s">
        <v>73</v>
      </c>
      <c r="B19">
        <v>8.8744266453494607</v>
      </c>
      <c r="D19" t="s">
        <v>90</v>
      </c>
      <c r="E19">
        <v>2.6715030257413499</v>
      </c>
    </row>
    <row r="20" spans="1:5" x14ac:dyDescent="0.2">
      <c r="A20" t="s">
        <v>74</v>
      </c>
      <c r="B20">
        <v>8.8396991546269206</v>
      </c>
      <c r="D20" t="s">
        <v>91</v>
      </c>
      <c r="E20">
        <v>2.6668619540380099</v>
      </c>
    </row>
    <row r="21" spans="1:5" x14ac:dyDescent="0.2">
      <c r="A21" t="s">
        <v>75</v>
      </c>
      <c r="B21">
        <v>8.8362406025529996</v>
      </c>
      <c r="D21" t="s">
        <v>68</v>
      </c>
      <c r="E21">
        <v>2.6600541595235199</v>
      </c>
    </row>
    <row r="22" spans="1:5" x14ac:dyDescent="0.2">
      <c r="A22" t="s">
        <v>76</v>
      </c>
      <c r="B22">
        <v>8.7985022293865605</v>
      </c>
      <c r="D22" t="s">
        <v>69</v>
      </c>
      <c r="E22">
        <v>2.6704536750094601</v>
      </c>
    </row>
    <row r="23" spans="1:5" x14ac:dyDescent="0.2">
      <c r="D23" t="s">
        <v>70</v>
      </c>
      <c r="E23">
        <v>2.6849951212979</v>
      </c>
    </row>
    <row r="24" spans="1:5" x14ac:dyDescent="0.2">
      <c r="D24" t="s">
        <v>71</v>
      </c>
      <c r="E24">
        <v>2.7052598453040102</v>
      </c>
    </row>
    <row r="25" spans="1:5" x14ac:dyDescent="0.2">
      <c r="D25" t="s">
        <v>72</v>
      </c>
      <c r="E25">
        <v>2.7299409681370301</v>
      </c>
    </row>
    <row r="26" spans="1:5" x14ac:dyDescent="0.2">
      <c r="D26" t="s">
        <v>73</v>
      </c>
      <c r="E26">
        <v>2.7561976926686</v>
      </c>
    </row>
    <row r="27" spans="1:5" x14ac:dyDescent="0.2">
      <c r="D27" t="s">
        <v>74</v>
      </c>
      <c r="E27">
        <v>2.7817239900064901</v>
      </c>
    </row>
    <row r="28" spans="1:5" x14ac:dyDescent="0.2">
      <c r="D28" t="s">
        <v>79</v>
      </c>
      <c r="E28">
        <v>2.80467300483464</v>
      </c>
    </row>
    <row r="29" spans="1:5" x14ac:dyDescent="0.2">
      <c r="D29" t="s">
        <v>75</v>
      </c>
      <c r="E29">
        <v>2.8227518449761102</v>
      </c>
    </row>
    <row r="30" spans="1:5" x14ac:dyDescent="0.2">
      <c r="D30" t="s">
        <v>76</v>
      </c>
      <c r="E30">
        <v>2.8579140037948698</v>
      </c>
    </row>
    <row r="31" spans="1:5" x14ac:dyDescent="0.2">
      <c r="D31" t="s">
        <v>80</v>
      </c>
      <c r="E31">
        <v>2.87560338050171</v>
      </c>
    </row>
    <row r="32" spans="1:5" x14ac:dyDescent="0.2">
      <c r="D32" t="s">
        <v>81</v>
      </c>
      <c r="E32">
        <v>2.8678614406554401</v>
      </c>
    </row>
    <row r="33" spans="4:5" x14ac:dyDescent="0.2">
      <c r="D33" t="s">
        <v>82</v>
      </c>
      <c r="E33">
        <v>2.8531636059869898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1558-AEDC-214C-8EEA-03CBDD62C4C3}">
  <dimension ref="A1:K20"/>
  <sheetViews>
    <sheetView workbookViewId="0">
      <selection activeCell="K9" sqref="K9"/>
    </sheetView>
  </sheetViews>
  <sheetFormatPr baseColWidth="10" defaultRowHeight="13" x14ac:dyDescent="0.15"/>
  <cols>
    <col min="1" max="1" width="10.83203125" style="2"/>
    <col min="2" max="2" width="42.33203125" style="2" bestFit="1" customWidth="1"/>
    <col min="3" max="3" width="13.1640625" style="2" bestFit="1" customWidth="1"/>
    <col min="4" max="5" width="10.83203125" style="2"/>
    <col min="6" max="6" width="42.33203125" style="2" bestFit="1" customWidth="1"/>
    <col min="7" max="7" width="11.83203125" style="2" bestFit="1" customWidth="1"/>
    <col min="8" max="9" width="10.83203125" style="2"/>
    <col min="10" max="10" width="23.83203125" style="2" bestFit="1" customWidth="1"/>
    <col min="11" max="11" width="10.1640625" style="2" bestFit="1" customWidth="1"/>
    <col min="12" max="16384" width="10.83203125" style="2"/>
  </cols>
  <sheetData>
    <row r="1" spans="1:11" x14ac:dyDescent="0.15">
      <c r="A1" s="1" t="s">
        <v>0</v>
      </c>
    </row>
    <row r="3" spans="1:11" x14ac:dyDescent="0.15">
      <c r="A3" s="1" t="s">
        <v>1</v>
      </c>
      <c r="E3" s="1" t="s">
        <v>2</v>
      </c>
      <c r="I3" s="1" t="s">
        <v>3</v>
      </c>
    </row>
    <row r="4" spans="1:11" x14ac:dyDescent="0.15">
      <c r="A4" s="3" t="s">
        <v>12</v>
      </c>
      <c r="B4" s="3" t="s">
        <v>13</v>
      </c>
      <c r="C4" s="3" t="s">
        <v>14</v>
      </c>
      <c r="E4" s="3" t="s">
        <v>12</v>
      </c>
      <c r="F4" s="3" t="s">
        <v>13</v>
      </c>
      <c r="G4" s="3" t="s">
        <v>14</v>
      </c>
      <c r="I4" s="3" t="s">
        <v>12</v>
      </c>
      <c r="J4" s="3" t="s">
        <v>13</v>
      </c>
      <c r="K4" s="3" t="s">
        <v>14</v>
      </c>
    </row>
    <row r="5" spans="1:11" x14ac:dyDescent="0.15">
      <c r="A5" s="4" t="s">
        <v>22</v>
      </c>
      <c r="B5" s="4" t="s">
        <v>23</v>
      </c>
      <c r="C5" s="9">
        <v>44197</v>
      </c>
      <c r="E5" s="4" t="s">
        <v>4</v>
      </c>
      <c r="F5" s="4" t="s">
        <v>8</v>
      </c>
      <c r="G5" s="9">
        <v>44197</v>
      </c>
      <c r="I5" s="4" t="s">
        <v>32</v>
      </c>
      <c r="J5" s="4" t="s">
        <v>34</v>
      </c>
      <c r="K5" s="4" t="s">
        <v>54</v>
      </c>
    </row>
    <row r="6" spans="1:11" x14ac:dyDescent="0.15">
      <c r="A6" s="5" t="s">
        <v>19</v>
      </c>
      <c r="B6" s="5" t="s">
        <v>24</v>
      </c>
      <c r="C6" s="5" t="s">
        <v>41</v>
      </c>
      <c r="E6" s="5" t="s">
        <v>5</v>
      </c>
      <c r="F6" s="5" t="s">
        <v>9</v>
      </c>
      <c r="G6" s="10">
        <v>44197</v>
      </c>
      <c r="I6" s="5" t="s">
        <v>6</v>
      </c>
      <c r="J6" s="5" t="s">
        <v>35</v>
      </c>
      <c r="K6" s="13">
        <f>1/70.1</f>
        <v>1.4265335235378032E-2</v>
      </c>
    </row>
    <row r="7" spans="1:11" x14ac:dyDescent="0.15">
      <c r="A7" s="5" t="s">
        <v>25</v>
      </c>
      <c r="B7" s="5" t="s">
        <v>27</v>
      </c>
      <c r="C7" s="5">
        <v>0.5</v>
      </c>
      <c r="E7" s="5" t="s">
        <v>6</v>
      </c>
      <c r="F7" s="5" t="s">
        <v>10</v>
      </c>
      <c r="G7" s="13">
        <f>1/66.85</f>
        <v>1.4958863126402395E-2</v>
      </c>
      <c r="I7" s="5" t="s">
        <v>4</v>
      </c>
      <c r="J7" s="5" t="s">
        <v>36</v>
      </c>
      <c r="K7" s="10">
        <v>43831</v>
      </c>
    </row>
    <row r="8" spans="1:11" x14ac:dyDescent="0.15">
      <c r="A8" s="5" t="s">
        <v>26</v>
      </c>
      <c r="B8" s="5" t="s">
        <v>28</v>
      </c>
      <c r="C8" s="5">
        <v>0.25</v>
      </c>
      <c r="E8" s="5" t="s">
        <v>7</v>
      </c>
      <c r="F8" s="5" t="s">
        <v>11</v>
      </c>
      <c r="G8" s="14">
        <v>100000</v>
      </c>
      <c r="I8" s="5" t="s">
        <v>33</v>
      </c>
      <c r="J8" s="5" t="s">
        <v>37</v>
      </c>
      <c r="K8" s="17">
        <v>9.5000000000000001E-2</v>
      </c>
    </row>
    <row r="9" spans="1:11" x14ac:dyDescent="0.15">
      <c r="A9" s="5" t="s">
        <v>20</v>
      </c>
      <c r="B9" s="5" t="s">
        <v>30</v>
      </c>
      <c r="C9" s="11">
        <v>2.59</v>
      </c>
      <c r="E9" s="6" t="s">
        <v>15</v>
      </c>
      <c r="F9" s="6" t="s">
        <v>17</v>
      </c>
      <c r="G9" s="5" t="s">
        <v>40</v>
      </c>
      <c r="I9" s="5" t="s">
        <v>7</v>
      </c>
      <c r="J9" s="5" t="s">
        <v>38</v>
      </c>
      <c r="K9" s="16">
        <v>100000</v>
      </c>
    </row>
    <row r="10" spans="1:11" x14ac:dyDescent="0.15">
      <c r="A10" s="5" t="s">
        <v>21</v>
      </c>
      <c r="B10" s="5" t="s">
        <v>29</v>
      </c>
      <c r="C10" s="5" t="s">
        <v>58</v>
      </c>
      <c r="E10" s="7" t="s">
        <v>16</v>
      </c>
      <c r="F10" s="7" t="s">
        <v>18</v>
      </c>
      <c r="G10" s="8" t="s">
        <v>41</v>
      </c>
      <c r="I10" s="6" t="s">
        <v>15</v>
      </c>
      <c r="J10" s="6" t="s">
        <v>17</v>
      </c>
      <c r="K10" s="5" t="s">
        <v>40</v>
      </c>
    </row>
    <row r="11" spans="1:11" x14ac:dyDescent="0.15">
      <c r="A11" s="8" t="s">
        <v>7</v>
      </c>
      <c r="B11" s="8" t="s">
        <v>31</v>
      </c>
      <c r="C11" s="12">
        <v>1000000</v>
      </c>
      <c r="I11" s="7" t="s">
        <v>16</v>
      </c>
      <c r="J11" s="7" t="s">
        <v>18</v>
      </c>
      <c r="K11" s="8" t="s">
        <v>41</v>
      </c>
    </row>
    <row r="14" spans="1:11" x14ac:dyDescent="0.15">
      <c r="A14" s="1" t="s">
        <v>39</v>
      </c>
    </row>
    <row r="16" spans="1:11" x14ac:dyDescent="0.15">
      <c r="A16" s="1" t="s">
        <v>42</v>
      </c>
      <c r="E16" s="1" t="s">
        <v>43</v>
      </c>
      <c r="I16" s="1" t="s">
        <v>44</v>
      </c>
    </row>
    <row r="17" spans="1:11" x14ac:dyDescent="0.15">
      <c r="A17" s="3" t="s">
        <v>12</v>
      </c>
      <c r="B17" s="3" t="s">
        <v>13</v>
      </c>
      <c r="C17" s="3" t="s">
        <v>14</v>
      </c>
      <c r="E17" s="3" t="s">
        <v>12</v>
      </c>
      <c r="F17" s="3" t="s">
        <v>13</v>
      </c>
      <c r="G17" s="3" t="s">
        <v>14</v>
      </c>
      <c r="I17" s="3" t="s">
        <v>12</v>
      </c>
      <c r="J17" s="3" t="s">
        <v>13</v>
      </c>
      <c r="K17" s="3" t="s">
        <v>14</v>
      </c>
    </row>
    <row r="18" spans="1:11" x14ac:dyDescent="0.15">
      <c r="A18" s="4" t="s">
        <v>45</v>
      </c>
      <c r="B18" s="4" t="s">
        <v>52</v>
      </c>
      <c r="C18" s="4" t="s">
        <v>59</v>
      </c>
      <c r="E18" s="4" t="s">
        <v>45</v>
      </c>
      <c r="F18" s="4" t="s">
        <v>52</v>
      </c>
      <c r="G18" s="4" t="s">
        <v>59</v>
      </c>
      <c r="I18" s="4" t="s">
        <v>48</v>
      </c>
      <c r="J18" s="4" t="s">
        <v>49</v>
      </c>
      <c r="K18" s="4">
        <v>1.4999999999999999E-2</v>
      </c>
    </row>
    <row r="19" spans="1:11" x14ac:dyDescent="0.15">
      <c r="A19" s="5" t="s">
        <v>46</v>
      </c>
      <c r="B19" s="5" t="s">
        <v>51</v>
      </c>
      <c r="C19" s="15">
        <v>0.03</v>
      </c>
      <c r="E19" s="5" t="s">
        <v>46</v>
      </c>
      <c r="F19" s="5" t="s">
        <v>51</v>
      </c>
      <c r="G19" s="15">
        <v>0.02</v>
      </c>
      <c r="I19" s="8" t="s">
        <v>47</v>
      </c>
      <c r="J19" s="8" t="s">
        <v>50</v>
      </c>
      <c r="K19" s="8">
        <v>0.11</v>
      </c>
    </row>
    <row r="20" spans="1:11" x14ac:dyDescent="0.15">
      <c r="A20" s="8" t="s">
        <v>47</v>
      </c>
      <c r="B20" s="8" t="s">
        <v>50</v>
      </c>
      <c r="C20" s="8">
        <v>0.03</v>
      </c>
      <c r="E20" s="8" t="s">
        <v>47</v>
      </c>
      <c r="F20" s="8" t="s">
        <v>50</v>
      </c>
      <c r="G20" s="8">
        <v>9.2999999999999992E-3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9E50-8CAE-3349-B3C6-5A4AB015FB2D}">
  <dimension ref="A1:K20"/>
  <sheetViews>
    <sheetView workbookViewId="0">
      <selection sqref="A1:K21"/>
    </sheetView>
  </sheetViews>
  <sheetFormatPr baseColWidth="10" defaultRowHeight="13" x14ac:dyDescent="0.15"/>
  <cols>
    <col min="1" max="1" width="10.83203125" style="2"/>
    <col min="2" max="2" width="42.33203125" style="2" bestFit="1" customWidth="1"/>
    <col min="3" max="3" width="13.1640625" style="2" bestFit="1" customWidth="1"/>
    <col min="4" max="5" width="10.83203125" style="2"/>
    <col min="6" max="6" width="42.33203125" style="2" bestFit="1" customWidth="1"/>
    <col min="7" max="7" width="11.83203125" style="2" bestFit="1" customWidth="1"/>
    <col min="8" max="9" width="10.83203125" style="2"/>
    <col min="10" max="10" width="23.83203125" style="2" bestFit="1" customWidth="1"/>
    <col min="11" max="16384" width="10.83203125" style="2"/>
  </cols>
  <sheetData>
    <row r="1" spans="1:11" x14ac:dyDescent="0.15">
      <c r="A1" s="1" t="s">
        <v>0</v>
      </c>
    </row>
    <row r="3" spans="1:11" x14ac:dyDescent="0.15">
      <c r="A3" s="1" t="s">
        <v>1</v>
      </c>
      <c r="E3" s="1" t="s">
        <v>2</v>
      </c>
      <c r="I3" s="1" t="s">
        <v>3</v>
      </c>
    </row>
    <row r="4" spans="1:11" x14ac:dyDescent="0.15">
      <c r="A4" s="3" t="s">
        <v>12</v>
      </c>
      <c r="B4" s="3" t="s">
        <v>13</v>
      </c>
      <c r="C4" s="3" t="s">
        <v>14</v>
      </c>
      <c r="E4" s="3" t="s">
        <v>12</v>
      </c>
      <c r="F4" s="3" t="s">
        <v>13</v>
      </c>
      <c r="G4" s="3" t="s">
        <v>14</v>
      </c>
      <c r="I4" s="3" t="s">
        <v>12</v>
      </c>
      <c r="J4" s="3" t="s">
        <v>13</v>
      </c>
      <c r="K4" s="3" t="s">
        <v>14</v>
      </c>
    </row>
    <row r="5" spans="1:11" x14ac:dyDescent="0.15">
      <c r="A5" s="4" t="s">
        <v>22</v>
      </c>
      <c r="B5" s="4" t="s">
        <v>23</v>
      </c>
      <c r="C5" s="9">
        <v>44562</v>
      </c>
      <c r="E5" s="4" t="s">
        <v>4</v>
      </c>
      <c r="F5" s="4" t="s">
        <v>8</v>
      </c>
      <c r="G5" s="9">
        <v>44197</v>
      </c>
      <c r="I5" s="4" t="s">
        <v>32</v>
      </c>
      <c r="J5" s="4" t="s">
        <v>34</v>
      </c>
      <c r="K5" s="4" t="s">
        <v>53</v>
      </c>
    </row>
    <row r="6" spans="1:11" x14ac:dyDescent="0.15">
      <c r="A6" s="5" t="s">
        <v>19</v>
      </c>
      <c r="B6" s="5" t="s">
        <v>24</v>
      </c>
      <c r="C6" s="5" t="s">
        <v>41</v>
      </c>
      <c r="E6" s="5" t="s">
        <v>5</v>
      </c>
      <c r="F6" s="5" t="s">
        <v>9</v>
      </c>
      <c r="G6" s="10">
        <v>44197</v>
      </c>
      <c r="I6" s="5" t="s">
        <v>6</v>
      </c>
      <c r="J6" s="5" t="s">
        <v>35</v>
      </c>
      <c r="K6" s="13">
        <f>1/71</f>
        <v>1.4084507042253521E-2</v>
      </c>
    </row>
    <row r="7" spans="1:11" x14ac:dyDescent="0.15">
      <c r="A7" s="5" t="s">
        <v>25</v>
      </c>
      <c r="B7" s="5" t="s">
        <v>27</v>
      </c>
      <c r="C7" s="5">
        <v>1</v>
      </c>
      <c r="E7" s="5" t="s">
        <v>6</v>
      </c>
      <c r="F7" s="5" t="s">
        <v>10</v>
      </c>
      <c r="G7" s="13">
        <f>1/65</f>
        <v>1.5384615384615385E-2</v>
      </c>
      <c r="I7" s="5" t="s">
        <v>4</v>
      </c>
      <c r="J7" s="5" t="s">
        <v>36</v>
      </c>
      <c r="K7" s="10">
        <v>43831</v>
      </c>
    </row>
    <row r="8" spans="1:11" x14ac:dyDescent="0.15">
      <c r="A8" s="5" t="s">
        <v>26</v>
      </c>
      <c r="B8" s="5" t="s">
        <v>28</v>
      </c>
      <c r="C8" s="5">
        <v>0.25</v>
      </c>
      <c r="E8" s="5" t="s">
        <v>7</v>
      </c>
      <c r="F8" s="5" t="s">
        <v>11</v>
      </c>
      <c r="G8" s="14">
        <v>100000</v>
      </c>
      <c r="I8" s="5" t="s">
        <v>33</v>
      </c>
      <c r="J8" s="5" t="s">
        <v>37</v>
      </c>
      <c r="K8" s="15">
        <v>0.1</v>
      </c>
    </row>
    <row r="9" spans="1:11" x14ac:dyDescent="0.15">
      <c r="A9" s="5" t="s">
        <v>20</v>
      </c>
      <c r="B9" s="5" t="s">
        <v>30</v>
      </c>
      <c r="C9" s="11">
        <v>2.4500000000000002</v>
      </c>
      <c r="E9" s="6" t="s">
        <v>15</v>
      </c>
      <c r="F9" s="6" t="s">
        <v>17</v>
      </c>
      <c r="G9" s="5" t="s">
        <v>40</v>
      </c>
      <c r="I9" s="5" t="s">
        <v>7</v>
      </c>
      <c r="J9" s="5" t="s">
        <v>38</v>
      </c>
      <c r="K9" s="14">
        <v>100000</v>
      </c>
    </row>
    <row r="10" spans="1:11" x14ac:dyDescent="0.15">
      <c r="A10" s="5" t="s">
        <v>21</v>
      </c>
      <c r="B10" s="5" t="s">
        <v>29</v>
      </c>
      <c r="C10" s="5" t="s">
        <v>58</v>
      </c>
      <c r="E10" s="7" t="s">
        <v>16</v>
      </c>
      <c r="F10" s="7" t="s">
        <v>18</v>
      </c>
      <c r="G10" s="8" t="s">
        <v>41</v>
      </c>
      <c r="I10" s="6" t="s">
        <v>15</v>
      </c>
      <c r="J10" s="6" t="s">
        <v>17</v>
      </c>
      <c r="K10" s="5" t="s">
        <v>40</v>
      </c>
    </row>
    <row r="11" spans="1:11" x14ac:dyDescent="0.15">
      <c r="A11" s="8" t="s">
        <v>7</v>
      </c>
      <c r="B11" s="8" t="s">
        <v>31</v>
      </c>
      <c r="C11" s="12">
        <v>1000000</v>
      </c>
      <c r="I11" s="7" t="s">
        <v>16</v>
      </c>
      <c r="J11" s="7" t="s">
        <v>18</v>
      </c>
      <c r="K11" s="8" t="s">
        <v>41</v>
      </c>
    </row>
    <row r="14" spans="1:11" x14ac:dyDescent="0.15">
      <c r="A14" s="1" t="s">
        <v>39</v>
      </c>
    </row>
    <row r="16" spans="1:11" x14ac:dyDescent="0.15">
      <c r="A16" s="1" t="s">
        <v>42</v>
      </c>
      <c r="E16" s="1" t="s">
        <v>43</v>
      </c>
      <c r="I16" s="1" t="s">
        <v>44</v>
      </c>
    </row>
    <row r="17" spans="1:11" x14ac:dyDescent="0.15">
      <c r="A17" s="3" t="s">
        <v>12</v>
      </c>
      <c r="B17" s="3" t="s">
        <v>13</v>
      </c>
      <c r="C17" s="3" t="s">
        <v>14</v>
      </c>
      <c r="E17" s="3" t="s">
        <v>12</v>
      </c>
      <c r="F17" s="3" t="s">
        <v>13</v>
      </c>
      <c r="G17" s="3" t="s">
        <v>14</v>
      </c>
      <c r="I17" s="3" t="s">
        <v>12</v>
      </c>
      <c r="J17" s="3" t="s">
        <v>13</v>
      </c>
      <c r="K17" s="3" t="s">
        <v>14</v>
      </c>
    </row>
    <row r="18" spans="1:11" x14ac:dyDescent="0.15">
      <c r="A18" s="4" t="s">
        <v>45</v>
      </c>
      <c r="B18" s="4" t="s">
        <v>52</v>
      </c>
      <c r="C18" s="4" t="s">
        <v>59</v>
      </c>
      <c r="E18" s="4" t="s">
        <v>45</v>
      </c>
      <c r="F18" s="4" t="s">
        <v>52</v>
      </c>
      <c r="G18" s="4" t="s">
        <v>59</v>
      </c>
      <c r="I18" s="4" t="s">
        <v>48</v>
      </c>
      <c r="J18" s="4" t="s">
        <v>49</v>
      </c>
      <c r="K18" s="4">
        <v>1.4999999999999999E-2</v>
      </c>
    </row>
    <row r="19" spans="1:11" x14ac:dyDescent="0.15">
      <c r="A19" s="5" t="s">
        <v>46</v>
      </c>
      <c r="B19" s="5" t="s">
        <v>51</v>
      </c>
      <c r="C19" s="15">
        <v>0.03</v>
      </c>
      <c r="E19" s="5" t="s">
        <v>46</v>
      </c>
      <c r="F19" s="5" t="s">
        <v>51</v>
      </c>
      <c r="G19" s="15">
        <v>0.02</v>
      </c>
      <c r="I19" s="8" t="s">
        <v>47</v>
      </c>
      <c r="J19" s="8" t="s">
        <v>50</v>
      </c>
      <c r="K19" s="8">
        <v>0.11</v>
      </c>
    </row>
    <row r="20" spans="1:11" x14ac:dyDescent="0.15">
      <c r="A20" s="8" t="s">
        <v>47</v>
      </c>
      <c r="B20" s="8" t="s">
        <v>50</v>
      </c>
      <c r="C20" s="8">
        <v>0.03</v>
      </c>
      <c r="E20" s="8" t="s">
        <v>47</v>
      </c>
      <c r="F20" s="8" t="s">
        <v>50</v>
      </c>
      <c r="G20" s="8">
        <v>9.2999999999999992E-3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4658-1D54-1B4D-AACC-77D59C372A35}">
  <dimension ref="A1:K20"/>
  <sheetViews>
    <sheetView workbookViewId="0">
      <selection activeCell="K9" sqref="K9"/>
    </sheetView>
  </sheetViews>
  <sheetFormatPr baseColWidth="10" defaultRowHeight="13" x14ac:dyDescent="0.15"/>
  <cols>
    <col min="1" max="1" width="10.83203125" style="2"/>
    <col min="2" max="2" width="42.33203125" style="2" bestFit="1" customWidth="1"/>
    <col min="3" max="3" width="13.1640625" style="2" bestFit="1" customWidth="1"/>
    <col min="4" max="5" width="10.83203125" style="2"/>
    <col min="6" max="6" width="42.33203125" style="2" bestFit="1" customWidth="1"/>
    <col min="7" max="7" width="11.83203125" style="2" bestFit="1" customWidth="1"/>
    <col min="8" max="9" width="10.83203125" style="2"/>
    <col min="10" max="10" width="23.83203125" style="2" bestFit="1" customWidth="1"/>
    <col min="11" max="16384" width="10.83203125" style="2"/>
  </cols>
  <sheetData>
    <row r="1" spans="1:11" x14ac:dyDescent="0.15">
      <c r="A1" s="1" t="s">
        <v>0</v>
      </c>
    </row>
    <row r="3" spans="1:11" x14ac:dyDescent="0.15">
      <c r="A3" s="1" t="s">
        <v>1</v>
      </c>
      <c r="E3" s="1" t="s">
        <v>2</v>
      </c>
      <c r="I3" s="1" t="s">
        <v>3</v>
      </c>
    </row>
    <row r="4" spans="1:11" x14ac:dyDescent="0.15">
      <c r="A4" s="3" t="s">
        <v>12</v>
      </c>
      <c r="B4" s="3" t="s">
        <v>13</v>
      </c>
      <c r="C4" s="3" t="s">
        <v>14</v>
      </c>
      <c r="E4" s="3" t="s">
        <v>12</v>
      </c>
      <c r="F4" s="3" t="s">
        <v>13</v>
      </c>
      <c r="G4" s="3" t="s">
        <v>14</v>
      </c>
      <c r="I4" s="3" t="s">
        <v>12</v>
      </c>
      <c r="J4" s="3" t="s">
        <v>13</v>
      </c>
      <c r="K4" s="3" t="s">
        <v>14</v>
      </c>
    </row>
    <row r="5" spans="1:11" x14ac:dyDescent="0.15">
      <c r="A5" s="4" t="s">
        <v>22</v>
      </c>
      <c r="B5" s="4" t="s">
        <v>23</v>
      </c>
      <c r="C5" s="9">
        <v>44378</v>
      </c>
      <c r="E5" s="4" t="s">
        <v>4</v>
      </c>
      <c r="F5" s="4" t="s">
        <v>8</v>
      </c>
      <c r="G5" s="9">
        <v>44197</v>
      </c>
      <c r="I5" s="4" t="s">
        <v>32</v>
      </c>
      <c r="J5" s="4" t="s">
        <v>34</v>
      </c>
      <c r="K5" s="4" t="s">
        <v>54</v>
      </c>
    </row>
    <row r="6" spans="1:11" x14ac:dyDescent="0.15">
      <c r="A6" s="5" t="s">
        <v>19</v>
      </c>
      <c r="B6" s="5" t="s">
        <v>24</v>
      </c>
      <c r="C6" s="5" t="s">
        <v>41</v>
      </c>
      <c r="E6" s="5" t="s">
        <v>5</v>
      </c>
      <c r="F6" s="5" t="s">
        <v>9</v>
      </c>
      <c r="G6" s="10">
        <v>44197</v>
      </c>
      <c r="I6" s="5" t="s">
        <v>6</v>
      </c>
      <c r="J6" s="5" t="s">
        <v>35</v>
      </c>
      <c r="K6" s="13">
        <f>1/69.5</f>
        <v>1.4388489208633094E-2</v>
      </c>
    </row>
    <row r="7" spans="1:11" x14ac:dyDescent="0.15">
      <c r="A7" s="5" t="s">
        <v>25</v>
      </c>
      <c r="B7" s="5" t="s">
        <v>27</v>
      </c>
      <c r="C7" s="5">
        <v>0.5</v>
      </c>
      <c r="E7" s="5" t="s">
        <v>6</v>
      </c>
      <c r="F7" s="5" t="s">
        <v>10</v>
      </c>
      <c r="G7" s="13">
        <f>1/66.85</f>
        <v>1.4958863126402395E-2</v>
      </c>
      <c r="I7" s="5" t="s">
        <v>4</v>
      </c>
      <c r="J7" s="5" t="s">
        <v>36</v>
      </c>
      <c r="K7" s="10">
        <v>43831</v>
      </c>
    </row>
    <row r="8" spans="1:11" x14ac:dyDescent="0.15">
      <c r="A8" s="5" t="s">
        <v>26</v>
      </c>
      <c r="B8" s="5" t="s">
        <v>28</v>
      </c>
      <c r="C8" s="5">
        <v>0.25</v>
      </c>
      <c r="E8" s="5" t="s">
        <v>7</v>
      </c>
      <c r="F8" s="5" t="s">
        <v>11</v>
      </c>
      <c r="G8" s="14">
        <v>100000</v>
      </c>
      <c r="I8" s="5" t="s">
        <v>33</v>
      </c>
      <c r="J8" s="5" t="s">
        <v>37</v>
      </c>
      <c r="K8" s="17">
        <v>0.105</v>
      </c>
    </row>
    <row r="9" spans="1:11" x14ac:dyDescent="0.15">
      <c r="A9" s="5" t="s">
        <v>20</v>
      </c>
      <c r="B9" s="5" t="s">
        <v>30</v>
      </c>
      <c r="C9" s="11">
        <v>2.59</v>
      </c>
      <c r="E9" s="6" t="s">
        <v>15</v>
      </c>
      <c r="F9" s="6" t="s">
        <v>17</v>
      </c>
      <c r="G9" s="5" t="s">
        <v>40</v>
      </c>
      <c r="I9" s="5" t="s">
        <v>7</v>
      </c>
      <c r="J9" s="5" t="s">
        <v>38</v>
      </c>
      <c r="K9" s="14">
        <v>100000</v>
      </c>
    </row>
    <row r="10" spans="1:11" x14ac:dyDescent="0.15">
      <c r="A10" s="5" t="s">
        <v>21</v>
      </c>
      <c r="B10" s="5" t="s">
        <v>29</v>
      </c>
      <c r="C10" s="5" t="s">
        <v>58</v>
      </c>
      <c r="E10" s="7" t="s">
        <v>16</v>
      </c>
      <c r="F10" s="7" t="s">
        <v>18</v>
      </c>
      <c r="G10" s="8" t="s">
        <v>41</v>
      </c>
      <c r="I10" s="6" t="s">
        <v>15</v>
      </c>
      <c r="J10" s="6" t="s">
        <v>17</v>
      </c>
      <c r="K10" s="5" t="s">
        <v>40</v>
      </c>
    </row>
    <row r="11" spans="1:11" x14ac:dyDescent="0.15">
      <c r="A11" s="8" t="s">
        <v>7</v>
      </c>
      <c r="B11" s="8" t="s">
        <v>31</v>
      </c>
      <c r="C11" s="12">
        <v>1000000</v>
      </c>
      <c r="I11" s="7" t="s">
        <v>16</v>
      </c>
      <c r="J11" s="7" t="s">
        <v>18</v>
      </c>
      <c r="K11" s="8" t="s">
        <v>41</v>
      </c>
    </row>
    <row r="14" spans="1:11" x14ac:dyDescent="0.15">
      <c r="A14" s="1" t="s">
        <v>39</v>
      </c>
    </row>
    <row r="16" spans="1:11" x14ac:dyDescent="0.15">
      <c r="A16" s="1" t="s">
        <v>42</v>
      </c>
      <c r="E16" s="1" t="s">
        <v>43</v>
      </c>
      <c r="I16" s="1" t="s">
        <v>44</v>
      </c>
    </row>
    <row r="17" spans="1:11" x14ac:dyDescent="0.15">
      <c r="A17" s="3" t="s">
        <v>12</v>
      </c>
      <c r="B17" s="3" t="s">
        <v>13</v>
      </c>
      <c r="C17" s="3" t="s">
        <v>14</v>
      </c>
      <c r="E17" s="3" t="s">
        <v>12</v>
      </c>
      <c r="F17" s="3" t="s">
        <v>13</v>
      </c>
      <c r="G17" s="3" t="s">
        <v>14</v>
      </c>
      <c r="I17" s="3" t="s">
        <v>12</v>
      </c>
      <c r="J17" s="3" t="s">
        <v>13</v>
      </c>
      <c r="K17" s="3" t="s">
        <v>14</v>
      </c>
    </row>
    <row r="18" spans="1:11" x14ac:dyDescent="0.15">
      <c r="A18" s="4" t="s">
        <v>45</v>
      </c>
      <c r="B18" s="4" t="s">
        <v>52</v>
      </c>
      <c r="C18" s="4" t="s">
        <v>59</v>
      </c>
      <c r="E18" s="4" t="s">
        <v>45</v>
      </c>
      <c r="F18" s="4" t="s">
        <v>52</v>
      </c>
      <c r="G18" s="4" t="s">
        <v>59</v>
      </c>
      <c r="I18" s="4" t="s">
        <v>48</v>
      </c>
      <c r="J18" s="4" t="s">
        <v>49</v>
      </c>
      <c r="K18" s="4">
        <v>1.4999999999999999E-2</v>
      </c>
    </row>
    <row r="19" spans="1:11" x14ac:dyDescent="0.15">
      <c r="A19" s="5" t="s">
        <v>46</v>
      </c>
      <c r="B19" s="5" t="s">
        <v>51</v>
      </c>
      <c r="C19" s="15">
        <v>0.03</v>
      </c>
      <c r="E19" s="5" t="s">
        <v>46</v>
      </c>
      <c r="F19" s="5" t="s">
        <v>51</v>
      </c>
      <c r="G19" s="15">
        <v>0.02</v>
      </c>
      <c r="I19" s="8" t="s">
        <v>47</v>
      </c>
      <c r="J19" s="8" t="s">
        <v>50</v>
      </c>
      <c r="K19" s="8">
        <v>0.11</v>
      </c>
    </row>
    <row r="20" spans="1:11" x14ac:dyDescent="0.15">
      <c r="A20" s="8" t="s">
        <v>47</v>
      </c>
      <c r="B20" s="8" t="s">
        <v>50</v>
      </c>
      <c r="C20" s="8">
        <v>0.03</v>
      </c>
      <c r="E20" s="8" t="s">
        <v>47</v>
      </c>
      <c r="F20" s="8" t="s">
        <v>50</v>
      </c>
      <c r="G20" s="8">
        <v>9.2999999999999992E-3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6C9D-9A47-FB40-BA3F-DBA857516DD6}">
  <dimension ref="A1:K20"/>
  <sheetViews>
    <sheetView workbookViewId="0">
      <selection sqref="A1:L23"/>
    </sheetView>
  </sheetViews>
  <sheetFormatPr baseColWidth="10" defaultRowHeight="13" x14ac:dyDescent="0.15"/>
  <cols>
    <col min="1" max="1" width="10.83203125" style="2"/>
    <col min="2" max="2" width="42.33203125" style="2" bestFit="1" customWidth="1"/>
    <col min="3" max="3" width="13.1640625" style="2" bestFit="1" customWidth="1"/>
    <col min="4" max="5" width="10.83203125" style="2"/>
    <col min="6" max="6" width="42.33203125" style="2" bestFit="1" customWidth="1"/>
    <col min="7" max="7" width="11.83203125" style="2" bestFit="1" customWidth="1"/>
    <col min="8" max="9" width="10.83203125" style="2"/>
    <col min="10" max="10" width="23.83203125" style="2" bestFit="1" customWidth="1"/>
    <col min="11" max="16384" width="10.83203125" style="2"/>
  </cols>
  <sheetData>
    <row r="1" spans="1:11" x14ac:dyDescent="0.15">
      <c r="A1" s="1" t="s">
        <v>0</v>
      </c>
    </row>
    <row r="3" spans="1:11" x14ac:dyDescent="0.15">
      <c r="A3" s="1" t="s">
        <v>1</v>
      </c>
      <c r="E3" s="1" t="s">
        <v>2</v>
      </c>
      <c r="I3" s="1" t="s">
        <v>3</v>
      </c>
    </row>
    <row r="4" spans="1:11" x14ac:dyDescent="0.15">
      <c r="A4" s="3" t="s">
        <v>12</v>
      </c>
      <c r="B4" s="3" t="s">
        <v>13</v>
      </c>
      <c r="C4" s="3" t="s">
        <v>14</v>
      </c>
      <c r="E4" s="3" t="s">
        <v>12</v>
      </c>
      <c r="F4" s="3" t="s">
        <v>13</v>
      </c>
      <c r="G4" s="3" t="s">
        <v>14</v>
      </c>
      <c r="I4" s="3" t="s">
        <v>12</v>
      </c>
      <c r="J4" s="3" t="s">
        <v>13</v>
      </c>
      <c r="K4" s="3" t="s">
        <v>14</v>
      </c>
    </row>
    <row r="5" spans="1:11" x14ac:dyDescent="0.15">
      <c r="A5" s="4" t="s">
        <v>22</v>
      </c>
      <c r="B5" s="4" t="s">
        <v>23</v>
      </c>
      <c r="C5" s="9">
        <v>44743</v>
      </c>
      <c r="E5" s="4" t="s">
        <v>4</v>
      </c>
      <c r="F5" s="4" t="s">
        <v>8</v>
      </c>
      <c r="G5" s="9">
        <v>44197</v>
      </c>
      <c r="I5" s="4" t="s">
        <v>32</v>
      </c>
      <c r="J5" s="4" t="s">
        <v>34</v>
      </c>
      <c r="K5" s="4" t="s">
        <v>53</v>
      </c>
    </row>
    <row r="6" spans="1:11" x14ac:dyDescent="0.15">
      <c r="A6" s="5" t="s">
        <v>19</v>
      </c>
      <c r="B6" s="5" t="s">
        <v>24</v>
      </c>
      <c r="C6" s="5" t="s">
        <v>41</v>
      </c>
      <c r="E6" s="5" t="s">
        <v>5</v>
      </c>
      <c r="F6" s="5" t="s">
        <v>9</v>
      </c>
      <c r="G6" s="10">
        <v>44197</v>
      </c>
      <c r="I6" s="5" t="s">
        <v>6</v>
      </c>
      <c r="J6" s="5" t="s">
        <v>35</v>
      </c>
      <c r="K6" s="13">
        <f>1/68.1</f>
        <v>1.4684287812041117E-2</v>
      </c>
    </row>
    <row r="7" spans="1:11" x14ac:dyDescent="0.15">
      <c r="A7" s="5" t="s">
        <v>25</v>
      </c>
      <c r="B7" s="5" t="s">
        <v>27</v>
      </c>
      <c r="C7" s="5">
        <v>0.5</v>
      </c>
      <c r="E7" s="5" t="s">
        <v>6</v>
      </c>
      <c r="F7" s="5" t="s">
        <v>10</v>
      </c>
      <c r="G7" s="13">
        <f>1/66.85</f>
        <v>1.4958863126402395E-2</v>
      </c>
      <c r="I7" s="5" t="s">
        <v>4</v>
      </c>
      <c r="J7" s="5" t="s">
        <v>36</v>
      </c>
      <c r="K7" s="10">
        <v>43831</v>
      </c>
    </row>
    <row r="8" spans="1:11" x14ac:dyDescent="0.15">
      <c r="A8" s="5" t="s">
        <v>26</v>
      </c>
      <c r="B8" s="5" t="s">
        <v>28</v>
      </c>
      <c r="C8" s="5">
        <v>0.25</v>
      </c>
      <c r="E8" s="5" t="s">
        <v>7</v>
      </c>
      <c r="F8" s="5" t="s">
        <v>11</v>
      </c>
      <c r="G8" s="14">
        <v>100000</v>
      </c>
      <c r="I8" s="5" t="s">
        <v>33</v>
      </c>
      <c r="J8" s="5" t="s">
        <v>37</v>
      </c>
      <c r="K8" s="15">
        <v>0.11</v>
      </c>
    </row>
    <row r="9" spans="1:11" x14ac:dyDescent="0.15">
      <c r="A9" s="5" t="s">
        <v>20</v>
      </c>
      <c r="B9" s="5" t="s">
        <v>30</v>
      </c>
      <c r="C9" s="11">
        <v>2.59</v>
      </c>
      <c r="E9" s="6" t="s">
        <v>15</v>
      </c>
      <c r="F9" s="6" t="s">
        <v>17</v>
      </c>
      <c r="G9" s="5" t="s">
        <v>40</v>
      </c>
      <c r="I9" s="5" t="s">
        <v>7</v>
      </c>
      <c r="J9" s="5" t="s">
        <v>38</v>
      </c>
      <c r="K9" s="14">
        <v>100000</v>
      </c>
    </row>
    <row r="10" spans="1:11" x14ac:dyDescent="0.15">
      <c r="A10" s="5" t="s">
        <v>21</v>
      </c>
      <c r="B10" s="5" t="s">
        <v>29</v>
      </c>
      <c r="C10" s="5" t="s">
        <v>58</v>
      </c>
      <c r="E10" s="7" t="s">
        <v>16</v>
      </c>
      <c r="F10" s="7" t="s">
        <v>18</v>
      </c>
      <c r="G10" s="8" t="s">
        <v>41</v>
      </c>
      <c r="I10" s="6" t="s">
        <v>15</v>
      </c>
      <c r="J10" s="6" t="s">
        <v>17</v>
      </c>
      <c r="K10" s="5" t="s">
        <v>40</v>
      </c>
    </row>
    <row r="11" spans="1:11" x14ac:dyDescent="0.15">
      <c r="A11" s="8" t="s">
        <v>7</v>
      </c>
      <c r="B11" s="8" t="s">
        <v>31</v>
      </c>
      <c r="C11" s="12">
        <v>1000000</v>
      </c>
      <c r="I11" s="7" t="s">
        <v>16</v>
      </c>
      <c r="J11" s="7" t="s">
        <v>18</v>
      </c>
      <c r="K11" s="8" t="s">
        <v>41</v>
      </c>
    </row>
    <row r="14" spans="1:11" x14ac:dyDescent="0.15">
      <c r="A14" s="1" t="s">
        <v>39</v>
      </c>
    </row>
    <row r="16" spans="1:11" x14ac:dyDescent="0.15">
      <c r="A16" s="1" t="s">
        <v>42</v>
      </c>
      <c r="E16" s="1" t="s">
        <v>43</v>
      </c>
      <c r="I16" s="1" t="s">
        <v>44</v>
      </c>
    </row>
    <row r="17" spans="1:11" x14ac:dyDescent="0.15">
      <c r="A17" s="3" t="s">
        <v>12</v>
      </c>
      <c r="B17" s="3" t="s">
        <v>13</v>
      </c>
      <c r="C17" s="3" t="s">
        <v>14</v>
      </c>
      <c r="E17" s="3" t="s">
        <v>12</v>
      </c>
      <c r="F17" s="3" t="s">
        <v>13</v>
      </c>
      <c r="G17" s="3" t="s">
        <v>14</v>
      </c>
      <c r="I17" s="3" t="s">
        <v>12</v>
      </c>
      <c r="J17" s="3" t="s">
        <v>13</v>
      </c>
      <c r="K17" s="3" t="s">
        <v>14</v>
      </c>
    </row>
    <row r="18" spans="1:11" x14ac:dyDescent="0.15">
      <c r="A18" s="4" t="s">
        <v>45</v>
      </c>
      <c r="B18" s="4" t="s">
        <v>52</v>
      </c>
      <c r="C18" s="4" t="s">
        <v>59</v>
      </c>
      <c r="E18" s="4" t="s">
        <v>45</v>
      </c>
      <c r="F18" s="4" t="s">
        <v>52</v>
      </c>
      <c r="G18" s="4" t="s">
        <v>59</v>
      </c>
      <c r="I18" s="4" t="s">
        <v>48</v>
      </c>
      <c r="J18" s="4" t="s">
        <v>49</v>
      </c>
      <c r="K18" s="4">
        <v>1.4999999999999999E-2</v>
      </c>
    </row>
    <row r="19" spans="1:11" x14ac:dyDescent="0.15">
      <c r="A19" s="5" t="s">
        <v>46</v>
      </c>
      <c r="B19" s="5" t="s">
        <v>51</v>
      </c>
      <c r="C19" s="15">
        <v>0.03</v>
      </c>
      <c r="E19" s="5" t="s">
        <v>46</v>
      </c>
      <c r="F19" s="5" t="s">
        <v>51</v>
      </c>
      <c r="G19" s="15">
        <v>0.02</v>
      </c>
      <c r="I19" s="8" t="s">
        <v>47</v>
      </c>
      <c r="J19" s="8" t="s">
        <v>50</v>
      </c>
      <c r="K19" s="8">
        <v>0.11</v>
      </c>
    </row>
    <row r="20" spans="1:11" x14ac:dyDescent="0.15">
      <c r="A20" s="8" t="s">
        <v>47</v>
      </c>
      <c r="B20" s="8" t="s">
        <v>50</v>
      </c>
      <c r="C20" s="8">
        <v>0.03</v>
      </c>
      <c r="E20" s="8" t="s">
        <v>47</v>
      </c>
      <c r="F20" s="8" t="s">
        <v>50</v>
      </c>
      <c r="G20" s="8">
        <v>9.2999999999999992E-3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90D6-9A5B-AE47-B38E-100ADA19655D}">
  <dimension ref="A1:K20"/>
  <sheetViews>
    <sheetView workbookViewId="0">
      <selection activeCell="K9" sqref="K9"/>
    </sheetView>
  </sheetViews>
  <sheetFormatPr baseColWidth="10" defaultRowHeight="13" x14ac:dyDescent="0.15"/>
  <cols>
    <col min="1" max="1" width="10.83203125" style="2"/>
    <col min="2" max="2" width="42.33203125" style="2" bestFit="1" customWidth="1"/>
    <col min="3" max="3" width="13.1640625" style="2" bestFit="1" customWidth="1"/>
    <col min="4" max="5" width="10.83203125" style="2"/>
    <col min="6" max="6" width="42.33203125" style="2" bestFit="1" customWidth="1"/>
    <col min="7" max="7" width="11.83203125" style="2" bestFit="1" customWidth="1"/>
    <col min="8" max="9" width="10.83203125" style="2"/>
    <col min="10" max="10" width="23.83203125" style="2" bestFit="1" customWidth="1"/>
    <col min="11" max="16384" width="10.83203125" style="2"/>
  </cols>
  <sheetData>
    <row r="1" spans="1:11" x14ac:dyDescent="0.15">
      <c r="A1" s="1" t="s">
        <v>0</v>
      </c>
    </row>
    <row r="3" spans="1:11" x14ac:dyDescent="0.15">
      <c r="A3" s="1" t="s">
        <v>1</v>
      </c>
      <c r="E3" s="1" t="s">
        <v>2</v>
      </c>
      <c r="I3" s="1" t="s">
        <v>3</v>
      </c>
    </row>
    <row r="4" spans="1:11" x14ac:dyDescent="0.15">
      <c r="A4" s="3" t="s">
        <v>12</v>
      </c>
      <c r="B4" s="3" t="s">
        <v>13</v>
      </c>
      <c r="C4" s="3" t="s">
        <v>14</v>
      </c>
      <c r="E4" s="3" t="s">
        <v>12</v>
      </c>
      <c r="F4" s="3" t="s">
        <v>13</v>
      </c>
      <c r="G4" s="3" t="s">
        <v>14</v>
      </c>
      <c r="I4" s="3" t="s">
        <v>12</v>
      </c>
      <c r="J4" s="3" t="s">
        <v>13</v>
      </c>
      <c r="K4" s="3" t="s">
        <v>14</v>
      </c>
    </row>
    <row r="5" spans="1:11" x14ac:dyDescent="0.15">
      <c r="A5" s="4" t="s">
        <v>22</v>
      </c>
      <c r="B5" s="4" t="s">
        <v>23</v>
      </c>
      <c r="C5" s="9">
        <v>44835</v>
      </c>
      <c r="E5" s="4" t="s">
        <v>4</v>
      </c>
      <c r="F5" s="4" t="s">
        <v>8</v>
      </c>
      <c r="G5" s="9">
        <v>44197</v>
      </c>
      <c r="I5" s="4" t="s">
        <v>32</v>
      </c>
      <c r="J5" s="4" t="s">
        <v>34</v>
      </c>
      <c r="K5" s="4" t="s">
        <v>53</v>
      </c>
    </row>
    <row r="6" spans="1:11" x14ac:dyDescent="0.15">
      <c r="A6" s="5" t="s">
        <v>19</v>
      </c>
      <c r="B6" s="5" t="s">
        <v>24</v>
      </c>
      <c r="C6" s="5" t="s">
        <v>41</v>
      </c>
      <c r="E6" s="5" t="s">
        <v>5</v>
      </c>
      <c r="F6" s="5" t="s">
        <v>9</v>
      </c>
      <c r="G6" s="10">
        <v>44197</v>
      </c>
      <c r="I6" s="5" t="s">
        <v>6</v>
      </c>
      <c r="J6" s="5" t="s">
        <v>35</v>
      </c>
      <c r="K6" s="13">
        <f>1/70.1</f>
        <v>1.4265335235378032E-2</v>
      </c>
    </row>
    <row r="7" spans="1:11" x14ac:dyDescent="0.15">
      <c r="A7" s="5" t="s">
        <v>25</v>
      </c>
      <c r="B7" s="5" t="s">
        <v>27</v>
      </c>
      <c r="C7" s="5">
        <v>0.5</v>
      </c>
      <c r="E7" s="5" t="s">
        <v>6</v>
      </c>
      <c r="F7" s="5" t="s">
        <v>10</v>
      </c>
      <c r="G7" s="13">
        <f>1/66.85</f>
        <v>1.4958863126402395E-2</v>
      </c>
      <c r="I7" s="5" t="s">
        <v>4</v>
      </c>
      <c r="J7" s="5" t="s">
        <v>36</v>
      </c>
      <c r="K7" s="10">
        <v>43831</v>
      </c>
    </row>
    <row r="8" spans="1:11" x14ac:dyDescent="0.15">
      <c r="A8" s="5" t="s">
        <v>26</v>
      </c>
      <c r="B8" s="5" t="s">
        <v>28</v>
      </c>
      <c r="C8" s="5">
        <v>0.25</v>
      </c>
      <c r="E8" s="5" t="s">
        <v>7</v>
      </c>
      <c r="F8" s="5" t="s">
        <v>11</v>
      </c>
      <c r="G8" s="14">
        <v>100000</v>
      </c>
      <c r="I8" s="5" t="s">
        <v>33</v>
      </c>
      <c r="J8" s="5" t="s">
        <v>37</v>
      </c>
      <c r="K8" s="15">
        <v>0.09</v>
      </c>
    </row>
    <row r="9" spans="1:11" x14ac:dyDescent="0.15">
      <c r="A9" s="5" t="s">
        <v>20</v>
      </c>
      <c r="B9" s="5" t="s">
        <v>30</v>
      </c>
      <c r="C9" s="11">
        <v>2.63</v>
      </c>
      <c r="E9" s="6" t="s">
        <v>15</v>
      </c>
      <c r="F9" s="6" t="s">
        <v>17</v>
      </c>
      <c r="G9" s="5" t="s">
        <v>40</v>
      </c>
      <c r="I9" s="5" t="s">
        <v>7</v>
      </c>
      <c r="J9" s="5" t="s">
        <v>38</v>
      </c>
      <c r="K9" s="14">
        <v>100000</v>
      </c>
    </row>
    <row r="10" spans="1:11" x14ac:dyDescent="0.15">
      <c r="A10" s="5" t="s">
        <v>21</v>
      </c>
      <c r="B10" s="5" t="s">
        <v>29</v>
      </c>
      <c r="C10" s="5" t="s">
        <v>58</v>
      </c>
      <c r="E10" s="7" t="s">
        <v>16</v>
      </c>
      <c r="F10" s="7" t="s">
        <v>18</v>
      </c>
      <c r="G10" s="8" t="s">
        <v>41</v>
      </c>
      <c r="I10" s="6" t="s">
        <v>15</v>
      </c>
      <c r="J10" s="6" t="s">
        <v>17</v>
      </c>
      <c r="K10" s="5" t="s">
        <v>40</v>
      </c>
    </row>
    <row r="11" spans="1:11" x14ac:dyDescent="0.15">
      <c r="A11" s="8" t="s">
        <v>7</v>
      </c>
      <c r="B11" s="8" t="s">
        <v>31</v>
      </c>
      <c r="C11" s="12">
        <v>1000000</v>
      </c>
      <c r="I11" s="7" t="s">
        <v>16</v>
      </c>
      <c r="J11" s="7" t="s">
        <v>18</v>
      </c>
      <c r="K11" s="8" t="s">
        <v>41</v>
      </c>
    </row>
    <row r="14" spans="1:11" x14ac:dyDescent="0.15">
      <c r="A14" s="1" t="s">
        <v>39</v>
      </c>
    </row>
    <row r="16" spans="1:11" x14ac:dyDescent="0.15">
      <c r="A16" s="1" t="s">
        <v>42</v>
      </c>
      <c r="E16" s="1" t="s">
        <v>43</v>
      </c>
      <c r="I16" s="1" t="s">
        <v>44</v>
      </c>
    </row>
    <row r="17" spans="1:11" x14ac:dyDescent="0.15">
      <c r="A17" s="3" t="s">
        <v>12</v>
      </c>
      <c r="B17" s="3" t="s">
        <v>13</v>
      </c>
      <c r="C17" s="3" t="s">
        <v>14</v>
      </c>
      <c r="E17" s="3" t="s">
        <v>12</v>
      </c>
      <c r="F17" s="3" t="s">
        <v>13</v>
      </c>
      <c r="G17" s="3" t="s">
        <v>14</v>
      </c>
      <c r="I17" s="3" t="s">
        <v>12</v>
      </c>
      <c r="J17" s="3" t="s">
        <v>13</v>
      </c>
      <c r="K17" s="3" t="s">
        <v>14</v>
      </c>
    </row>
    <row r="18" spans="1:11" x14ac:dyDescent="0.15">
      <c r="A18" s="4" t="s">
        <v>45</v>
      </c>
      <c r="B18" s="4" t="s">
        <v>52</v>
      </c>
      <c r="C18" s="4" t="s">
        <v>59</v>
      </c>
      <c r="E18" s="4" t="s">
        <v>45</v>
      </c>
      <c r="F18" s="4" t="s">
        <v>52</v>
      </c>
      <c r="G18" s="4" t="s">
        <v>59</v>
      </c>
      <c r="I18" s="4" t="s">
        <v>48</v>
      </c>
      <c r="J18" s="4" t="s">
        <v>49</v>
      </c>
      <c r="K18" s="4">
        <v>1.4999999999999999E-2</v>
      </c>
    </row>
    <row r="19" spans="1:11" x14ac:dyDescent="0.15">
      <c r="A19" s="5" t="s">
        <v>46</v>
      </c>
      <c r="B19" s="5" t="s">
        <v>51</v>
      </c>
      <c r="C19" s="15">
        <v>0.03</v>
      </c>
      <c r="E19" s="5" t="s">
        <v>46</v>
      </c>
      <c r="F19" s="5" t="s">
        <v>51</v>
      </c>
      <c r="G19" s="15">
        <v>0.02</v>
      </c>
      <c r="I19" s="8" t="s">
        <v>47</v>
      </c>
      <c r="J19" s="8" t="s">
        <v>50</v>
      </c>
      <c r="K19" s="8">
        <v>0.11</v>
      </c>
    </row>
    <row r="20" spans="1:11" x14ac:dyDescent="0.15">
      <c r="A20" s="8" t="s">
        <v>47</v>
      </c>
      <c r="B20" s="8" t="s">
        <v>50</v>
      </c>
      <c r="C20" s="8">
        <v>0.03</v>
      </c>
      <c r="E20" s="8" t="s">
        <v>47</v>
      </c>
      <c r="F20" s="8" t="s">
        <v>50</v>
      </c>
      <c r="G20" s="8">
        <v>9.2999999999999992E-3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E093-537A-B549-8330-2F03C40A27E0}">
  <dimension ref="A1:K20"/>
  <sheetViews>
    <sheetView workbookViewId="0">
      <selection activeCell="K9" sqref="K9"/>
    </sheetView>
  </sheetViews>
  <sheetFormatPr baseColWidth="10" defaultRowHeight="13" x14ac:dyDescent="0.15"/>
  <cols>
    <col min="1" max="1" width="10.83203125" style="2"/>
    <col min="2" max="2" width="42.33203125" style="2" bestFit="1" customWidth="1"/>
    <col min="3" max="3" width="13.1640625" style="2" bestFit="1" customWidth="1"/>
    <col min="4" max="5" width="10.83203125" style="2"/>
    <col min="6" max="6" width="42.33203125" style="2" bestFit="1" customWidth="1"/>
    <col min="7" max="7" width="11.83203125" style="2" bestFit="1" customWidth="1"/>
    <col min="8" max="9" width="10.83203125" style="2"/>
    <col min="10" max="10" width="23.83203125" style="2" bestFit="1" customWidth="1"/>
    <col min="11" max="16384" width="10.83203125" style="2"/>
  </cols>
  <sheetData>
    <row r="1" spans="1:11" x14ac:dyDescent="0.15">
      <c r="A1" s="1" t="s">
        <v>0</v>
      </c>
    </row>
    <row r="3" spans="1:11" x14ac:dyDescent="0.15">
      <c r="A3" s="1" t="s">
        <v>1</v>
      </c>
      <c r="E3" s="1" t="s">
        <v>2</v>
      </c>
      <c r="I3" s="1" t="s">
        <v>3</v>
      </c>
    </row>
    <row r="4" spans="1:11" x14ac:dyDescent="0.15">
      <c r="A4" s="3" t="s">
        <v>12</v>
      </c>
      <c r="B4" s="3" t="s">
        <v>13</v>
      </c>
      <c r="C4" s="3" t="s">
        <v>14</v>
      </c>
      <c r="E4" s="3" t="s">
        <v>12</v>
      </c>
      <c r="F4" s="3" t="s">
        <v>13</v>
      </c>
      <c r="G4" s="3" t="s">
        <v>14</v>
      </c>
      <c r="I4" s="3" t="s">
        <v>12</v>
      </c>
      <c r="J4" s="3" t="s">
        <v>13</v>
      </c>
      <c r="K4" s="3" t="s">
        <v>14</v>
      </c>
    </row>
    <row r="5" spans="1:11" x14ac:dyDescent="0.15">
      <c r="A5" s="4" t="s">
        <v>22</v>
      </c>
      <c r="B5" s="4" t="s">
        <v>23</v>
      </c>
      <c r="C5" s="9">
        <v>44197</v>
      </c>
      <c r="E5" s="4" t="s">
        <v>4</v>
      </c>
      <c r="F5" s="4" t="s">
        <v>8</v>
      </c>
      <c r="G5" s="9">
        <v>44197</v>
      </c>
      <c r="I5" s="4" t="s">
        <v>32</v>
      </c>
      <c r="J5" s="4" t="s">
        <v>34</v>
      </c>
      <c r="K5" s="4" t="s">
        <v>54</v>
      </c>
    </row>
    <row r="6" spans="1:11" x14ac:dyDescent="0.15">
      <c r="A6" s="5" t="s">
        <v>19</v>
      </c>
      <c r="B6" s="5" t="s">
        <v>24</v>
      </c>
      <c r="C6" s="5" t="s">
        <v>41</v>
      </c>
      <c r="E6" s="5" t="s">
        <v>5</v>
      </c>
      <c r="F6" s="5" t="s">
        <v>9</v>
      </c>
      <c r="G6" s="10">
        <v>44197</v>
      </c>
      <c r="I6" s="5" t="s">
        <v>6</v>
      </c>
      <c r="J6" s="5" t="s">
        <v>35</v>
      </c>
      <c r="K6" s="13">
        <f>1/72.1</f>
        <v>1.3869625520110958E-2</v>
      </c>
    </row>
    <row r="7" spans="1:11" x14ac:dyDescent="0.15">
      <c r="A7" s="5" t="s">
        <v>25</v>
      </c>
      <c r="B7" s="5" t="s">
        <v>27</v>
      </c>
      <c r="C7" s="5">
        <v>1</v>
      </c>
      <c r="E7" s="5" t="s">
        <v>6</v>
      </c>
      <c r="F7" s="5" t="s">
        <v>10</v>
      </c>
      <c r="G7" s="13">
        <f>1/66.85</f>
        <v>1.4958863126402395E-2</v>
      </c>
      <c r="I7" s="5" t="s">
        <v>4</v>
      </c>
      <c r="J7" s="5" t="s">
        <v>36</v>
      </c>
      <c r="K7" s="10">
        <v>43831</v>
      </c>
    </row>
    <row r="8" spans="1:11" x14ac:dyDescent="0.15">
      <c r="A8" s="5" t="s">
        <v>26</v>
      </c>
      <c r="B8" s="5" t="s">
        <v>28</v>
      </c>
      <c r="C8" s="5">
        <v>0.25</v>
      </c>
      <c r="E8" s="5" t="s">
        <v>7</v>
      </c>
      <c r="F8" s="5" t="s">
        <v>11</v>
      </c>
      <c r="G8" s="14">
        <v>100000</v>
      </c>
      <c r="I8" s="5" t="s">
        <v>33</v>
      </c>
      <c r="J8" s="5" t="s">
        <v>37</v>
      </c>
      <c r="K8" s="15">
        <v>0.1</v>
      </c>
    </row>
    <row r="9" spans="1:11" x14ac:dyDescent="0.15">
      <c r="A9" s="5" t="s">
        <v>20</v>
      </c>
      <c r="B9" s="5" t="s">
        <v>30</v>
      </c>
      <c r="C9" s="11">
        <v>2.5</v>
      </c>
      <c r="E9" s="6" t="s">
        <v>15</v>
      </c>
      <c r="F9" s="6" t="s">
        <v>17</v>
      </c>
      <c r="G9" s="5" t="s">
        <v>40</v>
      </c>
      <c r="I9" s="5" t="s">
        <v>7</v>
      </c>
      <c r="J9" s="5" t="s">
        <v>38</v>
      </c>
      <c r="K9" s="14">
        <v>100000</v>
      </c>
    </row>
    <row r="10" spans="1:11" x14ac:dyDescent="0.15">
      <c r="A10" s="5" t="s">
        <v>21</v>
      </c>
      <c r="B10" s="5" t="s">
        <v>29</v>
      </c>
      <c r="C10" s="5" t="s">
        <v>58</v>
      </c>
      <c r="E10" s="7" t="s">
        <v>16</v>
      </c>
      <c r="F10" s="7" t="s">
        <v>18</v>
      </c>
      <c r="G10" s="8" t="s">
        <v>41</v>
      </c>
      <c r="I10" s="6" t="s">
        <v>15</v>
      </c>
      <c r="J10" s="6" t="s">
        <v>17</v>
      </c>
      <c r="K10" s="5" t="s">
        <v>40</v>
      </c>
    </row>
    <row r="11" spans="1:11" x14ac:dyDescent="0.15">
      <c r="A11" s="8" t="s">
        <v>7</v>
      </c>
      <c r="B11" s="8" t="s">
        <v>31</v>
      </c>
      <c r="C11" s="12">
        <v>1000000</v>
      </c>
      <c r="I11" s="7" t="s">
        <v>16</v>
      </c>
      <c r="J11" s="7" t="s">
        <v>18</v>
      </c>
      <c r="K11" s="8" t="s">
        <v>41</v>
      </c>
    </row>
    <row r="14" spans="1:11" x14ac:dyDescent="0.15">
      <c r="A14" s="1" t="s">
        <v>39</v>
      </c>
    </row>
    <row r="16" spans="1:11" x14ac:dyDescent="0.15">
      <c r="A16" s="1" t="s">
        <v>42</v>
      </c>
      <c r="E16" s="1" t="s">
        <v>43</v>
      </c>
      <c r="I16" s="1" t="s">
        <v>44</v>
      </c>
    </row>
    <row r="17" spans="1:11" x14ac:dyDescent="0.15">
      <c r="A17" s="3" t="s">
        <v>12</v>
      </c>
      <c r="B17" s="3" t="s">
        <v>13</v>
      </c>
      <c r="C17" s="3" t="s">
        <v>14</v>
      </c>
      <c r="E17" s="3" t="s">
        <v>12</v>
      </c>
      <c r="F17" s="3" t="s">
        <v>13</v>
      </c>
      <c r="G17" s="3" t="s">
        <v>14</v>
      </c>
      <c r="I17" s="3" t="s">
        <v>12</v>
      </c>
      <c r="J17" s="3" t="s">
        <v>13</v>
      </c>
      <c r="K17" s="3" t="s">
        <v>14</v>
      </c>
    </row>
    <row r="18" spans="1:11" x14ac:dyDescent="0.15">
      <c r="A18" s="4" t="s">
        <v>45</v>
      </c>
      <c r="B18" s="4" t="s">
        <v>52</v>
      </c>
      <c r="C18" s="4" t="s">
        <v>59</v>
      </c>
      <c r="E18" s="4" t="s">
        <v>45</v>
      </c>
      <c r="F18" s="4" t="s">
        <v>52</v>
      </c>
      <c r="G18" s="4" t="s">
        <v>59</v>
      </c>
      <c r="I18" s="4" t="s">
        <v>48</v>
      </c>
      <c r="J18" s="4" t="s">
        <v>49</v>
      </c>
      <c r="K18" s="4">
        <v>1.4999999999999999E-2</v>
      </c>
    </row>
    <row r="19" spans="1:11" x14ac:dyDescent="0.15">
      <c r="A19" s="5" t="s">
        <v>46</v>
      </c>
      <c r="B19" s="5" t="s">
        <v>51</v>
      </c>
      <c r="C19" s="15">
        <v>0.03</v>
      </c>
      <c r="E19" s="5" t="s">
        <v>46</v>
      </c>
      <c r="F19" s="5" t="s">
        <v>51</v>
      </c>
      <c r="G19" s="15">
        <v>0.02</v>
      </c>
      <c r="I19" s="8" t="s">
        <v>47</v>
      </c>
      <c r="J19" s="8" t="s">
        <v>50</v>
      </c>
      <c r="K19" s="8">
        <v>0.11</v>
      </c>
    </row>
    <row r="20" spans="1:11" x14ac:dyDescent="0.15">
      <c r="A20" s="8" t="s">
        <v>47</v>
      </c>
      <c r="B20" s="8" t="s">
        <v>50</v>
      </c>
      <c r="C20" s="8">
        <v>0.03</v>
      </c>
      <c r="E20" s="8" t="s">
        <v>47</v>
      </c>
      <c r="F20" s="8" t="s">
        <v>50</v>
      </c>
      <c r="G20" s="8">
        <v>9.2999999999999992E-3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5FDD-8B0E-2F4A-8867-32606E4548C7}">
  <dimension ref="A1:K21"/>
  <sheetViews>
    <sheetView workbookViewId="0">
      <selection activeCell="F10" sqref="F10"/>
    </sheetView>
  </sheetViews>
  <sheetFormatPr baseColWidth="10" defaultRowHeight="16" x14ac:dyDescent="0.2"/>
  <cols>
    <col min="1" max="1" width="22.33203125" bestFit="1" customWidth="1"/>
    <col min="2" max="2" width="42.1640625" bestFit="1" customWidth="1"/>
    <col min="6" max="6" width="39.33203125" bestFit="1" customWidth="1"/>
    <col min="10" max="10" width="22.83203125" bestFit="1" customWidth="1"/>
  </cols>
  <sheetData>
    <row r="1" spans="1:1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1</v>
      </c>
      <c r="B3" s="2"/>
      <c r="C3" s="2"/>
      <c r="D3" s="2"/>
      <c r="E3" s="1" t="s">
        <v>2</v>
      </c>
      <c r="F3" s="2"/>
      <c r="G3" s="2"/>
      <c r="H3" s="2"/>
      <c r="I3" s="1" t="s">
        <v>3</v>
      </c>
      <c r="J3" s="2"/>
      <c r="K3" s="2"/>
    </row>
    <row r="4" spans="1:11" x14ac:dyDescent="0.2">
      <c r="A4" s="3" t="s">
        <v>12</v>
      </c>
      <c r="B4" s="3" t="s">
        <v>13</v>
      </c>
      <c r="C4" s="3" t="s">
        <v>14</v>
      </c>
      <c r="D4" s="2"/>
      <c r="E4" s="3" t="s">
        <v>12</v>
      </c>
      <c r="F4" s="3" t="s">
        <v>13</v>
      </c>
      <c r="G4" s="3" t="s">
        <v>14</v>
      </c>
      <c r="H4" s="2"/>
      <c r="I4" s="3" t="s">
        <v>12</v>
      </c>
      <c r="J4" s="3" t="s">
        <v>13</v>
      </c>
      <c r="K4" s="3" t="s">
        <v>14</v>
      </c>
    </row>
    <row r="5" spans="1:11" x14ac:dyDescent="0.2">
      <c r="A5" s="4" t="s">
        <v>22</v>
      </c>
      <c r="B5" s="4" t="s">
        <v>23</v>
      </c>
      <c r="C5" s="9">
        <v>44562</v>
      </c>
      <c r="D5" s="2"/>
      <c r="E5" s="4" t="s">
        <v>4</v>
      </c>
      <c r="F5" s="4" t="s">
        <v>8</v>
      </c>
      <c r="G5" s="9">
        <v>44197</v>
      </c>
      <c r="H5" s="2"/>
      <c r="I5" s="4" t="s">
        <v>32</v>
      </c>
      <c r="J5" s="4" t="s">
        <v>34</v>
      </c>
      <c r="K5" s="4" t="s">
        <v>53</v>
      </c>
    </row>
    <row r="6" spans="1:11" x14ac:dyDescent="0.2">
      <c r="A6" s="5" t="s">
        <v>19</v>
      </c>
      <c r="B6" s="5" t="s">
        <v>24</v>
      </c>
      <c r="C6" s="5" t="s">
        <v>41</v>
      </c>
      <c r="D6" s="2"/>
      <c r="E6" s="5" t="s">
        <v>5</v>
      </c>
      <c r="F6" s="5" t="s">
        <v>9</v>
      </c>
      <c r="G6" s="10">
        <v>44197</v>
      </c>
      <c r="H6" s="2"/>
      <c r="I6" s="5" t="s">
        <v>6</v>
      </c>
      <c r="J6" s="5" t="s">
        <v>35</v>
      </c>
      <c r="K6" s="13">
        <f>1/71</f>
        <v>1.4084507042253521E-2</v>
      </c>
    </row>
    <row r="7" spans="1:11" x14ac:dyDescent="0.2">
      <c r="A7" s="5" t="s">
        <v>25</v>
      </c>
      <c r="B7" s="5" t="s">
        <v>27</v>
      </c>
      <c r="C7" s="5">
        <v>1</v>
      </c>
      <c r="D7" s="2"/>
      <c r="E7" s="5" t="s">
        <v>6</v>
      </c>
      <c r="F7" s="5" t="s">
        <v>10</v>
      </c>
      <c r="G7" s="13">
        <f>1/65</f>
        <v>1.5384615384615385E-2</v>
      </c>
      <c r="H7" s="2"/>
      <c r="I7" s="5" t="s">
        <v>4</v>
      </c>
      <c r="J7" s="5" t="s">
        <v>36</v>
      </c>
      <c r="K7" s="10">
        <v>43831</v>
      </c>
    </row>
    <row r="8" spans="1:11" x14ac:dyDescent="0.2">
      <c r="A8" s="5" t="s">
        <v>26</v>
      </c>
      <c r="B8" s="5" t="s">
        <v>28</v>
      </c>
      <c r="C8" s="5">
        <v>0.25</v>
      </c>
      <c r="D8" s="2"/>
      <c r="E8" s="5" t="s">
        <v>7</v>
      </c>
      <c r="F8" s="5" t="s">
        <v>11</v>
      </c>
      <c r="G8" s="14">
        <v>100000</v>
      </c>
      <c r="H8" s="2"/>
      <c r="I8" s="5" t="s">
        <v>33</v>
      </c>
      <c r="J8" s="5" t="s">
        <v>37</v>
      </c>
      <c r="K8" s="15">
        <v>0.1</v>
      </c>
    </row>
    <row r="9" spans="1:11" x14ac:dyDescent="0.2">
      <c r="A9" s="5" t="s">
        <v>20</v>
      </c>
      <c r="B9" s="5" t="s">
        <v>30</v>
      </c>
      <c r="C9" s="11">
        <v>2.4500000000000002</v>
      </c>
      <c r="D9" s="2"/>
      <c r="E9" s="6" t="s">
        <v>15</v>
      </c>
      <c r="F9" s="6" t="s">
        <v>17</v>
      </c>
      <c r="G9" s="5" t="s">
        <v>40</v>
      </c>
      <c r="H9" s="2"/>
      <c r="I9" s="5" t="s">
        <v>7</v>
      </c>
      <c r="J9" s="5" t="s">
        <v>38</v>
      </c>
      <c r="K9" s="14">
        <v>100000</v>
      </c>
    </row>
    <row r="10" spans="1:11" x14ac:dyDescent="0.2">
      <c r="A10" s="5" t="s">
        <v>21</v>
      </c>
      <c r="B10" s="5" t="s">
        <v>29</v>
      </c>
      <c r="C10" s="5" t="s">
        <v>58</v>
      </c>
      <c r="D10" s="2"/>
      <c r="E10" s="7" t="s">
        <v>16</v>
      </c>
      <c r="F10" s="7" t="s">
        <v>18</v>
      </c>
      <c r="G10" s="8" t="s">
        <v>41</v>
      </c>
      <c r="H10" s="2"/>
      <c r="I10" s="6" t="s">
        <v>15</v>
      </c>
      <c r="J10" s="6" t="s">
        <v>17</v>
      </c>
      <c r="K10" s="5" t="s">
        <v>40</v>
      </c>
    </row>
    <row r="11" spans="1:11" x14ac:dyDescent="0.2">
      <c r="A11" s="8" t="s">
        <v>7</v>
      </c>
      <c r="B11" s="8" t="s">
        <v>31</v>
      </c>
      <c r="C11" s="12">
        <v>1000000</v>
      </c>
      <c r="D11" s="2"/>
      <c r="E11" s="2"/>
      <c r="F11" s="2"/>
      <c r="G11" s="2"/>
      <c r="H11" s="2"/>
      <c r="I11" s="7" t="s">
        <v>16</v>
      </c>
      <c r="J11" s="7" t="s">
        <v>18</v>
      </c>
      <c r="K11" s="8" t="s">
        <v>41</v>
      </c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1" t="s">
        <v>42</v>
      </c>
      <c r="B16" s="2"/>
      <c r="C16" s="2"/>
      <c r="D16" s="2"/>
      <c r="E16" s="1" t="s">
        <v>43</v>
      </c>
      <c r="F16" s="2"/>
      <c r="G16" s="2"/>
      <c r="H16" s="2"/>
      <c r="I16" s="1" t="s">
        <v>44</v>
      </c>
      <c r="J16" s="2"/>
      <c r="K16" s="2"/>
    </row>
    <row r="17" spans="1:11" x14ac:dyDescent="0.2">
      <c r="A17" s="3" t="s">
        <v>12</v>
      </c>
      <c r="B17" s="3" t="s">
        <v>13</v>
      </c>
      <c r="C17" s="3" t="s">
        <v>14</v>
      </c>
      <c r="D17" s="2"/>
      <c r="E17" s="3" t="s">
        <v>12</v>
      </c>
      <c r="F17" s="3" t="s">
        <v>13</v>
      </c>
      <c r="G17" s="3" t="s">
        <v>14</v>
      </c>
      <c r="H17" s="2"/>
      <c r="I17" s="3" t="s">
        <v>12</v>
      </c>
      <c r="J17" s="3" t="s">
        <v>13</v>
      </c>
      <c r="K17" s="3" t="s">
        <v>14</v>
      </c>
    </row>
    <row r="18" spans="1:11" x14ac:dyDescent="0.2">
      <c r="A18" s="4" t="s">
        <v>45</v>
      </c>
      <c r="B18" s="4" t="s">
        <v>52</v>
      </c>
      <c r="C18" s="4" t="s">
        <v>59</v>
      </c>
      <c r="D18" s="2"/>
      <c r="E18" s="4" t="s">
        <v>45</v>
      </c>
      <c r="F18" s="4" t="s">
        <v>52</v>
      </c>
      <c r="G18" s="4" t="s">
        <v>59</v>
      </c>
      <c r="H18" s="2"/>
      <c r="I18" s="4" t="s">
        <v>48</v>
      </c>
      <c r="J18" s="4" t="s">
        <v>49</v>
      </c>
      <c r="K18" s="4">
        <v>1.4999999999999999E-2</v>
      </c>
    </row>
    <row r="19" spans="1:11" x14ac:dyDescent="0.2">
      <c r="A19" s="5" t="s">
        <v>46</v>
      </c>
      <c r="B19" s="5" t="s">
        <v>51</v>
      </c>
      <c r="C19" s="15">
        <v>0.03</v>
      </c>
      <c r="D19" s="2"/>
      <c r="E19" s="5" t="s">
        <v>46</v>
      </c>
      <c r="F19" s="5" t="s">
        <v>51</v>
      </c>
      <c r="G19" s="15">
        <v>0.02</v>
      </c>
      <c r="H19" s="2"/>
      <c r="I19" s="8" t="s">
        <v>47</v>
      </c>
      <c r="J19" s="8" t="s">
        <v>50</v>
      </c>
      <c r="K19" s="8">
        <v>0.11</v>
      </c>
    </row>
    <row r="20" spans="1:11" x14ac:dyDescent="0.2">
      <c r="A20" s="8" t="s">
        <v>47</v>
      </c>
      <c r="B20" s="8" t="s">
        <v>50</v>
      </c>
      <c r="C20" s="8">
        <v>0.03</v>
      </c>
      <c r="D20" s="2"/>
      <c r="E20" s="8" t="s">
        <v>47</v>
      </c>
      <c r="F20" s="8" t="s">
        <v>50</v>
      </c>
      <c r="G20" s="8">
        <v>9.2999999999999992E-3</v>
      </c>
      <c r="H20" s="2"/>
      <c r="I20" s="2"/>
      <c r="J20" s="2"/>
      <c r="K20" s="2"/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5288-2CFD-214C-B639-6B79DECFE67C}">
  <dimension ref="A1:L23"/>
  <sheetViews>
    <sheetView tabSelected="1" workbookViewId="0">
      <selection activeCell="B1" sqref="B1"/>
    </sheetView>
  </sheetViews>
  <sheetFormatPr baseColWidth="10" defaultRowHeight="16" x14ac:dyDescent="0.2"/>
  <cols>
    <col min="2" max="2" width="42.1640625" bestFit="1" customWidth="1"/>
    <col min="6" max="6" width="39.33203125" bestFit="1" customWidth="1"/>
    <col min="10" max="10" width="22.83203125" bestFit="1" customWidth="1"/>
  </cols>
  <sheetData>
    <row r="1" spans="1:12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1" t="s">
        <v>1</v>
      </c>
      <c r="B3" s="2"/>
      <c r="C3" s="2"/>
      <c r="D3" s="2"/>
      <c r="E3" s="1" t="s">
        <v>2</v>
      </c>
      <c r="F3" s="2"/>
      <c r="G3" s="2"/>
      <c r="H3" s="2"/>
      <c r="I3" s="1" t="s">
        <v>3</v>
      </c>
      <c r="J3" s="2"/>
      <c r="K3" s="2"/>
      <c r="L3" s="2"/>
    </row>
    <row r="4" spans="1:12" x14ac:dyDescent="0.2">
      <c r="A4" s="3" t="s">
        <v>12</v>
      </c>
      <c r="B4" s="3" t="s">
        <v>13</v>
      </c>
      <c r="C4" s="3" t="s">
        <v>14</v>
      </c>
      <c r="D4" s="2"/>
      <c r="E4" s="3" t="s">
        <v>12</v>
      </c>
      <c r="F4" s="3" t="s">
        <v>13</v>
      </c>
      <c r="G4" s="3" t="s">
        <v>14</v>
      </c>
      <c r="H4" s="2"/>
      <c r="I4" s="3" t="s">
        <v>12</v>
      </c>
      <c r="J4" s="3" t="s">
        <v>13</v>
      </c>
      <c r="K4" s="3" t="s">
        <v>14</v>
      </c>
      <c r="L4" s="2"/>
    </row>
    <row r="5" spans="1:12" x14ac:dyDescent="0.2">
      <c r="A5" s="4" t="s">
        <v>22</v>
      </c>
      <c r="B5" s="4" t="s">
        <v>23</v>
      </c>
      <c r="C5" s="9">
        <v>44743</v>
      </c>
      <c r="D5" s="2"/>
      <c r="E5" s="4" t="s">
        <v>4</v>
      </c>
      <c r="F5" s="4" t="s">
        <v>8</v>
      </c>
      <c r="G5" s="9">
        <v>44197</v>
      </c>
      <c r="H5" s="2"/>
      <c r="I5" s="4" t="s">
        <v>32</v>
      </c>
      <c r="J5" s="4" t="s">
        <v>34</v>
      </c>
      <c r="K5" s="4" t="s">
        <v>53</v>
      </c>
      <c r="L5" s="2"/>
    </row>
    <row r="6" spans="1:12" x14ac:dyDescent="0.2">
      <c r="A6" s="5" t="s">
        <v>19</v>
      </c>
      <c r="B6" s="5" t="s">
        <v>24</v>
      </c>
      <c r="C6" s="5" t="s">
        <v>41</v>
      </c>
      <c r="D6" s="2"/>
      <c r="E6" s="5" t="s">
        <v>5</v>
      </c>
      <c r="F6" s="5" t="s">
        <v>9</v>
      </c>
      <c r="G6" s="10">
        <v>44197</v>
      </c>
      <c r="H6" s="2"/>
      <c r="I6" s="5" t="s">
        <v>6</v>
      </c>
      <c r="J6" s="5" t="s">
        <v>35</v>
      </c>
      <c r="K6" s="13">
        <f>1/68.1</f>
        <v>1.4684287812041117E-2</v>
      </c>
      <c r="L6" s="2"/>
    </row>
    <row r="7" spans="1:12" x14ac:dyDescent="0.2">
      <c r="A7" s="5" t="s">
        <v>25</v>
      </c>
      <c r="B7" s="5" t="s">
        <v>27</v>
      </c>
      <c r="C7" s="5">
        <v>0.5</v>
      </c>
      <c r="D7" s="2"/>
      <c r="E7" s="5" t="s">
        <v>6</v>
      </c>
      <c r="F7" s="5" t="s">
        <v>10</v>
      </c>
      <c r="G7" s="13">
        <f>1/66.85</f>
        <v>1.4958863126402395E-2</v>
      </c>
      <c r="H7" s="2"/>
      <c r="I7" s="5" t="s">
        <v>4</v>
      </c>
      <c r="J7" s="5" t="s">
        <v>36</v>
      </c>
      <c r="K7" s="10">
        <v>43831</v>
      </c>
      <c r="L7" s="2"/>
    </row>
    <row r="8" spans="1:12" x14ac:dyDescent="0.2">
      <c r="A8" s="5" t="s">
        <v>26</v>
      </c>
      <c r="B8" s="5" t="s">
        <v>28</v>
      </c>
      <c r="C8" s="5">
        <v>0.25</v>
      </c>
      <c r="D8" s="2"/>
      <c r="E8" s="5" t="s">
        <v>7</v>
      </c>
      <c r="F8" s="5" t="s">
        <v>11</v>
      </c>
      <c r="G8" s="14">
        <v>100000</v>
      </c>
      <c r="H8" s="2"/>
      <c r="I8" s="5" t="s">
        <v>33</v>
      </c>
      <c r="J8" s="5" t="s">
        <v>37</v>
      </c>
      <c r="K8" s="15">
        <v>0.11</v>
      </c>
      <c r="L8" s="2"/>
    </row>
    <row r="9" spans="1:12" x14ac:dyDescent="0.2">
      <c r="A9" s="5" t="s">
        <v>20</v>
      </c>
      <c r="B9" s="5" t="s">
        <v>30</v>
      </c>
      <c r="C9" s="11">
        <v>2.59</v>
      </c>
      <c r="D9" s="2"/>
      <c r="E9" s="6" t="s">
        <v>15</v>
      </c>
      <c r="F9" s="6" t="s">
        <v>17</v>
      </c>
      <c r="G9" s="5" t="s">
        <v>40</v>
      </c>
      <c r="H9" s="2"/>
      <c r="I9" s="5" t="s">
        <v>7</v>
      </c>
      <c r="J9" s="5" t="s">
        <v>38</v>
      </c>
      <c r="K9" s="14">
        <v>100000</v>
      </c>
      <c r="L9" s="2"/>
    </row>
    <row r="10" spans="1:12" x14ac:dyDescent="0.2">
      <c r="A10" s="5" t="s">
        <v>21</v>
      </c>
      <c r="B10" s="5" t="s">
        <v>29</v>
      </c>
      <c r="C10" s="5" t="s">
        <v>58</v>
      </c>
      <c r="D10" s="2"/>
      <c r="E10" s="7" t="s">
        <v>16</v>
      </c>
      <c r="F10" s="7" t="s">
        <v>18</v>
      </c>
      <c r="G10" s="8" t="s">
        <v>41</v>
      </c>
      <c r="H10" s="2"/>
      <c r="I10" s="6" t="s">
        <v>15</v>
      </c>
      <c r="J10" s="6" t="s">
        <v>17</v>
      </c>
      <c r="K10" s="5" t="s">
        <v>40</v>
      </c>
      <c r="L10" s="2"/>
    </row>
    <row r="11" spans="1:12" x14ac:dyDescent="0.2">
      <c r="A11" s="8" t="s">
        <v>7</v>
      </c>
      <c r="B11" s="8" t="s">
        <v>31</v>
      </c>
      <c r="C11" s="12">
        <v>1000000</v>
      </c>
      <c r="D11" s="2"/>
      <c r="E11" s="2"/>
      <c r="F11" s="2"/>
      <c r="G11" s="2"/>
      <c r="H11" s="2"/>
      <c r="I11" s="7" t="s">
        <v>16</v>
      </c>
      <c r="J11" s="7" t="s">
        <v>18</v>
      </c>
      <c r="K11" s="8" t="s">
        <v>41</v>
      </c>
      <c r="L11" s="2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1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1" t="s">
        <v>42</v>
      </c>
      <c r="B16" s="2"/>
      <c r="C16" s="2"/>
      <c r="D16" s="2"/>
      <c r="E16" s="1" t="s">
        <v>43</v>
      </c>
      <c r="F16" s="2"/>
      <c r="G16" s="2"/>
      <c r="H16" s="2"/>
      <c r="I16" s="1" t="s">
        <v>44</v>
      </c>
      <c r="J16" s="2"/>
      <c r="K16" s="2"/>
      <c r="L16" s="2"/>
    </row>
    <row r="17" spans="1:12" x14ac:dyDescent="0.2">
      <c r="A17" s="3" t="s">
        <v>12</v>
      </c>
      <c r="B17" s="3" t="s">
        <v>13</v>
      </c>
      <c r="C17" s="3" t="s">
        <v>14</v>
      </c>
      <c r="D17" s="2"/>
      <c r="E17" s="3" t="s">
        <v>12</v>
      </c>
      <c r="F17" s="3" t="s">
        <v>13</v>
      </c>
      <c r="G17" s="3" t="s">
        <v>14</v>
      </c>
      <c r="H17" s="2"/>
      <c r="I17" s="3" t="s">
        <v>12</v>
      </c>
      <c r="J17" s="3" t="s">
        <v>13</v>
      </c>
      <c r="K17" s="3" t="s">
        <v>14</v>
      </c>
      <c r="L17" s="2"/>
    </row>
    <row r="18" spans="1:12" x14ac:dyDescent="0.2">
      <c r="A18" s="4" t="s">
        <v>45</v>
      </c>
      <c r="B18" s="4" t="s">
        <v>52</v>
      </c>
      <c r="C18" s="4" t="s">
        <v>59</v>
      </c>
      <c r="D18" s="2"/>
      <c r="E18" s="4" t="s">
        <v>45</v>
      </c>
      <c r="F18" s="4" t="s">
        <v>52</v>
      </c>
      <c r="G18" s="4" t="s">
        <v>59</v>
      </c>
      <c r="H18" s="2"/>
      <c r="I18" s="4" t="s">
        <v>48</v>
      </c>
      <c r="J18" s="4" t="s">
        <v>49</v>
      </c>
      <c r="K18" s="4">
        <v>1.4999999999999999E-2</v>
      </c>
      <c r="L18" s="2"/>
    </row>
    <row r="19" spans="1:12" x14ac:dyDescent="0.2">
      <c r="A19" s="5" t="s">
        <v>46</v>
      </c>
      <c r="B19" s="5" t="s">
        <v>51</v>
      </c>
      <c r="C19" s="15">
        <v>0.03</v>
      </c>
      <c r="D19" s="2"/>
      <c r="E19" s="5" t="s">
        <v>46</v>
      </c>
      <c r="F19" s="5" t="s">
        <v>51</v>
      </c>
      <c r="G19" s="15">
        <v>0.02</v>
      </c>
      <c r="H19" s="2"/>
      <c r="I19" s="8" t="s">
        <v>47</v>
      </c>
      <c r="J19" s="8" t="s">
        <v>50</v>
      </c>
      <c r="K19" s="8">
        <v>0.11</v>
      </c>
      <c r="L19" s="2"/>
    </row>
    <row r="20" spans="1:12" x14ac:dyDescent="0.2">
      <c r="A20" s="8" t="s">
        <v>47</v>
      </c>
      <c r="B20" s="8" t="s">
        <v>50</v>
      </c>
      <c r="C20" s="8">
        <v>0.03</v>
      </c>
      <c r="D20" s="2"/>
      <c r="E20" s="8" t="s">
        <v>47</v>
      </c>
      <c r="F20" s="8" t="s">
        <v>50</v>
      </c>
      <c r="G20" s="8">
        <v>9.2999999999999992E-3</v>
      </c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Общие описания</vt:lpstr>
      <vt:lpstr>Группа 1</vt:lpstr>
      <vt:lpstr>Группа 2</vt:lpstr>
      <vt:lpstr>Группа 3</vt:lpstr>
      <vt:lpstr>Группа 4</vt:lpstr>
      <vt:lpstr>Группа 5</vt:lpstr>
      <vt:lpstr>Группа 6</vt:lpstr>
      <vt:lpstr>Группа 7</vt:lpstr>
      <vt:lpstr>Группа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Соколовский</dc:creator>
  <cp:lastModifiedBy>Евгений Соколовский</cp:lastModifiedBy>
  <dcterms:created xsi:type="dcterms:W3CDTF">2019-02-14T17:44:41Z</dcterms:created>
  <dcterms:modified xsi:type="dcterms:W3CDTF">2019-12-05T12:40:18Z</dcterms:modified>
</cp:coreProperties>
</file>