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Aulas excel\"/>
    </mc:Choice>
  </mc:AlternateContent>
  <xr:revisionPtr revIDLastSave="0" documentId="13_ncr:1_{91CF0927-28D8-4CDA-BDF3-2376AEDC6BA5}" xr6:coauthVersionLast="46" xr6:coauthVersionMax="46" xr10:uidLastSave="{00000000-0000-0000-0000-000000000000}"/>
  <bookViews>
    <workbookView xWindow="-120" yWindow="-120" windowWidth="20730" windowHeight="11160" activeTab="1" xr2:uid="{5B432457-07DD-4CE3-8FC1-C6371D200C15}"/>
  </bookViews>
  <sheets>
    <sheet name="Início" sheetId="1" r:id="rId1"/>
    <sheet name="Cadastro" sheetId="2" r:id="rId2"/>
    <sheet name="Lançamentos" sheetId="3" r:id="rId3"/>
  </sheets>
  <definedNames>
    <definedName name="ColunaProdutos">TbCadastro[PRODUTO]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E5" i="2"/>
  <c r="F5" i="2" s="1"/>
  <c r="E4" i="3"/>
  <c r="E5" i="3"/>
  <c r="E6" i="3"/>
  <c r="E7" i="3"/>
  <c r="E8" i="3"/>
  <c r="E4" i="2"/>
  <c r="F4" i="2" s="1"/>
  <c r="E6" i="2"/>
  <c r="F6" i="2" s="1"/>
  <c r="D10" i="3"/>
  <c r="C10" i="3"/>
  <c r="B10" i="3"/>
  <c r="E10" i="3" l="1"/>
</calcChain>
</file>

<file path=xl/sharedStrings.xml><?xml version="1.0" encoding="utf-8"?>
<sst xmlns="http://schemas.openxmlformats.org/spreadsheetml/2006/main" count="24" uniqueCount="14">
  <si>
    <t>PRODUTO</t>
  </si>
  <si>
    <t>MEDIDA</t>
  </si>
  <si>
    <t>ESTOQUE
MÍNIMO</t>
  </si>
  <si>
    <t>ESTOQUE
MÁXIMO</t>
  </si>
  <si>
    <t>SALDO</t>
  </si>
  <si>
    <t>AVISOS</t>
  </si>
  <si>
    <t>Caneta esferográfica azul</t>
  </si>
  <si>
    <t>Unidade</t>
  </si>
  <si>
    <t>Caneta esferográfica preta</t>
  </si>
  <si>
    <t>ENTRADA</t>
  </si>
  <si>
    <t>SAÍDA</t>
  </si>
  <si>
    <t>DATA</t>
  </si>
  <si>
    <t>Total</t>
  </si>
  <si>
    <t>Caneta esferográfica vermelha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</si>
</sst>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/>
    <xf numFmtId="0" fontId="2" fillId="3" borderId="0" xfId="0" applyFont="1" applyFill="1" applyAlignment="1">
      <alignment vertical="top"/>
    </xf>
    <xf numFmtId="14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4" fontId="2" fillId="3" borderId="0" xfId="0" applyNumberFormat="1" applyFont="1" applyFill="1"/>
    <xf numFmtId="1" fontId="0" fillId="2" borderId="0" xfId="0" applyNumberFormat="1" applyFill="1"/>
    <xf numFmtId="1" fontId="0" fillId="0" borderId="0" xfId="0" applyNumberFormat="1"/>
    <xf numFmtId="1" fontId="3" fillId="3" borderId="0" xfId="0" applyNumberFormat="1" applyFont="1" applyFill="1"/>
    <xf numFmtId="1" fontId="1" fillId="3" borderId="0" xfId="0" applyNumberFormat="1" applyFont="1" applyFill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0" xfId="0" applyNumberFormat="1" applyFont="1" applyFill="1" applyAlignment="1">
      <alignment vertical="top" wrapText="1"/>
    </xf>
    <xf numFmtId="1" fontId="2" fillId="3" borderId="0" xfId="0" applyNumberFormat="1" applyFont="1" applyFill="1" applyAlignment="1">
      <alignment vertical="top"/>
    </xf>
  </cellXfs>
  <cellStyles count="1">
    <cellStyle name="Normal" xfId="0" builtinId="0"/>
  </cellStyles>
  <dxfs count="17">
    <dxf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theme="7" tint="0.39994506668294322"/>
      </font>
      <fill>
        <patternFill>
          <bgColor theme="2" tint="-0.749961851863155"/>
        </patternFill>
      </fill>
    </dxf>
    <dxf>
      <font>
        <b/>
        <i val="0"/>
        <color rgb="FFFF0000"/>
      </font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" formatCode="0"/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</dxf>
    <dxf>
      <numFmt numFmtId="1" formatCode="0"/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Cadastro!$E$3</c:f>
              <c:strCache>
                <c:ptCount val="1"/>
                <c:pt idx="0">
                  <c:v>SALDO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740-4907-B67E-AFB28A5B0BB6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Cadastro!$A$4:$A$6</c:f>
              <c:strCache>
                <c:ptCount val="3"/>
                <c:pt idx="0">
                  <c:v>Caneta esferográfica azul</c:v>
                </c:pt>
                <c:pt idx="1">
                  <c:v>Caneta esferográfica preta</c:v>
                </c:pt>
                <c:pt idx="2">
                  <c:v>Caneta esferográfica vermelha</c:v>
                </c:pt>
              </c:strCache>
            </c:strRef>
          </c:cat>
          <c:val>
            <c:numRef>
              <c:f>Cadastro!$E$4:$E$6</c:f>
              <c:numCache>
                <c:formatCode>0</c:formatCode>
                <c:ptCount val="3"/>
                <c:pt idx="0">
                  <c:v>10</c:v>
                </c:pt>
                <c:pt idx="1">
                  <c:v>38</c:v>
                </c:pt>
                <c:pt idx="2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0-4907-B67E-AFB28A5B0B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#Lan&#231;amentos!G1"/><Relationship Id="rId1" Type="http://schemas.openxmlformats.org/officeDocument/2006/relationships/hyperlink" Target="#In&#237;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&#237;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85725</xdr:rowOff>
    </xdr:from>
    <xdr:to>
      <xdr:col>0</xdr:col>
      <xdr:colOff>2600325</xdr:colOff>
      <xdr:row>1</xdr:row>
      <xdr:rowOff>0</xdr:rowOff>
    </xdr:to>
    <xdr:sp macro="" textlink="">
      <xdr:nvSpPr>
        <xdr:cNvPr id="2" name="Retângulo: Cantos Superiores Recortados 1">
          <a:extLst>
            <a:ext uri="{FF2B5EF4-FFF2-40B4-BE49-F238E27FC236}">
              <a16:creationId xmlns:a16="http://schemas.microsoft.com/office/drawing/2014/main" id="{7314FBA6-8FB5-4901-BEFE-A118DA7E8A2E}"/>
            </a:ext>
          </a:extLst>
        </xdr:cNvPr>
        <xdr:cNvSpPr/>
      </xdr:nvSpPr>
      <xdr:spPr>
        <a:xfrm>
          <a:off x="542925" y="85725"/>
          <a:ext cx="2057400" cy="4191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Início</a:t>
          </a:r>
        </a:p>
      </xdr:txBody>
    </xdr:sp>
    <xdr:clientData/>
  </xdr:twoCellAnchor>
  <xdr:twoCellAnchor>
    <xdr:from>
      <xdr:col>1</xdr:col>
      <xdr:colOff>42863</xdr:colOff>
      <xdr:row>0</xdr:row>
      <xdr:rowOff>85725</xdr:rowOff>
    </xdr:from>
    <xdr:to>
      <xdr:col>3</xdr:col>
      <xdr:colOff>4763</xdr:colOff>
      <xdr:row>1</xdr:row>
      <xdr:rowOff>0</xdr:rowOff>
    </xdr:to>
    <xdr:sp macro="" textlink="">
      <xdr:nvSpPr>
        <xdr:cNvPr id="3" name="Retângulo: Cantos Superiores Recort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601C5-1E2B-416A-8FD7-32F9CC576106}"/>
            </a:ext>
          </a:extLst>
        </xdr:cNvPr>
        <xdr:cNvSpPr/>
      </xdr:nvSpPr>
      <xdr:spPr>
        <a:xfrm>
          <a:off x="2757488" y="85725"/>
          <a:ext cx="2057400" cy="4191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3</xdr:col>
      <xdr:colOff>161925</xdr:colOff>
      <xdr:row>0</xdr:row>
      <xdr:rowOff>85725</xdr:rowOff>
    </xdr:from>
    <xdr:to>
      <xdr:col>5</xdr:col>
      <xdr:colOff>123825</xdr:colOff>
      <xdr:row>1</xdr:row>
      <xdr:rowOff>0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F73CAE-9C89-40F5-BDF6-2D6D2CC9B06B}"/>
            </a:ext>
          </a:extLst>
        </xdr:cNvPr>
        <xdr:cNvSpPr/>
      </xdr:nvSpPr>
      <xdr:spPr>
        <a:xfrm>
          <a:off x="4972050" y="85725"/>
          <a:ext cx="2057400" cy="4191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3</xdr:col>
      <xdr:colOff>14286</xdr:colOff>
      <xdr:row>5</xdr:row>
      <xdr:rowOff>57150</xdr:rowOff>
    </xdr:from>
    <xdr:to>
      <xdr:col>5</xdr:col>
      <xdr:colOff>966786</xdr:colOff>
      <xdr:row>10</xdr:row>
      <xdr:rowOff>171450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C265BDFE-F1BD-49F0-9BBA-2687320B3F03}"/>
            </a:ext>
          </a:extLst>
        </xdr:cNvPr>
        <xdr:cNvSpPr txBox="1"/>
      </xdr:nvSpPr>
      <xdr:spPr>
        <a:xfrm>
          <a:off x="4824411" y="1323975"/>
          <a:ext cx="3048000" cy="10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>
              <a:latin typeface="+mn-lt"/>
            </a:rPr>
            <a:t>CONTROLE DE ESTOQUES SIMPLIFICADO</a:t>
          </a:r>
        </a:p>
      </xdr:txBody>
    </xdr:sp>
    <xdr:clientData/>
  </xdr:twoCellAnchor>
  <xdr:twoCellAnchor>
    <xdr:from>
      <xdr:col>2</xdr:col>
      <xdr:colOff>9524</xdr:colOff>
      <xdr:row>12</xdr:row>
      <xdr:rowOff>0</xdr:rowOff>
    </xdr:from>
    <xdr:to>
      <xdr:col>6</xdr:col>
      <xdr:colOff>971549</xdr:colOff>
      <xdr:row>19</xdr:row>
      <xdr:rowOff>28575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6365B015-D642-4ABF-96AF-8405BE2B50A8}"/>
            </a:ext>
          </a:extLst>
        </xdr:cNvPr>
        <xdr:cNvSpPr txBox="1"/>
      </xdr:nvSpPr>
      <xdr:spPr>
        <a:xfrm>
          <a:off x="3771899" y="2600325"/>
          <a:ext cx="5153025" cy="1362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ORIENTAÇÕES</a:t>
          </a:r>
          <a:br>
            <a:rPr lang="pt-BR" sz="1100"/>
          </a:br>
          <a:br>
            <a:rPr lang="pt-BR" sz="1100"/>
          </a:br>
          <a:r>
            <a:rPr lang="pt-BR" sz="1100"/>
            <a:t>1. Cadastrar o produto na aba "Cadastro".</a:t>
          </a:r>
        </a:p>
        <a:p>
          <a:pPr algn="ctr"/>
          <a:r>
            <a:rPr lang="pt-BR" sz="1100"/>
            <a:t>2. Registrar as entradas e saídas na aba "Lançamentos".</a:t>
          </a:r>
        </a:p>
        <a:p>
          <a:pPr algn="ctr"/>
          <a:r>
            <a:rPr lang="pt-BR" sz="1100"/>
            <a:t>3. Relatórios e consultas usar os filtros nas abas "Cadastro" e "Lançamentos".</a:t>
          </a:r>
        </a:p>
      </xdr:txBody>
    </xdr:sp>
    <xdr:clientData/>
  </xdr:twoCellAnchor>
  <xdr:twoCellAnchor>
    <xdr:from>
      <xdr:col>6</xdr:col>
      <xdr:colOff>2466975</xdr:colOff>
      <xdr:row>0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828C518A-8C70-43F1-85FB-53F209CDAFF7}"/>
            </a:ext>
          </a:extLst>
        </xdr:cNvPr>
        <xdr:cNvSpPr txBox="1"/>
      </xdr:nvSpPr>
      <xdr:spPr>
        <a:xfrm>
          <a:off x="10887075" y="0"/>
          <a:ext cx="15811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Educandoweb</a:t>
          </a:r>
          <a:br>
            <a:rPr lang="pt-BR" sz="1100"/>
          </a:br>
          <a:r>
            <a:rPr lang="pt-BR" sz="1000" b="1"/>
            <a:t>Controle</a:t>
          </a:r>
          <a:r>
            <a:rPr lang="pt-BR" sz="1000" b="1" baseline="0"/>
            <a:t> de estoques</a:t>
          </a:r>
          <a:endParaRPr lang="pt-BR" sz="1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85725</xdr:rowOff>
    </xdr:from>
    <xdr:to>
      <xdr:col>0</xdr:col>
      <xdr:colOff>2600325</xdr:colOff>
      <xdr:row>1</xdr:row>
      <xdr:rowOff>0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BCC41-0EC9-4D5C-ADBA-D09841C3BC97}"/>
            </a:ext>
          </a:extLst>
        </xdr:cNvPr>
        <xdr:cNvSpPr/>
      </xdr:nvSpPr>
      <xdr:spPr>
        <a:xfrm>
          <a:off x="542925" y="85725"/>
          <a:ext cx="2057400" cy="4191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Início</a:t>
          </a:r>
        </a:p>
      </xdr:txBody>
    </xdr:sp>
    <xdr:clientData/>
  </xdr:twoCellAnchor>
  <xdr:twoCellAnchor>
    <xdr:from>
      <xdr:col>1</xdr:col>
      <xdr:colOff>42863</xdr:colOff>
      <xdr:row>0</xdr:row>
      <xdr:rowOff>85725</xdr:rowOff>
    </xdr:from>
    <xdr:to>
      <xdr:col>3</xdr:col>
      <xdr:colOff>4763</xdr:colOff>
      <xdr:row>1</xdr:row>
      <xdr:rowOff>0</xdr:rowOff>
    </xdr:to>
    <xdr:sp macro="" textlink="">
      <xdr:nvSpPr>
        <xdr:cNvPr id="3" name="Retângulo: Cantos Superiores Recortados 2">
          <a:extLst>
            <a:ext uri="{FF2B5EF4-FFF2-40B4-BE49-F238E27FC236}">
              <a16:creationId xmlns:a16="http://schemas.microsoft.com/office/drawing/2014/main" id="{314671D4-835E-46A8-9549-51329CCF5543}"/>
            </a:ext>
          </a:extLst>
        </xdr:cNvPr>
        <xdr:cNvSpPr/>
      </xdr:nvSpPr>
      <xdr:spPr>
        <a:xfrm>
          <a:off x="2757488" y="85725"/>
          <a:ext cx="2057400" cy="4191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3</xdr:col>
      <xdr:colOff>161925</xdr:colOff>
      <xdr:row>0</xdr:row>
      <xdr:rowOff>85725</xdr:rowOff>
    </xdr:from>
    <xdr:to>
      <xdr:col>5</xdr:col>
      <xdr:colOff>123825</xdr:colOff>
      <xdr:row>1</xdr:row>
      <xdr:rowOff>0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BD9833-6477-4886-B533-A1E12A176229}"/>
            </a:ext>
          </a:extLst>
        </xdr:cNvPr>
        <xdr:cNvSpPr/>
      </xdr:nvSpPr>
      <xdr:spPr>
        <a:xfrm>
          <a:off x="4972050" y="85725"/>
          <a:ext cx="2057400" cy="4191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2476500</xdr:colOff>
      <xdr:row>0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EE46C40-C89E-4802-B278-E0106FE5B1C4}"/>
            </a:ext>
          </a:extLst>
        </xdr:cNvPr>
        <xdr:cNvSpPr txBox="1"/>
      </xdr:nvSpPr>
      <xdr:spPr>
        <a:xfrm>
          <a:off x="10896600" y="0"/>
          <a:ext cx="15716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Educandoweb</a:t>
          </a:r>
          <a:br>
            <a:rPr lang="pt-BR" sz="1100"/>
          </a:br>
          <a:r>
            <a:rPr lang="pt-BR" sz="1000" b="1"/>
            <a:t>Controle</a:t>
          </a:r>
          <a:r>
            <a:rPr lang="pt-BR" sz="1000" b="1" baseline="0"/>
            <a:t> de estoques</a:t>
          </a:r>
          <a:endParaRPr lang="pt-BR" sz="1000" b="1"/>
        </a:p>
      </xdr:txBody>
    </xdr:sp>
    <xdr:clientData/>
  </xdr:twoCellAnchor>
  <xdr:twoCellAnchor editAs="oneCell">
    <xdr:from>
      <xdr:col>6</xdr:col>
      <xdr:colOff>28574</xdr:colOff>
      <xdr:row>3</xdr:row>
      <xdr:rowOff>4762</xdr:rowOff>
    </xdr:from>
    <xdr:to>
      <xdr:col>6</xdr:col>
      <xdr:colOff>4038600</xdr:colOff>
      <xdr:row>17</xdr:row>
      <xdr:rowOff>80962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DF777B6-5EA0-4ADA-837E-140D83147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</xdr:row>
      <xdr:rowOff>66675</xdr:rowOff>
    </xdr:from>
    <xdr:to>
      <xdr:col>6</xdr:col>
      <xdr:colOff>4038600</xdr:colOff>
      <xdr:row>2</xdr:row>
      <xdr:rowOff>314325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F24BD91B-DF59-4577-ACB5-73DF03ED3DF8}"/>
            </a:ext>
          </a:extLst>
        </xdr:cNvPr>
        <xdr:cNvSpPr txBox="1"/>
      </xdr:nvSpPr>
      <xdr:spPr>
        <a:xfrm>
          <a:off x="8458200" y="762000"/>
          <a:ext cx="40005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COMPOSIÇÃO DO SALDO ATUAL DO ESTOQUE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85725</xdr:rowOff>
    </xdr:from>
    <xdr:to>
      <xdr:col>0</xdr:col>
      <xdr:colOff>2600325</xdr:colOff>
      <xdr:row>1</xdr:row>
      <xdr:rowOff>0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DBA2F-DD6F-4416-8E46-266E88E610CF}"/>
            </a:ext>
          </a:extLst>
        </xdr:cNvPr>
        <xdr:cNvSpPr/>
      </xdr:nvSpPr>
      <xdr:spPr>
        <a:xfrm>
          <a:off x="542925" y="85725"/>
          <a:ext cx="2057400" cy="4191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Início</a:t>
          </a:r>
        </a:p>
      </xdr:txBody>
    </xdr:sp>
    <xdr:clientData/>
  </xdr:twoCellAnchor>
  <xdr:twoCellAnchor>
    <xdr:from>
      <xdr:col>1</xdr:col>
      <xdr:colOff>42863</xdr:colOff>
      <xdr:row>0</xdr:row>
      <xdr:rowOff>85725</xdr:rowOff>
    </xdr:from>
    <xdr:to>
      <xdr:col>3</xdr:col>
      <xdr:colOff>4763</xdr:colOff>
      <xdr:row>1</xdr:row>
      <xdr:rowOff>0</xdr:rowOff>
    </xdr:to>
    <xdr:sp macro="" textlink="">
      <xdr:nvSpPr>
        <xdr:cNvPr id="3" name="Retângulo: Cantos Superiores Recort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F767EB-CC3C-4E51-AFF5-103B73D8A79B}"/>
            </a:ext>
          </a:extLst>
        </xdr:cNvPr>
        <xdr:cNvSpPr/>
      </xdr:nvSpPr>
      <xdr:spPr>
        <a:xfrm>
          <a:off x="2757488" y="85725"/>
          <a:ext cx="2057400" cy="4191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3</xdr:col>
      <xdr:colOff>161925</xdr:colOff>
      <xdr:row>0</xdr:row>
      <xdr:rowOff>85725</xdr:rowOff>
    </xdr:from>
    <xdr:to>
      <xdr:col>5</xdr:col>
      <xdr:colOff>123825</xdr:colOff>
      <xdr:row>1</xdr:row>
      <xdr:rowOff>0</xdr:rowOff>
    </xdr:to>
    <xdr:sp macro="" textlink="">
      <xdr:nvSpPr>
        <xdr:cNvPr id="4" name="Retângulo: Cantos Superiores Recortados 3">
          <a:extLst>
            <a:ext uri="{FF2B5EF4-FFF2-40B4-BE49-F238E27FC236}">
              <a16:creationId xmlns:a16="http://schemas.microsoft.com/office/drawing/2014/main" id="{7005333D-57C5-4667-B977-694D6D2D2CE7}"/>
            </a:ext>
          </a:extLst>
        </xdr:cNvPr>
        <xdr:cNvSpPr/>
      </xdr:nvSpPr>
      <xdr:spPr>
        <a:xfrm>
          <a:off x="4972050" y="85725"/>
          <a:ext cx="2057400" cy="4191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2486025</xdr:colOff>
      <xdr:row>0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765844A-63DD-445D-BDC2-EAC1F9E04748}"/>
            </a:ext>
          </a:extLst>
        </xdr:cNvPr>
        <xdr:cNvSpPr txBox="1"/>
      </xdr:nvSpPr>
      <xdr:spPr>
        <a:xfrm>
          <a:off x="10906125" y="0"/>
          <a:ext cx="156210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Educandoweb</a:t>
          </a:r>
          <a:br>
            <a:rPr lang="pt-BR" sz="1100"/>
          </a:br>
          <a:r>
            <a:rPr lang="pt-BR" sz="1000" b="1"/>
            <a:t>Controle</a:t>
          </a:r>
          <a:r>
            <a:rPr lang="pt-BR" sz="1000" b="1" baseline="0"/>
            <a:t> de estoques</a:t>
          </a:r>
          <a:endParaRPr lang="pt-BR" sz="10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990C1-3A94-4674-AE45-96215C92A4DA}" name="TbCadastro" displayName="TbCadastro" ref="A3:F6" totalsRowShown="0" headerRowDxfId="16">
  <autoFilter ref="A3:F6" xr:uid="{24193E2F-4663-4B50-BECE-F01AF1C0E4F6}"/>
  <tableColumns count="6">
    <tableColumn id="1" xr3:uid="{92BFE3E4-CD09-4688-B381-78DC480A8757}" name="PRODUTO"/>
    <tableColumn id="2" xr3:uid="{444F7986-C8EC-4AA5-B2F8-EF81EEAEC2EF}" name="MEDIDA"/>
    <tableColumn id="3" xr3:uid="{9059757B-E84D-49E1-B7DA-FE45DAF13B25}" name="ESTOQUE_x000a_MÍNIMO" dataDxfId="15"/>
    <tableColumn id="4" xr3:uid="{77C7122F-665D-4DEA-BC9B-A3E340F028EB}" name="ESTOQUE_x000a_MÁXIMO" dataDxfId="14"/>
    <tableColumn id="5" xr3:uid="{CE2DDCFF-9022-425B-80A7-41719F28C162}" name="SALDO" dataDxfId="13">
      <calculatedColumnFormula>SUMIF(TbLancamentos[PRODUTO],TbCadastro[[#This Row],[PRODUTO]],TbLancamentos[ENTRADA])-SUMIF(TbLancamentos[PRODUTO],TbCadastro[[#This Row],[PRODUTO]],TbLancamentos[SAÍDA])</calculatedColumnFormula>
    </tableColumn>
    <tableColumn id="6" xr3:uid="{E9174B5A-C81B-46F9-B328-4321A245EDAD}" name="AVISOS" dataDxfId="7">
      <calculatedColumnFormula>IF(TbCadastro[[#This Row],[SALDO]]&lt;TbCadastro[[#This Row],[ESTOQUE
MÍNIMO]],"Solicitar nova compra!",IF(TbCadastro[[#This Row],[SALDO]]&gt;TbCadastro[[#This Row],[ESTOQUE
MÁXIMO]],"Priorizar venda!",""))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7E8B32-775F-41F3-B2A2-5ADA07FE46F7}" name="TbLancamentos" displayName="TbLancamentos" ref="A3:E10" totalsRowCount="1" headerRowDxfId="12">
  <autoFilter ref="A3:E9" xr:uid="{0012B6FC-EE24-41D7-90E8-024DF93E2163}"/>
  <tableColumns count="5">
    <tableColumn id="1" xr3:uid="{07709D4B-2995-4238-BBA4-F7A6B641C965}" name="PRODUTO" totalsRowLabel="Total"/>
    <tableColumn id="2" xr3:uid="{A0102647-AEAF-44BD-A132-BD92F7E590B5}" name="DATA" totalsRowFunction="count" dataDxfId="11"/>
    <tableColumn id="3" xr3:uid="{9732FF20-9D23-4A5C-9888-FBC17B613C97}" name="ENTRADA" totalsRowFunction="sum" dataDxfId="10" totalsRowDxfId="2"/>
    <tableColumn id="4" xr3:uid="{F7CA3FCE-23A8-4D0E-AA9B-7B28F42E036B}" name="SAÍDA" totalsRowFunction="sum" dataDxfId="9" totalsRowDxfId="1"/>
    <tableColumn id="5" xr3:uid="{AB2A950F-63CB-4D63-9071-15512B33ED27}" name="SALDO" totalsRowFunction="count" dataDxfId="8" totalsRowDxfId="0">
      <calculatedColumnFormula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793-47BF-4C08-88C8-3504978B08CC}">
  <dimension ref="A1:G31"/>
  <sheetViews>
    <sheetView showGridLines="0" workbookViewId="0">
      <selection activeCell="G1" sqref="G1"/>
    </sheetView>
  </sheetViews>
  <sheetFormatPr defaultColWidth="0" defaultRowHeight="15" x14ac:dyDescent="0.25"/>
  <cols>
    <col min="1" max="1" width="40.7109375" customWidth="1"/>
    <col min="2" max="5" width="15.7109375" customWidth="1"/>
    <col min="6" max="6" width="22.7109375" customWidth="1"/>
    <col min="7" max="7" width="60.7109375" customWidth="1"/>
    <col min="8" max="16384" width="9.140625" hidden="1"/>
  </cols>
  <sheetData>
    <row r="1" s="1" customFormat="1" ht="39.950000000000003" customHeigh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B85F-A75F-4552-8C1F-967A7CEFB557}">
  <dimension ref="A1:G6"/>
  <sheetViews>
    <sheetView showGridLines="0" tabSelected="1" workbookViewId="0">
      <selection activeCell="E13" sqref="E13"/>
    </sheetView>
  </sheetViews>
  <sheetFormatPr defaultColWidth="0" defaultRowHeight="15" x14ac:dyDescent="0.25"/>
  <cols>
    <col min="1" max="1" width="40.7109375" customWidth="1"/>
    <col min="2" max="2" width="15.7109375" customWidth="1"/>
    <col min="3" max="5" width="15.7109375" style="10" customWidth="1"/>
    <col min="6" max="6" width="22.7109375" customWidth="1"/>
    <col min="7" max="7" width="60.7109375" customWidth="1"/>
    <col min="8" max="16384" width="9.140625" hidden="1"/>
  </cols>
  <sheetData>
    <row r="1" spans="1:6" s="1" customFormat="1" ht="39.950000000000003" customHeight="1" x14ac:dyDescent="0.25">
      <c r="C1" s="9"/>
      <c r="D1" s="9"/>
      <c r="E1" s="9"/>
    </row>
    <row r="3" spans="1:6" s="2" customFormat="1" ht="30" x14ac:dyDescent="0.25">
      <c r="A3" s="4" t="s">
        <v>0</v>
      </c>
      <c r="B3" s="4" t="s">
        <v>1</v>
      </c>
      <c r="C3" s="15" t="s">
        <v>2</v>
      </c>
      <c r="D3" s="15" t="s">
        <v>3</v>
      </c>
      <c r="E3" s="16" t="s">
        <v>4</v>
      </c>
      <c r="F3" s="4" t="s">
        <v>5</v>
      </c>
    </row>
    <row r="4" spans="1:6" x14ac:dyDescent="0.25">
      <c r="A4" t="s">
        <v>6</v>
      </c>
      <c r="B4" t="s">
        <v>7</v>
      </c>
      <c r="C4" s="10">
        <v>15</v>
      </c>
      <c r="D4" s="10">
        <v>150</v>
      </c>
      <c r="E4" s="14">
        <f>SUMIF(TbLancamentos[PRODUTO],TbCadastro[[#This Row],[PRODUTO]],TbLancamentos[ENTRADA])-SUMIF(TbLancamentos[PRODUTO],TbCadastro[[#This Row],[PRODUTO]],TbLancamentos[SAÍDA])</f>
        <v>10</v>
      </c>
      <c r="F4" s="3" t="str">
        <f>IF(TbCadastro[[#This Row],[SALDO]]&lt;TbCadastro[[#This Row],[ESTOQUE
MÍNIMO]],"Solicitar nova compra!",IF(TbCadastro[[#This Row],[SALDO]]&gt;TbCadastro[[#This Row],[ESTOQUE
MÁXIMO]],"Priorizar venda!",""))</f>
        <v>Solicitar nova compra!</v>
      </c>
    </row>
    <row r="5" spans="1:6" x14ac:dyDescent="0.25">
      <c r="A5" t="s">
        <v>8</v>
      </c>
      <c r="B5" t="s">
        <v>7</v>
      </c>
      <c r="C5" s="10">
        <v>15</v>
      </c>
      <c r="D5" s="10">
        <v>150</v>
      </c>
      <c r="E5" s="14">
        <f>SUMIF(TbLancamentos[PRODUTO],TbCadastro[[#This Row],[PRODUTO]],TbLancamentos[ENTRADA])-SUMIF(TbLancamentos[PRODUTO],TbCadastro[[#This Row],[PRODUTO]],TbLancamentos[SAÍDA])</f>
        <v>38</v>
      </c>
      <c r="F5" s="3" t="str">
        <f>IF(TbCadastro[[#This Row],[SALDO]]&lt;TbCadastro[[#This Row],[ESTOQUE
MÍNIMO]],"Solicitar nova compra!",IF(TbCadastro[[#This Row],[SALDO]]&gt;TbCadastro[[#This Row],[ESTOQUE
MÁXIMO]],"Priorizar venda!",""))</f>
        <v/>
      </c>
    </row>
    <row r="6" spans="1:6" x14ac:dyDescent="0.25">
      <c r="A6" t="s">
        <v>13</v>
      </c>
      <c r="B6" t="s">
        <v>7</v>
      </c>
      <c r="C6" s="10">
        <v>15</v>
      </c>
      <c r="D6" s="10">
        <v>150</v>
      </c>
      <c r="E6" s="14">
        <f>SUMIF(TbLancamentos[PRODUTO],TbCadastro[[#This Row],[PRODUTO]],TbLancamentos[ENTRADA])-SUMIF(TbLancamentos[PRODUTO],TbCadastro[[#This Row],[PRODUTO]],TbLancamentos[SAÍDA])</f>
        <v>155</v>
      </c>
      <c r="F6" s="3" t="str">
        <f>IF(TbCadastro[[#This Row],[SALDO]]&lt;TbCadastro[[#This Row],[ESTOQUE
MÍNIMO]],"Solicitar nova compra!",IF(TbCadastro[[#This Row],[SALDO]]&gt;TbCadastro[[#This Row],[ESTOQUE
MÁXIMO]],"Priorizar venda!",""))</f>
        <v>Priorizar venda!</v>
      </c>
    </row>
  </sheetData>
  <conditionalFormatting sqref="F4:F6">
    <cfRule type="cellIs" dxfId="6" priority="2" operator="equal">
      <formula>"Solicitar nova compra!"</formula>
    </cfRule>
    <cfRule type="cellIs" dxfId="5" priority="1" operator="equal">
      <formula>"Priorizar venda!"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7AFE-D3E5-4703-A3CB-FE8FA9687518}">
  <dimension ref="A1:G10"/>
  <sheetViews>
    <sheetView showGridLines="0" workbookViewId="0">
      <selection activeCell="D8" sqref="D8"/>
    </sheetView>
  </sheetViews>
  <sheetFormatPr defaultColWidth="0" defaultRowHeight="15" x14ac:dyDescent="0.25"/>
  <cols>
    <col min="1" max="1" width="40.7109375" customWidth="1"/>
    <col min="2" max="2" width="15.7109375" style="5" customWidth="1"/>
    <col min="3" max="5" width="15.7109375" style="10" customWidth="1"/>
    <col min="6" max="6" width="22.7109375" customWidth="1"/>
    <col min="7" max="7" width="60.7109375" customWidth="1"/>
    <col min="8" max="16384" width="9.140625" hidden="1"/>
  </cols>
  <sheetData>
    <row r="1" spans="1:5" s="1" customFormat="1" ht="39.950000000000003" customHeight="1" x14ac:dyDescent="0.25">
      <c r="B1" s="7"/>
      <c r="C1" s="9"/>
      <c r="D1" s="9"/>
      <c r="E1" s="9"/>
    </row>
    <row r="3" spans="1:5" x14ac:dyDescent="0.25">
      <c r="A3" s="6" t="s">
        <v>0</v>
      </c>
      <c r="B3" s="8" t="s">
        <v>11</v>
      </c>
      <c r="C3" s="11" t="s">
        <v>9</v>
      </c>
      <c r="D3" s="12" t="s">
        <v>10</v>
      </c>
      <c r="E3" s="13" t="s">
        <v>4</v>
      </c>
    </row>
    <row r="4" spans="1:5" x14ac:dyDescent="0.25">
      <c r="A4" t="s">
        <v>8</v>
      </c>
      <c r="B4" s="5">
        <v>43698</v>
      </c>
      <c r="C4" s="10">
        <v>30</v>
      </c>
      <c r="D4" s="10">
        <v>5</v>
      </c>
      <c r="E4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25</v>
      </c>
    </row>
    <row r="5" spans="1:5" x14ac:dyDescent="0.25">
      <c r="A5" t="s">
        <v>6</v>
      </c>
      <c r="B5" s="5">
        <v>43699</v>
      </c>
      <c r="C5" s="10">
        <v>20</v>
      </c>
      <c r="D5" s="10">
        <v>10</v>
      </c>
      <c r="E5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10</v>
      </c>
    </row>
    <row r="6" spans="1:5" x14ac:dyDescent="0.25">
      <c r="A6" t="s">
        <v>8</v>
      </c>
      <c r="B6" s="5">
        <v>43700</v>
      </c>
      <c r="C6" s="10">
        <v>10</v>
      </c>
      <c r="E6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35</v>
      </c>
    </row>
    <row r="7" spans="1:5" x14ac:dyDescent="0.25">
      <c r="A7" t="s">
        <v>13</v>
      </c>
      <c r="B7" s="5">
        <v>43700</v>
      </c>
      <c r="C7" s="10">
        <v>10</v>
      </c>
      <c r="D7" s="10">
        <v>15</v>
      </c>
      <c r="E7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-5</v>
      </c>
    </row>
    <row r="8" spans="1:5" x14ac:dyDescent="0.25">
      <c r="A8" t="s">
        <v>8</v>
      </c>
      <c r="B8" s="5">
        <v>43702</v>
      </c>
      <c r="C8" s="10">
        <v>3</v>
      </c>
      <c r="E8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38</v>
      </c>
    </row>
    <row r="9" spans="1:5" x14ac:dyDescent="0.25">
      <c r="A9" t="s">
        <v>13</v>
      </c>
      <c r="B9" s="5">
        <v>43703</v>
      </c>
      <c r="C9" s="10">
        <v>160</v>
      </c>
      <c r="E9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155</v>
      </c>
    </row>
    <row r="10" spans="1:5" x14ac:dyDescent="0.25">
      <c r="A10" t="s">
        <v>12</v>
      </c>
      <c r="B10">
        <f>SUBTOTAL(103,TbLancamentos[DATA])</f>
        <v>6</v>
      </c>
      <c r="C10" s="10">
        <f>SUBTOTAL(109,TbLancamentos[ENTRADA])</f>
        <v>233</v>
      </c>
      <c r="D10" s="10">
        <f>SUBTOTAL(109,TbLancamentos[SAÍDA])</f>
        <v>30</v>
      </c>
      <c r="E10" s="3">
        <f>SUBTOTAL(103,TbLancamentos[SALDO])</f>
        <v>6</v>
      </c>
    </row>
  </sheetData>
  <conditionalFormatting sqref="E4:E9">
    <cfRule type="cellIs" dxfId="3" priority="1" operator="lessThan">
      <formula>0</formula>
    </cfRule>
  </conditionalFormatting>
  <dataValidations count="1">
    <dataValidation type="list" allowBlank="1" showInputMessage="1" showErrorMessage="1" sqref="A4:A10" xr:uid="{071B1B78-DA6B-46AF-8C06-A5EA65C87D6B}">
      <formula1>ColunaProdutos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Início</vt:lpstr>
      <vt:lpstr>Cadastro</vt:lpstr>
      <vt:lpstr>Lançamentos</vt:lpstr>
      <vt:lpstr>ColunaProdutos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2021-01-29T18:32:27Z</dcterms:created>
  <dcterms:modified xsi:type="dcterms:W3CDTF">2021-01-30T20:01:52Z</dcterms:modified>
</cp:coreProperties>
</file>