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eth\Desktop\"/>
    </mc:Choice>
  </mc:AlternateContent>
  <bookViews>
    <workbookView xWindow="0" yWindow="0" windowWidth="15345" windowHeight="4575" activeTab="1"/>
  </bookViews>
  <sheets>
    <sheet name="EMPRESA" sheetId="1" r:id="rId1"/>
    <sheet name="YANETH" sheetId="2" r:id="rId2"/>
    <sheet name="JAVI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F27" i="2"/>
  <c r="G27" i="2"/>
  <c r="H27" i="2"/>
  <c r="I27" i="2"/>
  <c r="J27" i="2"/>
  <c r="K27" i="2"/>
  <c r="D27" i="2"/>
  <c r="E30" i="3"/>
  <c r="F30" i="3"/>
  <c r="G30" i="3"/>
  <c r="H30" i="3"/>
  <c r="I30" i="3"/>
  <c r="J30" i="3"/>
  <c r="K30" i="3"/>
  <c r="D30" i="3"/>
  <c r="F24" i="1"/>
  <c r="G24" i="1"/>
  <c r="H24" i="1"/>
  <c r="I24" i="1"/>
  <c r="J24" i="1"/>
  <c r="K24" i="1"/>
  <c r="L24" i="1"/>
  <c r="E24" i="1"/>
  <c r="H21" i="3"/>
  <c r="D7" i="3"/>
  <c r="E7" i="3" s="1"/>
  <c r="F7" i="3" s="1"/>
  <c r="G7" i="3" s="1"/>
  <c r="H7" i="3" s="1"/>
  <c r="I7" i="3" s="1"/>
  <c r="J7" i="3" s="1"/>
  <c r="K7" i="3" s="1"/>
  <c r="D7" i="2"/>
  <c r="E7" i="2" s="1"/>
  <c r="F7" i="2" s="1"/>
  <c r="G7" i="2" s="1"/>
  <c r="H7" i="2" s="1"/>
  <c r="I7" i="2" s="1"/>
  <c r="J7" i="2" s="1"/>
  <c r="K7" i="2" s="1"/>
  <c r="D24" i="1"/>
  <c r="I18" i="1"/>
  <c r="E17" i="1"/>
  <c r="H22" i="1"/>
  <c r="G7" i="1"/>
  <c r="H7" i="1"/>
  <c r="I7" i="1"/>
  <c r="J7" i="1"/>
  <c r="K7" i="1"/>
  <c r="L7" i="1"/>
  <c r="F7" i="1"/>
  <c r="E7" i="1"/>
  <c r="D10" i="1"/>
  <c r="D11" i="2" l="1"/>
  <c r="D29" i="2" s="1"/>
  <c r="E6" i="2" s="1"/>
  <c r="D11" i="3"/>
  <c r="D32" i="3" s="1"/>
  <c r="E6" i="3" s="1"/>
  <c r="E11" i="3" s="1"/>
  <c r="E32" i="3" s="1"/>
  <c r="F6" i="3" s="1"/>
  <c r="F11" i="3" s="1"/>
  <c r="F32" i="3" s="1"/>
  <c r="G6" i="3" s="1"/>
  <c r="G11" i="3" s="1"/>
  <c r="G32" i="3" s="1"/>
  <c r="H6" i="3" s="1"/>
  <c r="H11" i="3" s="1"/>
  <c r="H32" i="3" s="1"/>
  <c r="I6" i="3" s="1"/>
  <c r="I11" i="3" s="1"/>
  <c r="I32" i="3" s="1"/>
  <c r="J6" i="3" s="1"/>
  <c r="J11" i="3" s="1"/>
  <c r="J32" i="3" s="1"/>
  <c r="K6" i="3" s="1"/>
  <c r="K11" i="3" s="1"/>
  <c r="K32" i="3" s="1"/>
  <c r="D26" i="1"/>
  <c r="E6" i="1" s="1"/>
  <c r="E10" i="1" s="1"/>
  <c r="E26" i="1" s="1"/>
  <c r="F6" i="1" s="1"/>
  <c r="F10" i="1" s="1"/>
  <c r="F26" i="1" s="1"/>
  <c r="G6" i="1" s="1"/>
  <c r="G10" i="1" s="1"/>
  <c r="G26" i="1" s="1"/>
  <c r="H6" i="1" s="1"/>
  <c r="H10" i="1" s="1"/>
  <c r="H26" i="1" s="1"/>
  <c r="I6" i="1" s="1"/>
  <c r="I10" i="1" s="1"/>
  <c r="I26" i="1" s="1"/>
  <c r="J6" i="1" s="1"/>
  <c r="J10" i="1" s="1"/>
  <c r="J26" i="1" s="1"/>
  <c r="K6" i="1" s="1"/>
  <c r="K10" i="1" s="1"/>
  <c r="K26" i="1" s="1"/>
  <c r="L6" i="1" s="1"/>
  <c r="L10" i="1" s="1"/>
  <c r="L26" i="1" s="1"/>
  <c r="E11" i="2" l="1"/>
  <c r="E29" i="2" s="1"/>
  <c r="F6" i="2" s="1"/>
  <c r="F11" i="2" s="1"/>
  <c r="F29" i="2" s="1"/>
  <c r="G6" i="2" s="1"/>
  <c r="G11" i="2" l="1"/>
  <c r="G29" i="2" s="1"/>
  <c r="H6" i="2" s="1"/>
  <c r="H11" i="2" l="1"/>
  <c r="H29" i="2" s="1"/>
  <c r="I6" i="2" s="1"/>
  <c r="I11" i="2" l="1"/>
  <c r="I29" i="2" s="1"/>
  <c r="J6" i="2" s="1"/>
  <c r="J11" i="2" l="1"/>
  <c r="J29" i="2" s="1"/>
  <c r="K6" i="2" s="1"/>
  <c r="K11" i="2" l="1"/>
  <c r="K29" i="2" s="1"/>
</calcChain>
</file>

<file path=xl/sharedStrings.xml><?xml version="1.0" encoding="utf-8"?>
<sst xmlns="http://schemas.openxmlformats.org/spreadsheetml/2006/main" count="87" uniqueCount="50">
  <si>
    <t>Laptop</t>
  </si>
  <si>
    <t xml:space="preserve">Silla escritorio </t>
  </si>
  <si>
    <t>Escritorio</t>
  </si>
  <si>
    <t>Tinta</t>
  </si>
  <si>
    <t>TOTAL</t>
  </si>
  <si>
    <t>ABRIL</t>
  </si>
  <si>
    <t>MAYO</t>
  </si>
  <si>
    <t>JUNIO</t>
  </si>
  <si>
    <t>JULIO</t>
  </si>
  <si>
    <t>Empresa</t>
  </si>
  <si>
    <t>Javier</t>
  </si>
  <si>
    <t>Yaneth</t>
  </si>
  <si>
    <t>AGOSTO</t>
  </si>
  <si>
    <t>Saldo inicial</t>
  </si>
  <si>
    <t>Subtotal</t>
  </si>
  <si>
    <t>SETIEMBRE</t>
  </si>
  <si>
    <t>OCTUBRE</t>
  </si>
  <si>
    <t>NOVIEMBRE</t>
  </si>
  <si>
    <t>DICIEMBRE</t>
  </si>
  <si>
    <t>Sistema EJB</t>
  </si>
  <si>
    <t>Sueldo</t>
  </si>
  <si>
    <t>Cts</t>
  </si>
  <si>
    <t>Gatrificacion</t>
  </si>
  <si>
    <t>Otros Ingresos</t>
  </si>
  <si>
    <t>Alimentos</t>
  </si>
  <si>
    <t>Pasajes</t>
  </si>
  <si>
    <t>Servicios basicos</t>
  </si>
  <si>
    <t>Gas Natural</t>
  </si>
  <si>
    <t>Entel</t>
  </si>
  <si>
    <t>Hojas Bong</t>
  </si>
  <si>
    <t>Mantenimiento anual EJB</t>
  </si>
  <si>
    <t>Pago Socios</t>
  </si>
  <si>
    <t>Tinta pomo grande</t>
  </si>
  <si>
    <t>Ahorros</t>
  </si>
  <si>
    <t>Estudio</t>
  </si>
  <si>
    <t>Pago Mama</t>
  </si>
  <si>
    <t>Prestamo BCP</t>
  </si>
  <si>
    <t>Arreglo Cocina</t>
  </si>
  <si>
    <t>Compra PC</t>
  </si>
  <si>
    <t xml:space="preserve">Regalo mama </t>
  </si>
  <si>
    <t>Mensualidad Universidad</t>
  </si>
  <si>
    <t>Claro</t>
  </si>
  <si>
    <t>Prestamo Yaneth</t>
  </si>
  <si>
    <t xml:space="preserve">Alex </t>
  </si>
  <si>
    <t>Mama</t>
  </si>
  <si>
    <t>Luz y agua</t>
  </si>
  <si>
    <t>Ahorro Tesis - Agora</t>
  </si>
  <si>
    <t>Ahorros - GNB</t>
  </si>
  <si>
    <t>Viaje</t>
  </si>
  <si>
    <t>Pastilla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</si>
</sst>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43" fontId="2" fillId="0" borderId="0" xfId="1" applyFont="1"/>
    <xf numFmtId="43" fontId="2" fillId="0" borderId="1" xfId="1" applyFont="1" applyBorder="1"/>
    <xf numFmtId="43" fontId="2" fillId="0" borderId="0" xfId="1" applyFont="1" applyAlignment="1">
      <alignment horizontal="center"/>
    </xf>
    <xf numFmtId="0" fontId="2" fillId="2" borderId="0" xfId="0" applyFont="1" applyFill="1"/>
    <xf numFmtId="43" fontId="2" fillId="2" borderId="0" xfId="0" applyNumberFormat="1" applyFont="1" applyFill="1"/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2"/>
  <sheetViews>
    <sheetView topLeftCell="A2" zoomScale="90" zoomScaleNormal="90" workbookViewId="0">
      <selection activeCell="E23" sqref="E23:L23"/>
    </sheetView>
  </sheetViews>
  <sheetFormatPr baseColWidth="10" defaultRowHeight="15" x14ac:dyDescent="0.25"/>
  <cols>
    <col min="3" max="3" width="23.7109375" bestFit="1" customWidth="1"/>
    <col min="11" max="11" width="11.85546875" bestFit="1" customWidth="1"/>
  </cols>
  <sheetData>
    <row r="4" spans="3:12" s="4" customFormat="1" x14ac:dyDescent="0.25">
      <c r="D4" s="10" t="s">
        <v>5</v>
      </c>
      <c r="E4" s="10" t="s">
        <v>6</v>
      </c>
      <c r="F4" s="10" t="s">
        <v>7</v>
      </c>
      <c r="G4" s="10" t="s">
        <v>8</v>
      </c>
      <c r="H4" s="10" t="s">
        <v>12</v>
      </c>
      <c r="I4" s="10" t="s">
        <v>15</v>
      </c>
      <c r="J4" s="10" t="s">
        <v>16</v>
      </c>
      <c r="K4" s="10" t="s">
        <v>17</v>
      </c>
      <c r="L4" s="10" t="s">
        <v>18</v>
      </c>
    </row>
    <row r="5" spans="3:12" x14ac:dyDescent="0.25">
      <c r="D5" s="3"/>
      <c r="E5" s="3"/>
      <c r="F5" s="3"/>
      <c r="G5" s="3"/>
    </row>
    <row r="6" spans="3:12" x14ac:dyDescent="0.25">
      <c r="C6" s="4" t="s">
        <v>13</v>
      </c>
      <c r="D6" s="7">
        <v>0</v>
      </c>
      <c r="E6" s="7">
        <f>+D26</f>
        <v>0</v>
      </c>
      <c r="F6" s="7">
        <f>+E26</f>
        <v>421</v>
      </c>
      <c r="G6" s="7">
        <f>+F26</f>
        <v>1027</v>
      </c>
      <c r="H6" s="5">
        <f>+G26</f>
        <v>33</v>
      </c>
      <c r="I6" s="5">
        <f>+H26</f>
        <v>-9</v>
      </c>
      <c r="J6" s="5">
        <f>+I26</f>
        <v>237</v>
      </c>
      <c r="K6" s="5">
        <f>+J26</f>
        <v>643</v>
      </c>
      <c r="L6" s="5">
        <f>+K26</f>
        <v>1249</v>
      </c>
    </row>
    <row r="7" spans="3:12" x14ac:dyDescent="0.25">
      <c r="C7" t="s">
        <v>9</v>
      </c>
      <c r="D7" s="1">
        <v>200</v>
      </c>
      <c r="E7" s="1">
        <f>410+200</f>
        <v>610</v>
      </c>
      <c r="F7" s="1">
        <f>460+100+100</f>
        <v>660</v>
      </c>
      <c r="G7" s="1">
        <f t="shared" ref="G7:L7" si="0">460+100+100</f>
        <v>660</v>
      </c>
      <c r="H7" s="1">
        <f t="shared" si="0"/>
        <v>660</v>
      </c>
      <c r="I7" s="1">
        <f t="shared" si="0"/>
        <v>660</v>
      </c>
      <c r="J7" s="1">
        <f t="shared" si="0"/>
        <v>660</v>
      </c>
      <c r="K7" s="1">
        <f t="shared" si="0"/>
        <v>660</v>
      </c>
      <c r="L7" s="1">
        <f t="shared" si="0"/>
        <v>660</v>
      </c>
    </row>
    <row r="8" spans="3:12" x14ac:dyDescent="0.25">
      <c r="C8" t="s">
        <v>10</v>
      </c>
      <c r="D8" s="1">
        <v>400</v>
      </c>
      <c r="E8" s="1"/>
      <c r="F8" s="1"/>
      <c r="G8" s="1">
        <v>700</v>
      </c>
      <c r="H8" s="1">
        <v>41</v>
      </c>
    </row>
    <row r="9" spans="3:12" x14ac:dyDescent="0.25">
      <c r="C9" t="s">
        <v>11</v>
      </c>
      <c r="D9" s="1">
        <v>400</v>
      </c>
      <c r="E9" s="1"/>
      <c r="F9" s="1"/>
      <c r="G9" s="1">
        <v>700</v>
      </c>
      <c r="H9" s="1">
        <v>41</v>
      </c>
    </row>
    <row r="10" spans="3:12" ht="15.75" thickBot="1" x14ac:dyDescent="0.3">
      <c r="C10" s="4" t="s">
        <v>14</v>
      </c>
      <c r="D10" s="6">
        <f>SUM(D6:D9)</f>
        <v>1000</v>
      </c>
      <c r="E10" s="6">
        <f t="shared" ref="E10:H10" si="1">SUM(E6:E9)</f>
        <v>610</v>
      </c>
      <c r="F10" s="6">
        <f t="shared" si="1"/>
        <v>1081</v>
      </c>
      <c r="G10" s="6">
        <f t="shared" si="1"/>
        <v>3087</v>
      </c>
      <c r="H10" s="6">
        <f t="shared" si="1"/>
        <v>775</v>
      </c>
      <c r="I10" s="6">
        <f t="shared" ref="I10" si="2">SUM(I6:I9)</f>
        <v>651</v>
      </c>
      <c r="J10" s="6">
        <f t="shared" ref="J10" si="3">SUM(J6:J9)</f>
        <v>897</v>
      </c>
      <c r="K10" s="6">
        <f t="shared" ref="K10" si="4">SUM(K6:K9)</f>
        <v>1303</v>
      </c>
      <c r="L10" s="6">
        <f t="shared" ref="L10" si="5">SUM(L6:L9)</f>
        <v>1909</v>
      </c>
    </row>
    <row r="11" spans="3:12" ht="15.75" thickTop="1" x14ac:dyDescent="0.25">
      <c r="D11" s="3"/>
      <c r="E11" s="3"/>
      <c r="F11" s="3"/>
      <c r="G11" s="3"/>
    </row>
    <row r="12" spans="3:12" x14ac:dyDescent="0.25">
      <c r="D12" s="3"/>
      <c r="E12" s="3"/>
      <c r="F12" s="3"/>
      <c r="G12" s="3"/>
    </row>
    <row r="13" spans="3:12" x14ac:dyDescent="0.25">
      <c r="D13" s="3"/>
      <c r="E13" s="3"/>
      <c r="F13" s="3"/>
      <c r="G13" s="3"/>
    </row>
    <row r="14" spans="3:12" x14ac:dyDescent="0.25">
      <c r="C14" t="s">
        <v>0</v>
      </c>
      <c r="D14" s="1">
        <v>0</v>
      </c>
      <c r="E14" s="1"/>
      <c r="F14" s="1"/>
      <c r="G14" s="1">
        <v>3000</v>
      </c>
      <c r="H14" s="1"/>
      <c r="I14" s="1"/>
      <c r="J14" s="1"/>
      <c r="K14" s="1"/>
      <c r="L14" s="1"/>
    </row>
    <row r="15" spans="3:12" x14ac:dyDescent="0.25">
      <c r="C15" t="s">
        <v>1</v>
      </c>
      <c r="D15" s="1">
        <v>750</v>
      </c>
      <c r="E15" s="1"/>
      <c r="F15" s="1"/>
      <c r="G15" s="1"/>
      <c r="H15" s="1"/>
      <c r="I15" s="1"/>
      <c r="J15" s="1"/>
      <c r="K15" s="1"/>
      <c r="L15" s="1"/>
    </row>
    <row r="16" spans="3:12" x14ac:dyDescent="0.25">
      <c r="C16" t="s">
        <v>2</v>
      </c>
      <c r="D16" s="1">
        <v>250</v>
      </c>
      <c r="E16" s="1"/>
      <c r="F16" s="1"/>
      <c r="G16" s="1"/>
      <c r="H16" s="1"/>
      <c r="I16" s="1"/>
      <c r="J16" s="1"/>
      <c r="K16" s="1"/>
      <c r="L16" s="1"/>
    </row>
    <row r="17" spans="3:12" x14ac:dyDescent="0.25">
      <c r="C17" t="s">
        <v>3</v>
      </c>
      <c r="D17" s="1">
        <v>0</v>
      </c>
      <c r="E17" s="1">
        <f>45*3</f>
        <v>135</v>
      </c>
      <c r="F17" s="1"/>
      <c r="G17" s="1"/>
      <c r="H17" s="1"/>
      <c r="I17" s="1"/>
      <c r="J17" s="1"/>
      <c r="K17" s="1"/>
      <c r="L17" s="1"/>
    </row>
    <row r="18" spans="3:12" x14ac:dyDescent="0.25">
      <c r="C18" t="s">
        <v>32</v>
      </c>
      <c r="D18" s="1"/>
      <c r="E18" s="1"/>
      <c r="F18" s="1"/>
      <c r="G18" s="1"/>
      <c r="H18" s="1"/>
      <c r="I18" s="1">
        <f>40*4</f>
        <v>160</v>
      </c>
      <c r="J18" s="1"/>
      <c r="K18" s="1"/>
      <c r="L18" s="1"/>
    </row>
    <row r="19" spans="3:12" x14ac:dyDescent="0.25">
      <c r="C19" t="s">
        <v>19</v>
      </c>
      <c r="D19" s="1"/>
      <c r="E19" s="1"/>
      <c r="F19" s="1"/>
      <c r="G19" s="1"/>
      <c r="H19" s="1">
        <v>600</v>
      </c>
      <c r="I19" s="1"/>
      <c r="J19" s="1"/>
      <c r="K19" s="1"/>
      <c r="L19" s="1"/>
    </row>
    <row r="20" spans="3:12" x14ac:dyDescent="0.25">
      <c r="C20" t="s">
        <v>31</v>
      </c>
      <c r="D20" s="1"/>
      <c r="E20" s="1"/>
      <c r="F20" s="1"/>
      <c r="G20" s="1"/>
      <c r="H20" s="1"/>
      <c r="I20" s="1">
        <v>200</v>
      </c>
      <c r="J20" s="1">
        <v>200</v>
      </c>
      <c r="K20" s="1"/>
      <c r="L20" s="1"/>
    </row>
    <row r="21" spans="3:12" x14ac:dyDescent="0.25">
      <c r="C21" t="s">
        <v>30</v>
      </c>
      <c r="D21" s="1"/>
      <c r="E21" s="1">
        <v>34</v>
      </c>
      <c r="F21" s="1">
        <v>34</v>
      </c>
      <c r="G21" s="1">
        <v>34</v>
      </c>
      <c r="H21" s="1">
        <v>34</v>
      </c>
      <c r="I21" s="1">
        <v>34</v>
      </c>
      <c r="J21" s="1">
        <v>34</v>
      </c>
      <c r="K21" s="1">
        <v>34</v>
      </c>
      <c r="L21" s="1">
        <v>34</v>
      </c>
    </row>
    <row r="22" spans="3:12" x14ac:dyDescent="0.25">
      <c r="C22" t="s">
        <v>29</v>
      </c>
      <c r="D22" s="1"/>
      <c r="E22" s="1"/>
      <c r="F22" s="1"/>
      <c r="G22" s="1"/>
      <c r="H22" s="1">
        <f>13*10</f>
        <v>130</v>
      </c>
      <c r="I22" s="1"/>
      <c r="J22" s="1"/>
      <c r="K22" s="1"/>
      <c r="L22" s="1"/>
    </row>
    <row r="23" spans="3:12" x14ac:dyDescent="0.25">
      <c r="C23" t="s">
        <v>45</v>
      </c>
      <c r="D23" s="1"/>
      <c r="E23" s="1">
        <v>20</v>
      </c>
      <c r="F23" s="1">
        <v>20</v>
      </c>
      <c r="G23" s="1">
        <v>20</v>
      </c>
      <c r="H23" s="1">
        <v>20</v>
      </c>
      <c r="I23" s="1">
        <v>20</v>
      </c>
      <c r="J23" s="1">
        <v>20</v>
      </c>
      <c r="K23" s="1">
        <v>20</v>
      </c>
      <c r="L23" s="1">
        <v>20</v>
      </c>
    </row>
    <row r="24" spans="3:12" s="4" customFormat="1" ht="15.75" thickBot="1" x14ac:dyDescent="0.3">
      <c r="C24" s="4" t="s">
        <v>14</v>
      </c>
      <c r="D24" s="6">
        <f>SUM(D14:D22)</f>
        <v>1000</v>
      </c>
      <c r="E24" s="6">
        <f>SUM(E14:E23)</f>
        <v>189</v>
      </c>
      <c r="F24" s="6">
        <f t="shared" ref="F24:L24" si="6">SUM(F14:F23)</f>
        <v>54</v>
      </c>
      <c r="G24" s="6">
        <f t="shared" si="6"/>
        <v>3054</v>
      </c>
      <c r="H24" s="6">
        <f t="shared" si="6"/>
        <v>784</v>
      </c>
      <c r="I24" s="6">
        <f t="shared" si="6"/>
        <v>414</v>
      </c>
      <c r="J24" s="6">
        <f t="shared" si="6"/>
        <v>254</v>
      </c>
      <c r="K24" s="6">
        <f t="shared" si="6"/>
        <v>54</v>
      </c>
      <c r="L24" s="6">
        <f t="shared" si="6"/>
        <v>54</v>
      </c>
    </row>
    <row r="25" spans="3:12" ht="15.75" thickTop="1" x14ac:dyDescent="0.25">
      <c r="G25" s="2"/>
    </row>
    <row r="26" spans="3:12" s="4" customFormat="1" x14ac:dyDescent="0.25">
      <c r="C26" s="8" t="s">
        <v>4</v>
      </c>
      <c r="D26" s="9">
        <f>+D10-D24</f>
        <v>0</v>
      </c>
      <c r="E26" s="9">
        <f>+E10-E24</f>
        <v>421</v>
      </c>
      <c r="F26" s="9">
        <f>+F10-F24</f>
        <v>1027</v>
      </c>
      <c r="G26" s="9">
        <f>+G10-G24</f>
        <v>33</v>
      </c>
      <c r="H26" s="9">
        <f>+H10-H24</f>
        <v>-9</v>
      </c>
      <c r="I26" s="9">
        <f>+I10-I24</f>
        <v>237</v>
      </c>
      <c r="J26" s="9">
        <f>+J10-J24</f>
        <v>643</v>
      </c>
      <c r="K26" s="9">
        <f>+K10-K24</f>
        <v>1249</v>
      </c>
      <c r="L26" s="9">
        <f>+L10-L24</f>
        <v>1855</v>
      </c>
    </row>
    <row r="30" spans="3:12" x14ac:dyDescent="0.25">
      <c r="D30" s="1"/>
      <c r="E30" s="1"/>
      <c r="F30" s="1"/>
      <c r="G30" s="1"/>
    </row>
    <row r="31" spans="3:12" x14ac:dyDescent="0.25">
      <c r="D31" s="1"/>
      <c r="E31" s="1"/>
      <c r="F31" s="1"/>
      <c r="G31" s="1"/>
    </row>
    <row r="32" spans="3:12" x14ac:dyDescent="0.25">
      <c r="D32" s="1"/>
      <c r="E32" s="1"/>
      <c r="F32" s="1"/>
      <c r="G32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5"/>
  <sheetViews>
    <sheetView tabSelected="1" topLeftCell="A2" zoomScale="80" zoomScaleNormal="80" workbookViewId="0">
      <selection activeCell="D19" sqref="D19"/>
    </sheetView>
  </sheetViews>
  <sheetFormatPr baseColWidth="10" defaultRowHeight="15" x14ac:dyDescent="0.25"/>
  <cols>
    <col min="3" max="3" width="17.7109375" customWidth="1"/>
    <col min="10" max="10" width="11.85546875" bestFit="1" customWidth="1"/>
  </cols>
  <sheetData>
    <row r="4" spans="3:11" s="4" customFormat="1" x14ac:dyDescent="0.25">
      <c r="D4" s="10" t="s">
        <v>6</v>
      </c>
      <c r="E4" s="10" t="s">
        <v>7</v>
      </c>
      <c r="F4" s="10" t="s">
        <v>8</v>
      </c>
      <c r="G4" s="10" t="s">
        <v>12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3:11" x14ac:dyDescent="0.25">
      <c r="D5" s="3"/>
      <c r="E5" s="3"/>
      <c r="F5" s="3"/>
    </row>
    <row r="6" spans="3:11" x14ac:dyDescent="0.25">
      <c r="C6" s="4" t="s">
        <v>13</v>
      </c>
      <c r="D6" s="7">
        <v>62</v>
      </c>
      <c r="E6" s="7">
        <f>+D29</f>
        <v>178</v>
      </c>
      <c r="F6" s="7">
        <f>+E29</f>
        <v>164</v>
      </c>
      <c r="G6" s="5">
        <f>+F29</f>
        <v>400</v>
      </c>
      <c r="H6" s="5">
        <f>+G29</f>
        <v>345</v>
      </c>
      <c r="I6" s="5">
        <f>+H29</f>
        <v>531</v>
      </c>
      <c r="J6" s="5">
        <f>+I29</f>
        <v>617</v>
      </c>
      <c r="K6" s="5">
        <f>+J29</f>
        <v>303</v>
      </c>
    </row>
    <row r="7" spans="3:11" x14ac:dyDescent="0.25">
      <c r="C7" t="s">
        <v>20</v>
      </c>
      <c r="D7" s="1">
        <f>2100-123</f>
        <v>1977</v>
      </c>
      <c r="E7" s="1">
        <f>+D7</f>
        <v>1977</v>
      </c>
      <c r="F7" s="1">
        <f t="shared" ref="F7:K7" si="0">+E7</f>
        <v>1977</v>
      </c>
      <c r="G7" s="1">
        <f t="shared" si="0"/>
        <v>1977</v>
      </c>
      <c r="H7" s="1">
        <f t="shared" si="0"/>
        <v>1977</v>
      </c>
      <c r="I7" s="1">
        <f t="shared" si="0"/>
        <v>1977</v>
      </c>
      <c r="J7" s="1">
        <f t="shared" si="0"/>
        <v>1977</v>
      </c>
      <c r="K7" s="1">
        <f t="shared" si="0"/>
        <v>1977</v>
      </c>
    </row>
    <row r="8" spans="3:11" x14ac:dyDescent="0.25">
      <c r="C8" t="s">
        <v>21</v>
      </c>
      <c r="D8" s="1">
        <v>1050</v>
      </c>
      <c r="E8" s="1"/>
      <c r="F8" s="1"/>
      <c r="G8" s="1"/>
      <c r="H8" s="1"/>
      <c r="I8" s="1"/>
      <c r="J8" s="1"/>
      <c r="K8" s="1"/>
    </row>
    <row r="9" spans="3:11" x14ac:dyDescent="0.25">
      <c r="C9" t="s">
        <v>22</v>
      </c>
      <c r="D9" s="1">
        <v>0</v>
      </c>
      <c r="E9" s="1"/>
      <c r="F9" s="1">
        <v>1050</v>
      </c>
      <c r="G9" s="1"/>
      <c r="H9" s="1"/>
      <c r="I9" s="1"/>
      <c r="J9" s="1"/>
      <c r="K9" s="1">
        <v>1050</v>
      </c>
    </row>
    <row r="10" spans="3:11" x14ac:dyDescent="0.25">
      <c r="C10" t="s">
        <v>23</v>
      </c>
      <c r="D10" s="1">
        <v>0</v>
      </c>
      <c r="E10" s="1"/>
      <c r="F10" s="1"/>
      <c r="G10" s="1"/>
      <c r="H10" s="1">
        <v>100</v>
      </c>
      <c r="I10" s="1">
        <v>100</v>
      </c>
      <c r="J10" s="1">
        <v>100</v>
      </c>
      <c r="K10" s="1">
        <v>100</v>
      </c>
    </row>
    <row r="11" spans="3:11" ht="15.75" thickBot="1" x14ac:dyDescent="0.3">
      <c r="C11" s="4" t="s">
        <v>14</v>
      </c>
      <c r="D11" s="6">
        <f>SUM(D6:D10)</f>
        <v>3089</v>
      </c>
      <c r="E11" s="6">
        <f t="shared" ref="E11:K11" si="1">SUM(E6:E10)</f>
        <v>2155</v>
      </c>
      <c r="F11" s="6">
        <f t="shared" si="1"/>
        <v>3191</v>
      </c>
      <c r="G11" s="6">
        <f t="shared" si="1"/>
        <v>2377</v>
      </c>
      <c r="H11" s="6">
        <f t="shared" si="1"/>
        <v>2422</v>
      </c>
      <c r="I11" s="6">
        <f t="shared" si="1"/>
        <v>2608</v>
      </c>
      <c r="J11" s="6">
        <f t="shared" si="1"/>
        <v>2694</v>
      </c>
      <c r="K11" s="6">
        <f t="shared" si="1"/>
        <v>3430</v>
      </c>
    </row>
    <row r="12" spans="3:11" ht="15.75" thickTop="1" x14ac:dyDescent="0.25">
      <c r="D12" s="3"/>
      <c r="E12" s="3"/>
      <c r="F12" s="3"/>
    </row>
    <row r="13" spans="3:11" x14ac:dyDescent="0.25">
      <c r="C13" t="s">
        <v>24</v>
      </c>
      <c r="D13" s="1">
        <v>200</v>
      </c>
      <c r="E13" s="1">
        <v>200</v>
      </c>
      <c r="F13" s="1">
        <v>200</v>
      </c>
      <c r="G13" s="1">
        <v>200</v>
      </c>
      <c r="H13" s="1">
        <v>200</v>
      </c>
      <c r="I13" s="1">
        <v>200</v>
      </c>
      <c r="J13" s="1">
        <v>200</v>
      </c>
      <c r="K13" s="1">
        <v>200</v>
      </c>
    </row>
    <row r="14" spans="3:11" x14ac:dyDescent="0.25">
      <c r="C14" t="s">
        <v>25</v>
      </c>
      <c r="D14" s="1">
        <v>170</v>
      </c>
      <c r="E14" s="1">
        <v>170</v>
      </c>
      <c r="F14" s="1">
        <v>170</v>
      </c>
      <c r="G14" s="1">
        <v>170</v>
      </c>
      <c r="H14" s="1">
        <v>170</v>
      </c>
      <c r="I14" s="1">
        <v>170</v>
      </c>
      <c r="J14" s="1">
        <v>170</v>
      </c>
      <c r="K14" s="1">
        <v>170</v>
      </c>
    </row>
    <row r="15" spans="3:11" x14ac:dyDescent="0.25">
      <c r="C15" t="s">
        <v>26</v>
      </c>
      <c r="D15" s="1">
        <v>30</v>
      </c>
      <c r="E15" s="1">
        <v>30</v>
      </c>
      <c r="F15" s="1">
        <v>30</v>
      </c>
      <c r="G15" s="1">
        <v>30</v>
      </c>
      <c r="H15" s="1">
        <v>30</v>
      </c>
      <c r="I15" s="1">
        <v>30</v>
      </c>
      <c r="J15" s="1">
        <v>30</v>
      </c>
      <c r="K15" s="1">
        <v>30</v>
      </c>
    </row>
    <row r="16" spans="3:11" x14ac:dyDescent="0.25">
      <c r="C16" t="s">
        <v>27</v>
      </c>
      <c r="D16" s="1">
        <v>40</v>
      </c>
      <c r="E16" s="1">
        <v>40</v>
      </c>
      <c r="F16" s="1">
        <v>40</v>
      </c>
      <c r="G16" s="1">
        <v>40</v>
      </c>
      <c r="H16" s="1">
        <v>40</v>
      </c>
      <c r="I16" s="1">
        <v>40</v>
      </c>
      <c r="J16" s="1">
        <v>40</v>
      </c>
      <c r="K16" s="1">
        <v>40</v>
      </c>
    </row>
    <row r="17" spans="3:11" x14ac:dyDescent="0.25">
      <c r="C17" t="s">
        <v>28</v>
      </c>
      <c r="D17" s="1">
        <v>43</v>
      </c>
      <c r="E17" s="1">
        <v>23</v>
      </c>
      <c r="F17" s="1">
        <v>23</v>
      </c>
      <c r="G17" s="1">
        <v>23</v>
      </c>
      <c r="H17" s="1">
        <v>23</v>
      </c>
      <c r="I17" s="1">
        <v>23</v>
      </c>
      <c r="J17" s="1">
        <v>23</v>
      </c>
      <c r="K17" s="1">
        <v>23</v>
      </c>
    </row>
    <row r="18" spans="3:11" x14ac:dyDescent="0.25">
      <c r="C18" t="s">
        <v>33</v>
      </c>
      <c r="D18" s="1">
        <v>900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1500</v>
      </c>
      <c r="K18" s="1">
        <v>1500</v>
      </c>
    </row>
    <row r="19" spans="3:11" x14ac:dyDescent="0.25">
      <c r="C19" t="s">
        <v>34</v>
      </c>
      <c r="D19" s="1">
        <v>200</v>
      </c>
      <c r="E19" s="1">
        <v>200</v>
      </c>
      <c r="F19" s="1">
        <v>200</v>
      </c>
      <c r="G19" s="1">
        <v>200</v>
      </c>
      <c r="H19" s="1">
        <v>200</v>
      </c>
      <c r="I19" s="1">
        <v>200</v>
      </c>
      <c r="J19" s="1">
        <v>200</v>
      </c>
      <c r="K19" s="1">
        <v>200</v>
      </c>
    </row>
    <row r="20" spans="3:11" x14ac:dyDescent="0.25">
      <c r="C20" t="s">
        <v>35</v>
      </c>
      <c r="D20" s="1">
        <v>100</v>
      </c>
      <c r="E20" s="1">
        <v>200</v>
      </c>
      <c r="F20" s="1">
        <v>100</v>
      </c>
      <c r="G20" s="1">
        <v>200</v>
      </c>
      <c r="H20" s="1">
        <v>100</v>
      </c>
      <c r="I20" s="1">
        <v>200</v>
      </c>
      <c r="J20" s="1">
        <v>100</v>
      </c>
      <c r="K20" s="1">
        <v>200</v>
      </c>
    </row>
    <row r="21" spans="3:11" x14ac:dyDescent="0.25">
      <c r="C21" t="s">
        <v>37</v>
      </c>
      <c r="D21" s="1">
        <v>1000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3:11" x14ac:dyDescent="0.25">
      <c r="C22" t="s">
        <v>36</v>
      </c>
      <c r="D22" s="1">
        <v>75</v>
      </c>
      <c r="E22" s="1">
        <v>75</v>
      </c>
      <c r="F22" s="1">
        <v>75</v>
      </c>
      <c r="G22" s="1">
        <v>75</v>
      </c>
      <c r="H22" s="1">
        <v>75</v>
      </c>
      <c r="I22" s="1">
        <v>75</v>
      </c>
      <c r="J22" s="1">
        <v>75</v>
      </c>
      <c r="K22" s="1">
        <v>75</v>
      </c>
    </row>
    <row r="23" spans="3:11" x14ac:dyDescent="0.25">
      <c r="C23" t="s">
        <v>38</v>
      </c>
      <c r="D23" s="1"/>
      <c r="E23" s="1"/>
      <c r="F23" s="1">
        <v>900</v>
      </c>
      <c r="G23" s="1">
        <v>41</v>
      </c>
      <c r="H23" s="1"/>
      <c r="I23" s="1"/>
      <c r="J23" s="1"/>
      <c r="K23" s="1"/>
    </row>
    <row r="24" spans="3:11" x14ac:dyDescent="0.25">
      <c r="C24" t="s">
        <v>39</v>
      </c>
      <c r="D24" s="1">
        <v>100</v>
      </c>
      <c r="E24" s="1"/>
      <c r="F24" s="1"/>
      <c r="G24" s="1"/>
      <c r="H24" s="1"/>
      <c r="I24" s="1"/>
      <c r="J24" s="1"/>
      <c r="K24" s="1"/>
    </row>
    <row r="25" spans="3:11" x14ac:dyDescent="0.25">
      <c r="C25" t="s">
        <v>48</v>
      </c>
      <c r="D25" s="1">
        <v>20</v>
      </c>
      <c r="E25" s="1">
        <v>20</v>
      </c>
      <c r="F25" s="1">
        <v>20</v>
      </c>
      <c r="G25" s="1">
        <v>20</v>
      </c>
      <c r="H25" s="1">
        <v>20</v>
      </c>
      <c r="I25" s="1">
        <v>20</v>
      </c>
      <c r="J25" s="1">
        <v>20</v>
      </c>
      <c r="K25" s="1">
        <v>20</v>
      </c>
    </row>
    <row r="26" spans="3:11" x14ac:dyDescent="0.25">
      <c r="C26" t="s">
        <v>49</v>
      </c>
      <c r="D26" s="1">
        <v>33</v>
      </c>
      <c r="E26" s="1">
        <v>33</v>
      </c>
      <c r="F26" s="1">
        <v>33</v>
      </c>
      <c r="G26" s="1">
        <v>33</v>
      </c>
      <c r="H26" s="1">
        <v>33</v>
      </c>
      <c r="I26" s="1">
        <v>33</v>
      </c>
      <c r="J26" s="1">
        <v>33</v>
      </c>
      <c r="K26" s="1">
        <v>33</v>
      </c>
    </row>
    <row r="27" spans="3:11" s="4" customFormat="1" ht="15.75" thickBot="1" x14ac:dyDescent="0.3">
      <c r="C27" s="4" t="s">
        <v>14</v>
      </c>
      <c r="D27" s="6">
        <f>SUM(D13:D26)</f>
        <v>2911</v>
      </c>
      <c r="E27" s="6">
        <f t="shared" ref="E27:K27" si="2">SUM(E13:E26)</f>
        <v>1991</v>
      </c>
      <c r="F27" s="6">
        <f t="shared" si="2"/>
        <v>2791</v>
      </c>
      <c r="G27" s="6">
        <f t="shared" si="2"/>
        <v>2032</v>
      </c>
      <c r="H27" s="6">
        <f t="shared" si="2"/>
        <v>1891</v>
      </c>
      <c r="I27" s="6">
        <f t="shared" si="2"/>
        <v>1991</v>
      </c>
      <c r="J27" s="6">
        <f t="shared" si="2"/>
        <v>2391</v>
      </c>
      <c r="K27" s="6">
        <f t="shared" si="2"/>
        <v>2491</v>
      </c>
    </row>
    <row r="28" spans="3:11" ht="15.75" thickTop="1" x14ac:dyDescent="0.25">
      <c r="F28" s="2"/>
    </row>
    <row r="29" spans="3:11" s="4" customFormat="1" x14ac:dyDescent="0.25">
      <c r="C29" s="8" t="s">
        <v>4</v>
      </c>
      <c r="D29" s="9">
        <f>+D11-D27</f>
        <v>178</v>
      </c>
      <c r="E29" s="9">
        <f>+E11-E27</f>
        <v>164</v>
      </c>
      <c r="F29" s="9">
        <f>+F11-F27</f>
        <v>400</v>
      </c>
      <c r="G29" s="9">
        <f>+G11-G27</f>
        <v>345</v>
      </c>
      <c r="H29" s="9">
        <f>+H11-H27</f>
        <v>531</v>
      </c>
      <c r="I29" s="9">
        <f>+I11-I27</f>
        <v>617</v>
      </c>
      <c r="J29" s="9">
        <f>+J11-J27</f>
        <v>303</v>
      </c>
      <c r="K29" s="9">
        <f>+K11-K27</f>
        <v>939</v>
      </c>
    </row>
    <row r="33" spans="4:6" x14ac:dyDescent="0.25">
      <c r="D33" s="1"/>
      <c r="E33" s="1"/>
      <c r="F33" s="1"/>
    </row>
    <row r="34" spans="4:6" x14ac:dyDescent="0.25">
      <c r="D34" s="1"/>
      <c r="E34" s="1"/>
      <c r="F34" s="1"/>
    </row>
    <row r="35" spans="4:6" x14ac:dyDescent="0.25">
      <c r="D35" s="1"/>
      <c r="E35" s="1"/>
      <c r="F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8"/>
  <sheetViews>
    <sheetView topLeftCell="A4" zoomScale="80" zoomScaleNormal="80" workbookViewId="0">
      <selection activeCell="C32" sqref="C32"/>
    </sheetView>
  </sheetViews>
  <sheetFormatPr baseColWidth="10" defaultRowHeight="15" x14ac:dyDescent="0.25"/>
  <cols>
    <col min="3" max="3" width="23.7109375" bestFit="1" customWidth="1"/>
    <col min="10" max="10" width="11.85546875" bestFit="1" customWidth="1"/>
  </cols>
  <sheetData>
    <row r="4" spans="3:11" s="4" customFormat="1" x14ac:dyDescent="0.25">
      <c r="D4" s="10" t="s">
        <v>6</v>
      </c>
      <c r="E4" s="10" t="s">
        <v>7</v>
      </c>
      <c r="F4" s="10" t="s">
        <v>8</v>
      </c>
      <c r="G4" s="10" t="s">
        <v>12</v>
      </c>
      <c r="H4" s="10" t="s">
        <v>15</v>
      </c>
      <c r="I4" s="10" t="s">
        <v>16</v>
      </c>
      <c r="J4" s="10" t="s">
        <v>17</v>
      </c>
      <c r="K4" s="10" t="s">
        <v>18</v>
      </c>
    </row>
    <row r="5" spans="3:11" x14ac:dyDescent="0.25">
      <c r="D5" s="3"/>
      <c r="E5" s="3"/>
      <c r="F5" s="3"/>
    </row>
    <row r="6" spans="3:11" x14ac:dyDescent="0.25">
      <c r="C6" s="4" t="s">
        <v>13</v>
      </c>
      <c r="D6" s="7">
        <v>0</v>
      </c>
      <c r="E6" s="7">
        <f>+D32</f>
        <v>247</v>
      </c>
      <c r="F6" s="7">
        <f>+E32</f>
        <v>264</v>
      </c>
      <c r="G6" s="5">
        <f>+F32</f>
        <v>381</v>
      </c>
      <c r="H6" s="5">
        <f>+G32</f>
        <v>357</v>
      </c>
      <c r="I6" s="5">
        <f>+H32</f>
        <v>99</v>
      </c>
      <c r="J6" s="5">
        <f>+I32</f>
        <v>216</v>
      </c>
      <c r="K6" s="5">
        <f>+J32</f>
        <v>333</v>
      </c>
    </row>
    <row r="7" spans="3:11" x14ac:dyDescent="0.25">
      <c r="C7" t="s">
        <v>20</v>
      </c>
      <c r="D7" s="1">
        <f>2000-113</f>
        <v>1887</v>
      </c>
      <c r="E7" s="1">
        <f>+D7</f>
        <v>1887</v>
      </c>
      <c r="F7" s="1">
        <f t="shared" ref="F7:K7" si="0">+E7</f>
        <v>1887</v>
      </c>
      <c r="G7" s="1">
        <f t="shared" si="0"/>
        <v>1887</v>
      </c>
      <c r="H7" s="1">
        <f t="shared" si="0"/>
        <v>1887</v>
      </c>
      <c r="I7" s="1">
        <f t="shared" si="0"/>
        <v>1887</v>
      </c>
      <c r="J7" s="1">
        <f t="shared" si="0"/>
        <v>1887</v>
      </c>
      <c r="K7" s="1">
        <f t="shared" si="0"/>
        <v>1887</v>
      </c>
    </row>
    <row r="8" spans="3:11" x14ac:dyDescent="0.25">
      <c r="C8" t="s">
        <v>21</v>
      </c>
      <c r="D8" s="1">
        <v>1000</v>
      </c>
      <c r="E8" s="1"/>
      <c r="F8" s="1"/>
      <c r="G8" s="1"/>
      <c r="H8" s="1"/>
      <c r="I8" s="1"/>
      <c r="J8" s="1"/>
      <c r="K8" s="1"/>
    </row>
    <row r="9" spans="3:11" x14ac:dyDescent="0.25">
      <c r="C9" t="s">
        <v>22</v>
      </c>
      <c r="D9" s="1">
        <v>0</v>
      </c>
      <c r="E9" s="1"/>
      <c r="F9" s="1">
        <v>1000</v>
      </c>
      <c r="G9" s="1"/>
      <c r="H9" s="1"/>
      <c r="I9" s="1"/>
      <c r="J9" s="1"/>
      <c r="K9" s="1">
        <v>1000</v>
      </c>
    </row>
    <row r="10" spans="3:11" x14ac:dyDescent="0.25">
      <c r="C10" t="s">
        <v>23</v>
      </c>
      <c r="D10" s="1">
        <v>0</v>
      </c>
      <c r="E10" s="1"/>
      <c r="F10" s="1"/>
      <c r="G10" s="1"/>
      <c r="H10" s="1">
        <v>100</v>
      </c>
      <c r="I10" s="1">
        <v>100</v>
      </c>
      <c r="J10" s="1">
        <v>100</v>
      </c>
      <c r="K10" s="1">
        <v>100</v>
      </c>
    </row>
    <row r="11" spans="3:11" ht="15.75" thickBot="1" x14ac:dyDescent="0.3">
      <c r="C11" s="4" t="s">
        <v>14</v>
      </c>
      <c r="D11" s="6">
        <f>SUM(D6:D10)</f>
        <v>2887</v>
      </c>
      <c r="E11" s="6">
        <f t="shared" ref="E11:K11" si="1">SUM(E6:E10)</f>
        <v>2134</v>
      </c>
      <c r="F11" s="6">
        <f t="shared" si="1"/>
        <v>3151</v>
      </c>
      <c r="G11" s="6">
        <f t="shared" si="1"/>
        <v>2268</v>
      </c>
      <c r="H11" s="6">
        <f t="shared" si="1"/>
        <v>2344</v>
      </c>
      <c r="I11" s="6">
        <f t="shared" si="1"/>
        <v>2086</v>
      </c>
      <c r="J11" s="6">
        <f t="shared" si="1"/>
        <v>2203</v>
      </c>
      <c r="K11" s="6">
        <f t="shared" si="1"/>
        <v>3320</v>
      </c>
    </row>
    <row r="12" spans="3:11" ht="15.75" thickTop="1" x14ac:dyDescent="0.25">
      <c r="D12" s="3"/>
      <c r="E12" s="3"/>
      <c r="F12" s="3"/>
    </row>
    <row r="13" spans="3:11" x14ac:dyDescent="0.25">
      <c r="D13" s="3"/>
      <c r="E13" s="3"/>
      <c r="F13" s="3"/>
    </row>
    <row r="14" spans="3:11" x14ac:dyDescent="0.25">
      <c r="C14" t="s">
        <v>24</v>
      </c>
      <c r="D14" s="1">
        <v>150</v>
      </c>
      <c r="E14" s="1">
        <v>150</v>
      </c>
      <c r="F14" s="1">
        <v>150</v>
      </c>
      <c r="G14" s="1">
        <v>150</v>
      </c>
      <c r="H14" s="1">
        <v>150</v>
      </c>
      <c r="I14" s="1">
        <v>150</v>
      </c>
      <c r="J14" s="1">
        <v>150</v>
      </c>
      <c r="K14" s="1">
        <v>150</v>
      </c>
    </row>
    <row r="15" spans="3:11" x14ac:dyDescent="0.25">
      <c r="C15" t="s">
        <v>25</v>
      </c>
      <c r="D15" s="1">
        <v>170</v>
      </c>
      <c r="E15" s="1">
        <v>150</v>
      </c>
      <c r="F15" s="1">
        <v>150</v>
      </c>
      <c r="G15" s="1">
        <v>150</v>
      </c>
      <c r="H15" s="1">
        <v>150</v>
      </c>
      <c r="I15" s="1">
        <v>150</v>
      </c>
      <c r="J15" s="1">
        <v>150</v>
      </c>
      <c r="K15" s="1">
        <v>150</v>
      </c>
    </row>
    <row r="16" spans="3:11" x14ac:dyDescent="0.25">
      <c r="C16" t="s">
        <v>26</v>
      </c>
      <c r="D16" s="1">
        <v>20</v>
      </c>
      <c r="E16" s="1">
        <v>20</v>
      </c>
      <c r="F16" s="1">
        <v>20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3:12" x14ac:dyDescent="0.25">
      <c r="C17" t="s">
        <v>27</v>
      </c>
      <c r="D17" s="1">
        <v>20</v>
      </c>
      <c r="E17" s="1">
        <v>20</v>
      </c>
      <c r="F17" s="1">
        <v>20</v>
      </c>
      <c r="G17" s="1">
        <v>20</v>
      </c>
      <c r="H17" s="1">
        <v>20</v>
      </c>
      <c r="I17" s="1">
        <v>20</v>
      </c>
      <c r="J17" s="1">
        <v>20</v>
      </c>
      <c r="K17" s="1">
        <v>20</v>
      </c>
    </row>
    <row r="18" spans="3:12" x14ac:dyDescent="0.25">
      <c r="C18" t="s">
        <v>41</v>
      </c>
      <c r="D18" s="1">
        <v>65</v>
      </c>
      <c r="E18" s="1">
        <v>65</v>
      </c>
      <c r="F18" s="1">
        <v>65</v>
      </c>
      <c r="G18" s="1">
        <v>65</v>
      </c>
      <c r="H18" s="1">
        <v>65</v>
      </c>
      <c r="I18" s="1">
        <v>65</v>
      </c>
      <c r="J18" s="1">
        <v>65</v>
      </c>
      <c r="K18" s="1">
        <v>65</v>
      </c>
    </row>
    <row r="19" spans="3:12" x14ac:dyDescent="0.25">
      <c r="C19" t="s">
        <v>47</v>
      </c>
      <c r="D19" s="1">
        <v>500</v>
      </c>
      <c r="E19" s="1">
        <v>500</v>
      </c>
      <c r="F19" s="1">
        <v>500</v>
      </c>
      <c r="G19" s="1">
        <v>500</v>
      </c>
      <c r="H19" s="1">
        <v>500</v>
      </c>
      <c r="I19" s="1">
        <v>500</v>
      </c>
      <c r="J19" s="1">
        <v>500</v>
      </c>
      <c r="K19" s="1">
        <v>1000</v>
      </c>
      <c r="L19" s="1"/>
    </row>
    <row r="20" spans="3:12" x14ac:dyDescent="0.25">
      <c r="C20" t="s">
        <v>46</v>
      </c>
      <c r="D20" s="1"/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/>
    </row>
    <row r="21" spans="3:12" x14ac:dyDescent="0.25">
      <c r="C21" t="s">
        <v>40</v>
      </c>
      <c r="D21" s="1">
        <v>525</v>
      </c>
      <c r="E21" s="1">
        <v>525</v>
      </c>
      <c r="F21" s="1">
        <v>525</v>
      </c>
      <c r="G21" s="1">
        <v>525</v>
      </c>
      <c r="H21" s="1">
        <f>550+350</f>
        <v>900</v>
      </c>
      <c r="I21" s="1">
        <v>525</v>
      </c>
      <c r="J21" s="1">
        <v>525</v>
      </c>
      <c r="K21" s="1">
        <v>525</v>
      </c>
    </row>
    <row r="22" spans="3:12" x14ac:dyDescent="0.25">
      <c r="C22" t="s">
        <v>37</v>
      </c>
      <c r="D22" s="1">
        <v>500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3:12" x14ac:dyDescent="0.25">
      <c r="C23" t="s">
        <v>38</v>
      </c>
      <c r="D23" s="1"/>
      <c r="E23" s="1"/>
      <c r="F23" s="1">
        <v>900</v>
      </c>
      <c r="G23" s="1">
        <v>41</v>
      </c>
      <c r="H23" s="1"/>
      <c r="I23" s="1"/>
      <c r="J23" s="1"/>
      <c r="K23" s="1"/>
    </row>
    <row r="24" spans="3:12" x14ac:dyDescent="0.25">
      <c r="C24" t="s">
        <v>39</v>
      </c>
      <c r="D24" s="1">
        <v>100</v>
      </c>
      <c r="E24" s="1"/>
      <c r="F24" s="1"/>
      <c r="G24" s="1"/>
      <c r="H24" s="1"/>
      <c r="I24" s="1"/>
      <c r="J24" s="1"/>
      <c r="K24" s="1"/>
    </row>
    <row r="25" spans="3:12" x14ac:dyDescent="0.25">
      <c r="C25" t="s">
        <v>42</v>
      </c>
      <c r="D25" s="1">
        <v>250</v>
      </c>
      <c r="E25" s="1"/>
      <c r="F25" s="1"/>
      <c r="G25" s="1"/>
      <c r="H25" s="1"/>
      <c r="I25" s="1"/>
      <c r="J25" s="1"/>
      <c r="K25" s="1"/>
    </row>
    <row r="26" spans="3:12" x14ac:dyDescent="0.25">
      <c r="C26" t="s">
        <v>43</v>
      </c>
      <c r="D26" s="1">
        <v>270</v>
      </c>
      <c r="E26" s="1">
        <v>270</v>
      </c>
      <c r="F26" s="1">
        <v>270</v>
      </c>
      <c r="G26" s="1">
        <v>270</v>
      </c>
      <c r="H26" s="1">
        <v>270</v>
      </c>
      <c r="I26" s="1">
        <v>270</v>
      </c>
      <c r="J26" s="1">
        <v>270</v>
      </c>
      <c r="K26" s="1">
        <v>270</v>
      </c>
    </row>
    <row r="27" spans="3:12" x14ac:dyDescent="0.25">
      <c r="C27" t="s">
        <v>44</v>
      </c>
      <c r="D27" s="1">
        <v>50</v>
      </c>
      <c r="E27" s="1">
        <v>50</v>
      </c>
      <c r="F27" s="1">
        <v>50</v>
      </c>
      <c r="G27" s="1">
        <v>50</v>
      </c>
      <c r="H27" s="1">
        <v>50</v>
      </c>
      <c r="I27" s="1">
        <v>50</v>
      </c>
      <c r="J27" s="1">
        <v>50</v>
      </c>
      <c r="K27" s="1">
        <v>200</v>
      </c>
    </row>
    <row r="28" spans="3:12" x14ac:dyDescent="0.25">
      <c r="C28" t="s">
        <v>48</v>
      </c>
      <c r="D28" s="1">
        <v>20</v>
      </c>
      <c r="E28" s="1">
        <v>20</v>
      </c>
      <c r="F28" s="1">
        <v>20</v>
      </c>
      <c r="G28" s="1">
        <v>20</v>
      </c>
      <c r="H28" s="1">
        <v>20</v>
      </c>
      <c r="I28" s="1">
        <v>20</v>
      </c>
      <c r="J28" s="1">
        <v>20</v>
      </c>
      <c r="K28" s="1">
        <v>20</v>
      </c>
    </row>
    <row r="29" spans="3:12" x14ac:dyDescent="0.25">
      <c r="D29" s="1"/>
      <c r="E29" s="1"/>
      <c r="F29" s="1"/>
      <c r="G29" s="1"/>
      <c r="H29" s="1"/>
      <c r="I29" s="1"/>
      <c r="J29" s="1"/>
      <c r="K29" s="1"/>
    </row>
    <row r="30" spans="3:12" s="4" customFormat="1" ht="15.75" thickBot="1" x14ac:dyDescent="0.3">
      <c r="C30" s="4" t="s">
        <v>14</v>
      </c>
      <c r="D30" s="6">
        <f>SUM(D14:D29)</f>
        <v>2640</v>
      </c>
      <c r="E30" s="6">
        <f t="shared" ref="E30:K30" si="2">SUM(E14:E29)</f>
        <v>1870</v>
      </c>
      <c r="F30" s="6">
        <f t="shared" si="2"/>
        <v>2770</v>
      </c>
      <c r="G30" s="6">
        <f t="shared" si="2"/>
        <v>1911</v>
      </c>
      <c r="H30" s="6">
        <f t="shared" si="2"/>
        <v>2245</v>
      </c>
      <c r="I30" s="6">
        <f t="shared" si="2"/>
        <v>1870</v>
      </c>
      <c r="J30" s="6">
        <f t="shared" si="2"/>
        <v>1870</v>
      </c>
      <c r="K30" s="6">
        <f t="shared" si="2"/>
        <v>2520</v>
      </c>
    </row>
    <row r="31" spans="3:12" ht="15.75" thickTop="1" x14ac:dyDescent="0.25">
      <c r="F31" s="2"/>
    </row>
    <row r="32" spans="3:12" s="4" customFormat="1" x14ac:dyDescent="0.25">
      <c r="C32" s="8" t="s">
        <v>4</v>
      </c>
      <c r="D32" s="9">
        <f>+D11-D30</f>
        <v>247</v>
      </c>
      <c r="E32" s="9">
        <f>+E11-E30</f>
        <v>264</v>
      </c>
      <c r="F32" s="9">
        <f>+F11-F30</f>
        <v>381</v>
      </c>
      <c r="G32" s="9">
        <f>+G11-G30</f>
        <v>357</v>
      </c>
      <c r="H32" s="9">
        <f>+H11-H30</f>
        <v>99</v>
      </c>
      <c r="I32" s="9">
        <f>+I11-I30</f>
        <v>216</v>
      </c>
      <c r="J32" s="9">
        <f>+J11-J30</f>
        <v>333</v>
      </c>
      <c r="K32" s="9">
        <f>+K11-K30</f>
        <v>800</v>
      </c>
    </row>
    <row r="36" spans="4:6" x14ac:dyDescent="0.25">
      <c r="D36" s="1"/>
      <c r="E36" s="1"/>
      <c r="F36" s="1"/>
    </row>
    <row r="37" spans="4:6" x14ac:dyDescent="0.25">
      <c r="D37" s="1"/>
      <c r="E37" s="1"/>
      <c r="F37" s="1"/>
    </row>
    <row r="38" spans="4:6" x14ac:dyDescent="0.25">
      <c r="D38" s="1"/>
      <c r="E38" s="1"/>
      <c r="F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EMPRESA</vt:lpstr>
      <vt:lpstr>YANETH</vt:lpstr>
      <vt:lpstr>JAVIER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yaneth</dc:creator>
  <cp:lastModifiedBy>yaneth</cp:lastModifiedBy>
  <dcterms:created xsi:type="dcterms:W3CDTF">2022-04-25T02:25:30Z</dcterms:created>
  <dcterms:modified xsi:type="dcterms:W3CDTF">2022-04-25T03:42:32Z</dcterms:modified>
</cp:coreProperties>
</file>